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rm.gouv.\Public\Groupes\Dc\DOSSIERS\1862_SitesWeb\MiseAJourPagesQuebec_ca\OrganisationTerritoriale\Pages\FSM\DocsRef\Nouveau dossier\"/>
    </mc:Choice>
  </mc:AlternateContent>
  <xr:revisionPtr revIDLastSave="0" documentId="13_ncr:1_{40C075EB-556C-446C-A967-2B97E67952C2}" xr6:coauthVersionLast="47" xr6:coauthVersionMax="47" xr10:uidLastSave="{00000000-0000-0000-0000-000000000000}"/>
  <bookViews>
    <workbookView xWindow="-110" yWindow="-110" windowWidth="19420" windowHeight="10300" xr2:uid="{A39D241E-7B40-4B04-B97C-CC5CE87BC2E3}"/>
  </bookViews>
  <sheets>
    <sheet name="Explications" sheetId="2" r:id="rId1"/>
    <sheet name="Résultats - Actions prior." sheetId="4" state="hidden" r:id="rId2"/>
    <sheet name="Suivi - Actions prioritaires" sheetId="1" r:id="rId3"/>
    <sheet name="Suivi - Actions secondaires"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4" l="1"/>
  <c r="D5" i="4" a="1"/>
  <c r="D5" i="4" s="1"/>
  <c r="G18" i="4"/>
  <c r="G28" i="4"/>
  <c r="G29" i="4"/>
  <c r="G30" i="4"/>
  <c r="G31" i="4"/>
  <c r="G33" i="4"/>
  <c r="G34" i="4"/>
  <c r="G35" i="4"/>
  <c r="G37" i="4"/>
  <c r="G38" i="4"/>
  <c r="G39" i="4"/>
  <c r="G40" i="4"/>
  <c r="G41" i="4"/>
  <c r="G43" i="4"/>
  <c r="G44" i="4"/>
  <c r="G46" i="4"/>
  <c r="G47" i="4"/>
  <c r="G24" i="4"/>
  <c r="G25" i="4"/>
  <c r="G26" i="4"/>
  <c r="D26" i="1"/>
  <c r="G19" i="4"/>
  <c r="G20" i="4"/>
  <c r="G21" i="4"/>
  <c r="G22" i="4"/>
  <c r="G5" i="4"/>
  <c r="G23" i="4" l="1"/>
  <c r="E30" i="4" l="1"/>
  <c r="G115" i="3"/>
  <c r="F115" i="3"/>
  <c r="E115" i="3"/>
  <c r="D115" i="3"/>
  <c r="G98" i="3"/>
  <c r="E98" i="3"/>
  <c r="F98" i="3"/>
  <c r="D98" i="3"/>
  <c r="D81" i="3"/>
  <c r="D34" i="3"/>
  <c r="G18" i="3"/>
  <c r="D18" i="3"/>
  <c r="G81" i="3"/>
  <c r="F81" i="3"/>
  <c r="E81" i="3"/>
  <c r="E48" i="3"/>
  <c r="D48" i="3"/>
  <c r="G34" i="3"/>
  <c r="F34" i="3"/>
  <c r="E34" i="3"/>
  <c r="E18" i="3"/>
  <c r="F18" i="3"/>
  <c r="F19" i="4" l="1"/>
  <c r="G112" i="1" l="1"/>
  <c r="G116" i="3"/>
  <c r="G99" i="3"/>
  <c r="G82" i="3"/>
  <c r="G60" i="3"/>
  <c r="G61" i="3" s="1"/>
  <c r="G48" i="3"/>
  <c r="G49" i="3" s="1"/>
  <c r="G35" i="3"/>
  <c r="G6" i="3"/>
  <c r="G39" i="3" s="1"/>
  <c r="G62" i="1"/>
  <c r="G8" i="4" s="1"/>
  <c r="G139" i="1"/>
  <c r="G12" i="4" s="1"/>
  <c r="G124" i="1"/>
  <c r="G119" i="1"/>
  <c r="G11" i="4" s="1"/>
  <c r="G107" i="1"/>
  <c r="G10" i="4" s="1"/>
  <c r="G89" i="1"/>
  <c r="G84" i="1"/>
  <c r="G9" i="4" s="1"/>
  <c r="G67" i="1"/>
  <c r="G44" i="1"/>
  <c r="G39" i="1"/>
  <c r="G40" i="1" s="1"/>
  <c r="G29" i="1"/>
  <c r="G24" i="1"/>
  <c r="G6" i="4" s="1"/>
  <c r="F24" i="1"/>
  <c r="E24" i="1"/>
  <c r="E6" i="3"/>
  <c r="F6" i="3"/>
  <c r="D6" i="3"/>
  <c r="D100" i="3"/>
  <c r="C47" i="4"/>
  <c r="C46" i="4"/>
  <c r="C44" i="4"/>
  <c r="C43" i="4"/>
  <c r="C41" i="4"/>
  <c r="C40" i="4"/>
  <c r="C39" i="4"/>
  <c r="C38" i="4"/>
  <c r="C37" i="4"/>
  <c r="C35" i="4"/>
  <c r="C34" i="4"/>
  <c r="C33" i="4"/>
  <c r="C31" i="4"/>
  <c r="C30" i="4"/>
  <c r="C29" i="4"/>
  <c r="C28" i="4"/>
  <c r="C26" i="4"/>
  <c r="C25" i="4"/>
  <c r="C24" i="4"/>
  <c r="C22" i="4"/>
  <c r="C21" i="4"/>
  <c r="C20" i="4"/>
  <c r="D141" i="1"/>
  <c r="D139" i="1"/>
  <c r="D109" i="1"/>
  <c r="G42" i="4" s="1"/>
  <c r="G140" i="1" l="1"/>
  <c r="G48" i="4"/>
  <c r="G7" i="4"/>
  <c r="G108" i="1"/>
  <c r="G119" i="3"/>
  <c r="G25" i="1"/>
  <c r="G53" i="3"/>
  <c r="G19" i="3"/>
  <c r="G103" i="3"/>
  <c r="G23" i="3"/>
  <c r="G86" i="3"/>
  <c r="G65" i="3"/>
  <c r="G143" i="1"/>
  <c r="G14" i="4" s="1"/>
  <c r="E25" i="1"/>
  <c r="D20" i="3"/>
  <c r="D19" i="3" s="1"/>
  <c r="D117" i="3"/>
  <c r="D83" i="3"/>
  <c r="D36" i="3"/>
  <c r="D82" i="3" l="1"/>
  <c r="F103" i="3"/>
  <c r="E103" i="3"/>
  <c r="D103" i="3"/>
  <c r="F86" i="3"/>
  <c r="E86" i="3"/>
  <c r="D86" i="3"/>
  <c r="F65" i="3"/>
  <c r="E65" i="3"/>
  <c r="D65" i="3"/>
  <c r="D62" i="3"/>
  <c r="F60" i="3"/>
  <c r="E60" i="3"/>
  <c r="D60" i="3"/>
  <c r="F53" i="3"/>
  <c r="E53" i="3"/>
  <c r="D53" i="3"/>
  <c r="D50" i="3"/>
  <c r="F48" i="3"/>
  <c r="F39" i="3"/>
  <c r="E39" i="3"/>
  <c r="D39" i="3"/>
  <c r="F23" i="3"/>
  <c r="E23" i="3"/>
  <c r="D23" i="3"/>
  <c r="D86" i="1"/>
  <c r="D62" i="1"/>
  <c r="D8" i="4" s="1"/>
  <c r="E47" i="4"/>
  <c r="F47" i="4"/>
  <c r="D47" i="4"/>
  <c r="E46" i="4"/>
  <c r="F46" i="4"/>
  <c r="D46" i="4"/>
  <c r="E44" i="4"/>
  <c r="F44" i="4"/>
  <c r="D44" i="4"/>
  <c r="E43" i="4"/>
  <c r="F43" i="4"/>
  <c r="D43" i="4"/>
  <c r="E41" i="4"/>
  <c r="F41" i="4"/>
  <c r="D41" i="4"/>
  <c r="E40" i="4"/>
  <c r="F40" i="4"/>
  <c r="D40" i="4"/>
  <c r="E39" i="4"/>
  <c r="F39" i="4"/>
  <c r="D39" i="4"/>
  <c r="E38" i="4"/>
  <c r="F38" i="4"/>
  <c r="D38" i="4"/>
  <c r="E37" i="4"/>
  <c r="F37" i="4"/>
  <c r="D37" i="4"/>
  <c r="E35" i="4"/>
  <c r="F35" i="4"/>
  <c r="D35" i="4"/>
  <c r="E34" i="4"/>
  <c r="F34" i="4"/>
  <c r="D34" i="4"/>
  <c r="E33" i="4"/>
  <c r="F33" i="4"/>
  <c r="D33" i="4"/>
  <c r="E31" i="4"/>
  <c r="F31" i="4"/>
  <c r="D31" i="4"/>
  <c r="F30" i="4"/>
  <c r="D30" i="4"/>
  <c r="E29" i="4"/>
  <c r="F29" i="4"/>
  <c r="D29" i="4"/>
  <c r="E28" i="4"/>
  <c r="F28" i="4"/>
  <c r="D28" i="4"/>
  <c r="E26" i="4"/>
  <c r="F26" i="4"/>
  <c r="E25" i="4"/>
  <c r="F25" i="4"/>
  <c r="D26" i="4"/>
  <c r="D25" i="4"/>
  <c r="E24" i="4"/>
  <c r="F24" i="4"/>
  <c r="D24" i="4"/>
  <c r="E22" i="4"/>
  <c r="F22" i="4"/>
  <c r="E21" i="4"/>
  <c r="F21" i="4"/>
  <c r="D22" i="4"/>
  <c r="D21" i="4"/>
  <c r="E20" i="4"/>
  <c r="F20" i="4"/>
  <c r="D20" i="4"/>
  <c r="E19" i="4"/>
  <c r="D19" i="4"/>
  <c r="D18" i="4" a="1"/>
  <c r="D18" i="4" s="1"/>
  <c r="E139" i="1"/>
  <c r="E12" i="4" s="1"/>
  <c r="F139" i="1"/>
  <c r="F12" i="4" s="1"/>
  <c r="D12" i="4"/>
  <c r="D119" i="1"/>
  <c r="D11" i="4" s="1"/>
  <c r="E119" i="1"/>
  <c r="E11" i="4" s="1"/>
  <c r="F119" i="1"/>
  <c r="F11" i="4" s="1"/>
  <c r="E107" i="1"/>
  <c r="E10" i="4" s="1"/>
  <c r="F107" i="1"/>
  <c r="F10" i="4" s="1"/>
  <c r="D107" i="1"/>
  <c r="D108" i="1" s="1"/>
  <c r="D84" i="1"/>
  <c r="D9" i="4" s="1"/>
  <c r="F6" i="4"/>
  <c r="E6" i="4"/>
  <c r="D24" i="1"/>
  <c r="D6" i="4" s="1"/>
  <c r="E39" i="1"/>
  <c r="F39" i="1"/>
  <c r="D39" i="1"/>
  <c r="D64" i="1"/>
  <c r="E84" i="1"/>
  <c r="E9" i="4" s="1"/>
  <c r="F84" i="1"/>
  <c r="F9" i="4" s="1"/>
  <c r="E62" i="1"/>
  <c r="E8" i="4" s="1"/>
  <c r="F62" i="1"/>
  <c r="F8" i="4" s="1"/>
  <c r="D121" i="1"/>
  <c r="D41" i="1"/>
  <c r="G27" i="4" s="1"/>
  <c r="F124" i="1"/>
  <c r="E124" i="1"/>
  <c r="D124" i="1"/>
  <c r="F112" i="1"/>
  <c r="E112" i="1"/>
  <c r="D112" i="1"/>
  <c r="F89" i="1"/>
  <c r="D89" i="1"/>
  <c r="E89" i="1"/>
  <c r="F67" i="1"/>
  <c r="E67" i="1"/>
  <c r="D67" i="1"/>
  <c r="F44" i="1"/>
  <c r="E44" i="1"/>
  <c r="D44" i="1"/>
  <c r="F29" i="1"/>
  <c r="E29" i="1"/>
  <c r="D29" i="1"/>
  <c r="E7" i="4" l="1"/>
  <c r="E40" i="1"/>
  <c r="D7" i="4"/>
  <c r="D40" i="1"/>
  <c r="F7" i="4"/>
  <c r="F40" i="1"/>
  <c r="G63" i="1"/>
  <c r="G32" i="4"/>
  <c r="G120" i="1"/>
  <c r="G45" i="4"/>
  <c r="G85" i="1"/>
  <c r="G36" i="4"/>
  <c r="D146" i="1"/>
  <c r="G144" i="1" s="1"/>
  <c r="G15" i="4" s="1"/>
  <c r="D122" i="3"/>
  <c r="G120" i="3" s="1"/>
  <c r="D10" i="4"/>
  <c r="D27" i="4"/>
  <c r="F27" i="4"/>
  <c r="E27" i="4"/>
  <c r="D42" i="4"/>
  <c r="F42" i="4"/>
  <c r="E42" i="4"/>
  <c r="D45" i="4"/>
  <c r="F45" i="4"/>
  <c r="E45" i="4"/>
  <c r="E36" i="4"/>
  <c r="E48" i="4"/>
  <c r="E32" i="4"/>
  <c r="F32" i="4"/>
  <c r="D32" i="4"/>
  <c r="E23" i="4"/>
  <c r="F23" i="4"/>
  <c r="D23" i="4"/>
  <c r="D61" i="3"/>
  <c r="D116" i="3"/>
  <c r="F61" i="3"/>
  <c r="D99" i="3"/>
  <c r="D49" i="3"/>
  <c r="E82" i="3"/>
  <c r="F119" i="3"/>
  <c r="F48" i="4"/>
  <c r="D48" i="4"/>
  <c r="E116" i="3"/>
  <c r="F116" i="3"/>
  <c r="E99" i="3"/>
  <c r="F99" i="3"/>
  <c r="F82" i="3"/>
  <c r="E61" i="3"/>
  <c r="F49" i="3"/>
  <c r="E49" i="3"/>
  <c r="F35" i="3"/>
  <c r="F19" i="3"/>
  <c r="E19" i="3"/>
  <c r="D36" i="4"/>
  <c r="F36" i="4"/>
  <c r="F143" i="1"/>
  <c r="F14" i="4" s="1"/>
  <c r="E143" i="1"/>
  <c r="E14" i="4" s="1"/>
  <c r="D143" i="1"/>
  <c r="D14" i="4" s="1"/>
  <c r="D140" i="1"/>
  <c r="F140" i="1"/>
  <c r="E140" i="1"/>
  <c r="F25" i="1"/>
  <c r="E85" i="1"/>
  <c r="F85" i="1"/>
  <c r="E108" i="1"/>
  <c r="E63" i="1"/>
  <c r="F63" i="1"/>
  <c r="F108" i="1"/>
  <c r="D120" i="1"/>
  <c r="D85" i="1"/>
  <c r="D25" i="1"/>
  <c r="D63" i="1"/>
  <c r="F144" i="1" l="1"/>
  <c r="F15" i="4" s="1"/>
  <c r="F120" i="3"/>
  <c r="D144" i="1"/>
  <c r="D15" i="4" s="1"/>
  <c r="E144" i="1"/>
  <c r="E15" i="4" s="1"/>
  <c r="E120" i="1"/>
  <c r="F120" i="1"/>
  <c r="E35" i="3" l="1"/>
  <c r="D35" i="3"/>
  <c r="E119" i="3" l="1"/>
  <c r="E120" i="3" s="1"/>
  <c r="D119" i="3"/>
  <c r="D12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<sst xmlns="http://schemas.openxmlformats.org/spreadsheetml/2006/main" count="326" uniqueCount="207">
  <si>
    <t>2.1 Identification des actions mises en place annuellement</t>
  </si>
  <si>
    <t>2.3 Preuves et vérifications</t>
  </si>
  <si>
    <t>3. TRANSMISSION DE LA REDDITION DE COMPTES EN DÉVELOPPEMENT DURABLE</t>
  </si>
  <si>
    <t>4. DÉCLARATION DU PROMOTEUR</t>
  </si>
  <si>
    <t>J'ai lu et je comprends que :</t>
  </si>
  <si>
    <t>Le formulaire doit être rempli chaque année en utilisant la version la plus à jour du document.</t>
  </si>
  <si>
    <r>
      <t xml:space="preserve">Le formulaire doit rendre compte des mesures qui sont </t>
    </r>
    <r>
      <rPr>
        <b/>
        <u/>
        <sz val="11"/>
        <color rgb="FF000000"/>
        <rFont val="Aptos Narrow"/>
        <family val="2"/>
        <scheme val="minor"/>
      </rPr>
      <t>déjà mises en place</t>
    </r>
    <r>
      <rPr>
        <b/>
        <sz val="11"/>
        <color rgb="FF000000"/>
        <rFont val="Aptos Narrow"/>
        <family val="2"/>
        <scheme val="minor"/>
      </rPr>
      <t xml:space="preserve"> et non des mesures qui sont prévues.</t>
    </r>
  </si>
  <si>
    <t>Évaluation des actions et mesures en développement durable</t>
  </si>
  <si>
    <t>Nombre d'actions réalisées par catégorie par année</t>
  </si>
  <si>
    <t>1. Gestion des matières résiduelles</t>
  </si>
  <si>
    <t>2. Transport</t>
  </si>
  <si>
    <t>3. Approvisionnement</t>
  </si>
  <si>
    <t>4. Alimentation</t>
  </si>
  <si>
    <t>5. Pratiques sociales et gouvernance</t>
  </si>
  <si>
    <t>6. Eau et énergie</t>
  </si>
  <si>
    <t>7. Autres indicateurs</t>
  </si>
  <si>
    <t>Nombre total d'actions réalisées par année</t>
  </si>
  <si>
    <t>Score total (%) par année pour l'ensemble des catégories</t>
  </si>
  <si>
    <t>Nombre d'actions réalisées par sous-catégorie par année</t>
  </si>
  <si>
    <t>Score (%) annuel pour la catégorie</t>
  </si>
  <si>
    <t>Attribution de la note pour les actions en développement durable</t>
  </si>
  <si>
    <r>
      <t xml:space="preserve">L'évaluation des mesures et actions en développement durable mises en place par le promoteur se fera au terme de l'entente, lors de l'analyse du dossier en prévision du renouvellement de l'entente de financement. 
</t>
    </r>
    <r>
      <rPr>
        <b/>
        <sz val="14"/>
        <color theme="1"/>
        <rFont val="Aptos Narrow"/>
        <family val="2"/>
        <scheme val="minor"/>
      </rPr>
      <t xml:space="preserve">L'attribution de la note pour ce critère peut se faire selon 2 données : </t>
    </r>
    <r>
      <rPr>
        <sz val="14"/>
        <color theme="1"/>
        <rFont val="Aptos Narrow"/>
        <family val="2"/>
        <scheme val="minor"/>
      </rPr>
      <t xml:space="preserve">
</t>
    </r>
    <r>
      <rPr>
        <b/>
        <sz val="14"/>
        <color theme="1"/>
        <rFont val="Aptos Narrow"/>
        <family val="2"/>
        <scheme val="minor"/>
      </rPr>
      <t>1. Nombre total d'actions réalisées par année :</t>
    </r>
    <r>
      <rPr>
        <sz val="14"/>
        <color theme="1"/>
        <rFont val="Aptos Narrow"/>
        <family val="2"/>
        <scheme val="minor"/>
      </rPr>
      <t xml:space="preserve"> Évaluation du nombre d'actions mises en place à la fin de l'entente.
</t>
    </r>
    <r>
      <rPr>
        <b/>
        <sz val="14"/>
        <color theme="1"/>
        <rFont val="Aptos Narrow"/>
        <family val="2"/>
        <scheme val="minor"/>
      </rPr>
      <t>2. Score total (en pourcentage) par année pour l'ensemble des catégories :</t>
    </r>
    <r>
      <rPr>
        <sz val="14"/>
        <color theme="1"/>
        <rFont val="Aptos Narrow"/>
        <family val="2"/>
        <scheme val="minor"/>
      </rPr>
      <t xml:space="preserve"> Évaluation de l'augmentation relative (en pourcentage) du nombre d'actions mises en place entre la première et la dernière année de l'entente. 
</t>
    </r>
    <r>
      <rPr>
        <b/>
        <sz val="14"/>
        <color theme="1"/>
        <rFont val="Aptos Narrow"/>
        <family val="2"/>
        <scheme val="minor"/>
      </rPr>
      <t>La note sera attribuée en fonction de la donnée permettant au promoteur d'obtenir le score le plus avantageux selon le barème d'évaluation propre à chaque bailleur de fonds.</t>
    </r>
    <r>
      <rPr>
        <sz val="14"/>
        <color theme="1"/>
        <rFont val="Aptos Narrow"/>
        <family val="2"/>
        <scheme val="minor"/>
      </rPr>
      <t xml:space="preserve">
</t>
    </r>
    <r>
      <rPr>
        <b/>
        <i/>
        <u/>
        <sz val="14"/>
        <color theme="1"/>
        <rFont val="Aptos Narrow"/>
        <family val="2"/>
        <scheme val="minor"/>
      </rPr>
      <t>Exemple</t>
    </r>
    <r>
      <rPr>
        <b/>
        <i/>
        <sz val="14"/>
        <color theme="1"/>
        <rFont val="Aptos Narrow"/>
        <family val="2"/>
        <scheme val="minor"/>
      </rPr>
      <t xml:space="preserve"> : </t>
    </r>
    <r>
      <rPr>
        <sz val="14"/>
        <color theme="1"/>
        <rFont val="Aptos Narrow"/>
        <family val="2"/>
        <scheme val="minor"/>
      </rPr>
      <t xml:space="preserve">Un promoteur a complété 16 actions à l'an 1 et  31 à l'an 3. Son évolution est de 15 actions. La réalisation de 15 actions en trois ans représente une augmentation relative de 94% pour ce promoteur. La mise en place de 31 actions à la fin de l'entente équivaut à la note de 3/5 tandis qu'une augmentation de 94%* équivaut une à note de 5/5. La promoteur obtiendra donc la note de 5/5 pour le critère en développement durable.
*(31-16)/16=0,9375 </t>
    </r>
  </si>
  <si>
    <t>À INSCRIRE : Nom de l'événement</t>
  </si>
  <si>
    <t xml:space="preserve">1. GESTION DES MATIÈRES RÉSIDUELLES </t>
  </si>
  <si>
    <t>Actions réalisées</t>
  </si>
  <si>
    <t>Commentaires et précisions</t>
  </si>
  <si>
    <t>INSCRIRE ANNÉE</t>
  </si>
  <si>
    <t>1.1 Tri des matières résiduelles</t>
  </si>
  <si>
    <t>Oui</t>
  </si>
  <si>
    <t>Non</t>
  </si>
  <si>
    <t>1.2 Gestion de fin de vie</t>
  </si>
  <si>
    <t>1.4 Caractérisation des matières résiduelles</t>
  </si>
  <si>
    <t>TOTAL DES ACTIONS RÉALISÉES - GESTION DES MATIÈRES RÉSIDUELLES</t>
  </si>
  <si>
    <t>nombre d'indicateurs pour la catégorie</t>
  </si>
  <si>
    <t>2. TRANSPORT</t>
  </si>
  <si>
    <t>2.3 Bilan des émissions de gaz à effet de serre (GES)</t>
  </si>
  <si>
    <t>TOTAL DES ACTIONS RÉALISÉES - TRANSPORT</t>
  </si>
  <si>
    <t>3. APPROVISIONNEMENT</t>
  </si>
  <si>
    <t xml:space="preserve">3.1 Politique  </t>
  </si>
  <si>
    <t>3.2 Réduction à la source</t>
  </si>
  <si>
    <t>3.3 Approvisionnement local</t>
  </si>
  <si>
    <t xml:space="preserve">3.4 Choix des fournisseurs </t>
  </si>
  <si>
    <t>TOTAL DES ACTIONS RÉALISÉES - APPROVISIONNEMENT</t>
  </si>
  <si>
    <t>4. ALIMENTATION</t>
  </si>
  <si>
    <t>4.1 Offre alimentaire</t>
  </si>
  <si>
    <t>4.2 Contenants alimentaires</t>
  </si>
  <si>
    <t>4.3 Gestion des surplus alimentaires</t>
  </si>
  <si>
    <t>TOTAL DES ACTIONS RÉALISÉES - ALIMENTATION</t>
  </si>
  <si>
    <t>5. PRATIQUES SOCIALES ET GOUVERNANCE</t>
  </si>
  <si>
    <t xml:space="preserve">5.1 Accessibilité </t>
  </si>
  <si>
    <t>5.2 Engagement en développement durable et bonne gouvernance</t>
  </si>
  <si>
    <t> </t>
  </si>
  <si>
    <t>5.3 Retombées locales</t>
  </si>
  <si>
    <t>5.4 Qualité de vie</t>
  </si>
  <si>
    <t>5.5 Pratiques sociales</t>
  </si>
  <si>
    <t>Mesure(s) pour favoriser l’embauche de personnes issues de la diversité (ex. : diversité culturelle, diversité capacitaire, diversité de genre, etc.).</t>
  </si>
  <si>
    <t>TOTAL DES ACTIONS RÉALISÉES - PRATIQUES SOCIALES ET GOUVERNANCE</t>
  </si>
  <si>
    <t>6. EAU ET ÉNERGIE</t>
  </si>
  <si>
    <t>TOTAL DES ACTIONS RÉALISÉES - EAU ET ÉNERGIE</t>
  </si>
  <si>
    <t>7. INDICATEURS AUTRES</t>
  </si>
  <si>
    <t>7.1 Certifications et/ou classifications</t>
  </si>
  <si>
    <t>Biosphère</t>
  </si>
  <si>
    <t>BNQ 9700-253</t>
  </si>
  <si>
    <t>APEX/ASTM</t>
  </si>
  <si>
    <t>CSA Z2010-10</t>
  </si>
  <si>
    <t>Scène écoresponsable</t>
  </si>
  <si>
    <t>7.2 Prix</t>
  </si>
  <si>
    <t>TOTAL DES ACTIONS RÉALISÉES - INDICATEURS AUTRES</t>
  </si>
  <si>
    <t>Score total (%) pour l'ensemble des catégories</t>
  </si>
  <si>
    <t>Total d'actions pouvant être réalisées</t>
  </si>
  <si>
    <t>COMMENTAIRES GÉNÉRAUX</t>
  </si>
  <si>
    <t>5.2 Engagement en développement durable</t>
  </si>
  <si>
    <t>6.3 Sobriété numérique</t>
  </si>
  <si>
    <t>7.1 Certifications</t>
  </si>
  <si>
    <t>Mesure(s) de sensibilisation quant à la protection des milieux naturels, des espèces et de leurs habitats.</t>
  </si>
  <si>
    <t>1. RAISON D’ÊTRE ET OBJECTIFS DU FORMULAIRE</t>
  </si>
  <si>
    <t>À INSCRIRE : Nom de l’événement</t>
  </si>
  <si>
    <t>Nous avons adopté une politique de gestion des matières résiduelles (engagement ou politique en lien avec le développement durable, l’écoresponsabilité ou la responsabilité sociétale). Elle peut être incluse dans la politique de développement durable de l’organisation (objectifs mesurables, plan d’action détaillé, bilan des mesures implantées et résultats obtenus).</t>
  </si>
  <si>
    <t>Nous avons fait la collecte des matières recyclables.</t>
  </si>
  <si>
    <t>Nous avons fait la collecte des matières compostables.</t>
  </si>
  <si>
    <t>Nous avons installé des équipements de récupération adaptés aux matières générées en arrière-scène.</t>
  </si>
  <si>
    <t>Nous avons développé un affichage adapté aux matières générées sur le site de l’événement pour optimiser le tri.</t>
  </si>
  <si>
    <t>Nous avons réalisé un bilan qualitatif des matières résiduelles générées (photos, qualité générale du tri, etc.) et l’information a été diffusée dans le rapport d’événement.</t>
  </si>
  <si>
    <r>
      <t xml:space="preserve">TOTAL DES ACTIONS RÉALISÉES </t>
    </r>
    <r>
      <rPr>
        <b/>
        <sz val="11"/>
        <color theme="0"/>
        <rFont val="Calibri"/>
        <family val="2"/>
      </rPr>
      <t>–</t>
    </r>
    <r>
      <rPr>
        <b/>
        <sz val="11"/>
        <color theme="0"/>
        <rFont val="Aptos Narrow"/>
        <family val="2"/>
        <scheme val="minor"/>
      </rPr>
      <t xml:space="preserve"> GESTION DES MATIÈRES RÉSIDUELLES</t>
    </r>
  </si>
  <si>
    <t>Nous avons sensibilisé les fournisseurs à l’impact de leurs transports.</t>
  </si>
  <si>
    <r>
      <t xml:space="preserve">TOTAL DES ACTIONS RÉALISÉES </t>
    </r>
    <r>
      <rPr>
        <b/>
        <sz val="11"/>
        <color theme="0"/>
        <rFont val="Calibri"/>
        <family val="2"/>
      </rPr>
      <t>–</t>
    </r>
    <r>
      <rPr>
        <b/>
        <sz val="11"/>
        <color theme="0"/>
        <rFont val="Aptos Narrow"/>
        <family val="2"/>
        <scheme val="minor"/>
      </rPr>
      <t xml:space="preserve"> TRANSPORT</t>
    </r>
  </si>
  <si>
    <t>Nous avons adopté une politique d’approvisionnement responsable (engagement ou politique en lien avec le développement durable ou l’écoresponsabilité). Elle peut être incluse dans la politique de développement durable de l’organisation (objectifs mesurables, plan d’action détaillé, bilan des mesures implantées et résultats obtenus).</t>
  </si>
  <si>
    <t xml:space="preserve">Nous avons emprunté, partagé ou loué l’équipement plutôt que de l’acheter. </t>
  </si>
  <si>
    <t>Nous avons diminué l’utilisation de produits qui contiennent des matières dangereuses.</t>
  </si>
  <si>
    <t>Nous avons réduit ou banni l’utilisation de produits suremballés ou emballés individuellement.</t>
  </si>
  <si>
    <t>Nous avons réduit ou éliminé complètement (bannissement) l’utilisation de produits à usage unique. 
Ex. :
• emballage de transport à usage unique;                               
• matériel d’identification ou laissez-passer à usage unique;
• documentation papier (ex. : programmation).</t>
  </si>
  <si>
    <t xml:space="preserve">Nous avons fait affaire avec des entreprises qui ont une politique de développement durable ou qui sont engagées dans une démarche d’écoresponsabilité (politique d’approvisionnement responsable communiquée aux fournisseurs, critères environnementaux et sociaux pour le choix des fournisseurs, critères environnementaux et sociaux pour le choix des produits).                                                                             </t>
  </si>
  <si>
    <r>
      <t xml:space="preserve">TOTAL DES ACTIONS RÉALISÉES </t>
    </r>
    <r>
      <rPr>
        <b/>
        <sz val="11"/>
        <color theme="0"/>
        <rFont val="Calibri"/>
        <family val="2"/>
      </rPr>
      <t>–</t>
    </r>
    <r>
      <rPr>
        <b/>
        <sz val="11"/>
        <color theme="0"/>
        <rFont val="Aptos Narrow"/>
        <family val="2"/>
        <scheme val="minor"/>
      </rPr>
      <t xml:space="preserve"> APPROVISIONNEMENT</t>
    </r>
  </si>
  <si>
    <t>Nous avons prévu des options de repas végétariens et/ou végétaliens.</t>
  </si>
  <si>
    <t>Nous avons offert des produits saisonniers ou locaux.</t>
  </si>
  <si>
    <t>Nous avons priorisé les aliments biologiques et issus du commerce équitable.</t>
  </si>
  <si>
    <t>Nous avons utilisé des verres réutilisables.</t>
  </si>
  <si>
    <t>Nous avons utilisé de la vaisselle durable (ex. : réutilisable, compostable ou recyclable).</t>
  </si>
  <si>
    <r>
      <t xml:space="preserve">TOTAL DES ACTIONS RÉALISÉES </t>
    </r>
    <r>
      <rPr>
        <b/>
        <sz val="11"/>
        <color theme="0"/>
        <rFont val="Calibri"/>
        <family val="2"/>
      </rPr>
      <t>–</t>
    </r>
    <r>
      <rPr>
        <b/>
        <sz val="11"/>
        <color theme="0"/>
        <rFont val="Aptos Narrow"/>
        <family val="2"/>
        <scheme val="minor"/>
      </rPr>
      <t xml:space="preserve"> ALIMENTATION</t>
    </r>
  </si>
  <si>
    <t>Nous avons prévu une part de notre budget pour la mise en place de mesures écoresponsables.</t>
  </si>
  <si>
    <t>Nous avons communiqué les mesures écoresponsables mises en place avec les parties prenantes impliquées dans notre événement.</t>
  </si>
  <si>
    <t>Nous avons invité notre équipe à faire du bénévolat pour une cause dans la communauté ou le quartier où se tient l’événement.</t>
  </si>
  <si>
    <t>Nous avons délimité les éléments sensibles du milieu naturel pour éviter leur dégradation pendant l’événement :                                                                                   
• les nuisances sonores et leurs effets sur la faune;
• les nuisances lumineuses et leurs effets sur la faune.</t>
  </si>
  <si>
    <r>
      <t xml:space="preserve">TOTAL DES ACTIONS RÉALISÉES </t>
    </r>
    <r>
      <rPr>
        <b/>
        <sz val="11"/>
        <color theme="0"/>
        <rFont val="Calibri"/>
        <family val="2"/>
      </rPr>
      <t>–</t>
    </r>
    <r>
      <rPr>
        <b/>
        <sz val="11"/>
        <color theme="0"/>
        <rFont val="Aptos Narrow"/>
        <family val="2"/>
        <scheme val="minor"/>
      </rPr>
      <t xml:space="preserve"> PRATIQUES SOCIALES ET GOUVERNANCE</t>
    </r>
  </si>
  <si>
    <t>6.1 Gestion de l’énergie</t>
  </si>
  <si>
    <t>Nous avons mis en place des mesures de réduction de la consommation d’énergie (identification d’objectifs de réduction).</t>
  </si>
  <si>
    <t>Nous avons évité l’utilisation des énergies non renouvelables telles que les génératrices à essence.</t>
  </si>
  <si>
    <t>6.2 Gestion de l’eau</t>
  </si>
  <si>
    <r>
      <t xml:space="preserve">Nous avons mis en place des mesures pour réduire l’utilisation des bouteilles d’eau à usage unique sur le site </t>
    </r>
    <r>
      <rPr>
        <sz val="11"/>
        <color theme="1"/>
        <rFont val="Calibri"/>
        <family val="2"/>
      </rPr>
      <t>–</t>
    </r>
    <r>
      <rPr>
        <sz val="11"/>
        <color theme="1"/>
        <rFont val="Aptos Narrow"/>
        <family val="2"/>
        <scheme val="minor"/>
      </rPr>
      <t xml:space="preserve"> installation de stations d’eau potable pour remplir les bouteilles d’eau réutilisables (identification d’objectifs de réduction).</t>
    </r>
  </si>
  <si>
    <r>
      <t xml:space="preserve">TOTAL DES ACTIONS RÉALISÉES </t>
    </r>
    <r>
      <rPr>
        <b/>
        <sz val="11"/>
        <color theme="0"/>
        <rFont val="Calibri"/>
        <family val="2"/>
      </rPr>
      <t>–</t>
    </r>
    <r>
      <rPr>
        <b/>
        <sz val="11"/>
        <color theme="0"/>
        <rFont val="Aptos Narrow"/>
        <family val="2"/>
        <scheme val="minor"/>
      </rPr>
      <t xml:space="preserve"> EAU ET ÉNERGIE</t>
    </r>
  </si>
  <si>
    <t>Modèle d’évaluation des pratiques sociales (MEPS)</t>
  </si>
  <si>
    <t>ISO 20121</t>
  </si>
  <si>
    <r>
      <t xml:space="preserve">TOTAL DES ACTIONS RÉALISÉES </t>
    </r>
    <r>
      <rPr>
        <b/>
        <sz val="11"/>
        <color theme="0"/>
        <rFont val="Calibri"/>
        <family val="2"/>
      </rPr>
      <t>–</t>
    </r>
    <r>
      <rPr>
        <b/>
        <sz val="11"/>
        <color theme="0"/>
        <rFont val="Aptos Narrow"/>
        <family val="2"/>
        <scheme val="minor"/>
      </rPr>
      <t xml:space="preserve"> INDICATEURS AUTRES</t>
    </r>
  </si>
  <si>
    <t>Nous avons remis les objets perdus non réclamés à des organismes de bienfaisance pour qu’ils soient redistribués.</t>
  </si>
  <si>
    <t>Nous avons eu recours à des entreprises d’économie sociale (ex. : OBNL, coopérative).</t>
  </si>
  <si>
    <t>Nous avons installé des équipements de récupération mutualisés.</t>
  </si>
  <si>
    <t>Nous avons mis en place un service de navette efficace.</t>
  </si>
  <si>
    <t>Nous avons loué des véhicules électriques pour l’organisation de l’événement.</t>
  </si>
  <si>
    <t>Nous avons compensé les émissions de GES liées au transport.</t>
  </si>
  <si>
    <t>Nous avons inclus des clauses dans les contrats avec les fournisseurs pour favoriser les bonnes pratiques écoresponsables.</t>
  </si>
  <si>
    <t xml:space="preserve">Nous avons embauché des personnes défavorisées par l’emploi (faisant partie d’un programme d’employabilité) ou discriminées. </t>
  </si>
  <si>
    <t>Nous avons remis une part de nos profits en soutien à la communauté.</t>
  </si>
  <si>
    <t>Nous avons comptabilisé les émissions de GES liées à notre consommation d’énergie.</t>
  </si>
  <si>
    <t>Nous avons compensé les émissions de GES liées à notre consommation d’énergie.</t>
  </si>
  <si>
    <t>Nous avons mis en place des mesures pour réduire l’impact de nos communications numériques (identification d’objectifs de réduction).</t>
  </si>
  <si>
    <t>Nous avons réalisé un bilan des quantités d’émissions de GES liées à notre usage du numérique et l’information a été diffusée dans le rapport d’événement.</t>
  </si>
  <si>
    <t>Nous avons compensé les émissions générées par notre usage numérique que nous avons calculées.</t>
  </si>
  <si>
    <t>7.4 Autres calculs de l’empreinte d’un événement</t>
  </si>
  <si>
    <t>Calcul de l’empreinte d’un événement intérieur (consommation d’énergie, eau et égout, matières résiduelles, déplacement du public).</t>
  </si>
  <si>
    <t>Calcul de l’empreinte de la production d’un spectacle dans un bâtiment ou pour un événement (scénographie et gestion, éclairage, son et effets spéciaux).</t>
  </si>
  <si>
    <t>Formulaire de suivi des actions et de reddition de comptes en développement durable</t>
  </si>
  <si>
    <t>Dans une volonté d’harmonisation, Tourisme Montréal, la Ville de Montréal (Service de la culture) et le Secrétariat à la région métropolitaine du ministère des Affaires municipales et de l’Habitation (SRM-MAMH) ont collaboré pour créer un formulaire commun de suivi des actions en développement durable mises en place par les promoteurs recevant une aide financière de la part de l’un ou de plusieurs de ces bailleurs de fonds. 
L’objectif de la mise en place de ce formulaire est de réduire la duplication des efforts alloués à la production de documents de développement durable, souvent due à des exigences parfois variables entre les bailleurs de fonds. 
Dans un premier temps, la mise en place de ce formulaire vise donc à alléger et à uniformiser le processus de reddition de comptes en permettant aux promoteurs de remplir, pour la reddition portant sur le développement durable, un seul document à la fin de l’événement financé, puis de le transmettre aux bailleurs de fonds concernés. Dans un deuxième temps, ce formulaire se veut aussi un outil de suivi et d’inspiration (voir les actions secondaires).</t>
  </si>
  <si>
    <t>2. FONCTIONNEMENT ET REMPLISSAGE DU FORMULAIRE</t>
  </si>
  <si>
    <r>
      <rPr>
        <b/>
        <sz val="11"/>
        <rFont val="Aptos Narrow"/>
        <family val="2"/>
      </rPr>
      <t xml:space="preserve">Le formulaire présente deux types d’actions :
</t>
    </r>
    <r>
      <rPr>
        <sz val="11"/>
        <rFont val="Aptos Narrow"/>
        <family val="2"/>
      </rPr>
      <t xml:space="preserve">
</t>
    </r>
    <r>
      <rPr>
        <b/>
        <sz val="11"/>
        <rFont val="Aptos Narrow"/>
        <family val="2"/>
      </rPr>
      <t>1. Les actions prioritaires :</t>
    </r>
    <r>
      <rPr>
        <sz val="11"/>
        <rFont val="Aptos Narrow"/>
        <family val="2"/>
      </rPr>
      <t xml:space="preserve"> celles-ci constituent la base de l’évaluation faite par les bailleurs de fonds. Ce sont les actions qui seront prises en compte lors de la vérification de la reddition de comptes.
</t>
    </r>
    <r>
      <rPr>
        <b/>
        <sz val="11"/>
        <rFont val="Aptos Narrow"/>
        <family val="2"/>
      </rPr>
      <t>2. Les actions secondaires :</t>
    </r>
    <r>
      <rPr>
        <sz val="11"/>
        <rFont val="Aptos Narrow"/>
        <family val="2"/>
      </rPr>
      <t xml:space="preserve">  l’onglet « Suivi - Actions secondaires » présente une liste d’actions complémentaires pouvant être mises en place afin de parfaire ses pratiques en développement durable. Elles sont proposées à titre d’inspiration et visent à encourager l’adoption de pratiques plus avancées en développement durable. 
Ce formulaire doit être rempli par les promoteurs ayant obtenu du financement de la part de </t>
    </r>
    <r>
      <rPr>
        <b/>
        <sz val="11"/>
        <rFont val="Aptos Narrow"/>
        <family val="2"/>
      </rPr>
      <t>Tourisme Montréal</t>
    </r>
    <r>
      <rPr>
        <sz val="11"/>
        <rFont val="Aptos Narrow"/>
        <family val="2"/>
      </rPr>
      <t>, de la</t>
    </r>
    <r>
      <rPr>
        <b/>
        <sz val="11"/>
        <rFont val="Aptos Narrow"/>
        <family val="2"/>
      </rPr>
      <t xml:space="preserve"> Ville de Montréal </t>
    </r>
    <r>
      <rPr>
        <sz val="11"/>
        <rFont val="Aptos Narrow"/>
        <family val="2"/>
      </rPr>
      <t>et/ou du</t>
    </r>
    <r>
      <rPr>
        <b/>
        <sz val="11"/>
        <rFont val="Aptos Narrow"/>
        <family val="2"/>
      </rPr>
      <t xml:space="preserve"> SRM-MAMH</t>
    </r>
    <r>
      <rPr>
        <sz val="11"/>
        <rFont val="Aptos Narrow"/>
        <family val="2"/>
      </rPr>
      <t>, puis doit être transmis chaque année lors de la reddition de comptes aux bailleurs de fonds ayant octroyé une aide financière.</t>
    </r>
  </si>
  <si>
    <r>
      <t>Pour chaque année de l’entente, après la tenue de l’événement financé, le promoteur doit remplir le formulaire en indiquant,</t>
    </r>
    <r>
      <rPr>
        <b/>
        <sz val="11"/>
        <rFont val="Aptos Narrow"/>
        <family val="2"/>
      </rPr>
      <t xml:space="preserve"> à l’égard de chaque action prioritaire</t>
    </r>
    <r>
      <rPr>
        <sz val="11"/>
        <rFont val="Aptos Narrow"/>
        <family val="2"/>
      </rPr>
      <t>, si elle a été réalisée ou non. Des commentaires ou précisions peuvent être ajoutés au besoin.</t>
    </r>
    <r>
      <rPr>
        <strike/>
        <sz val="11"/>
        <rFont val="Aptos Narrow"/>
        <family val="2"/>
      </rPr>
      <t xml:space="preserve">
</t>
    </r>
    <r>
      <rPr>
        <b/>
        <u/>
        <sz val="11"/>
        <rFont val="Aptos Narrow"/>
        <family val="2"/>
      </rPr>
      <t xml:space="preserve">
Comment bien remplir le formulaire?
</t>
    </r>
    <r>
      <rPr>
        <sz val="11"/>
        <rFont val="Aptos Narrow"/>
        <family val="2"/>
      </rPr>
      <t xml:space="preserve">
1. À la ligne 3 de l’onglet « Suivi - Actions prioritaires », remplacer le texte en rouge en inscrivant le nom de l’événement pour lequel le formulaire sera rempli.
2. À la ligne 6 de l’onglet « Suivi - Actions prioritaires », aux colonnes D, E, F et G (si nécessaire), sélectionner, grâce au menu déroulant, les années pour lesquelles une reddition de comptes devra être effectuée. 
3. Pour toutes les actions prioritaires, à la colonne correspondant à l’année pour laquelle la reddition doit être réalisée ou en cours de réalisation, sélectionner « Oui » si l’action a été mise en place ou « Non » si elle ne l’a pas été. Au besoin, un commentaire peut être laissé à la ligne correspondant à chaque action. Si une action n’a pas été réalisée durant deux années consécutives, merci d’indiquer pourquoi l’action n’a pas été renouvelée. 
4. Pour les années subséquentes de l’entente, répéter l’étape 3 après la tenue de l’événement financé.
Pour tout complément d’information, la section « Commentaires généraux » de l’onglet « Suivi - Actions prioritaires » peut être remplie. Merci d’y indiquer tout changement important quant aux pratiques en développement durable.</t>
    </r>
  </si>
  <si>
    <t>2.2 Identification des actions les plus porteuses au terme de l’entente (colonne I)</t>
  </si>
  <si>
    <r>
      <t>À la fin de son entente et à la suite de la tenue de la dernière édition financée dans le cadre de celle-ci (par exemple, à la fin d’une entente triennale), le promoteur doit également, lors du remplissage du présent formulaire, sélectionner et détailler, parmi toutes les actions prioritaires présentées, les trois actions ayant eu le plus de retombées sur l’organisation et/ou l’événement, ou représentant une avancée importante en développement durable pour l’organisation et/ou l’événement. 
Pour chacune des trois actions, le promoteur doit, par exemple, détailler en quoi consistait l’action, les avantages de celle-ci, les conséquences et les retombées positives que sa mise en place a engendrées (sur l’organisation, l’événement, le milieu et l’industrie), etc. 
Pour ce faire, il suffit d’</t>
    </r>
    <r>
      <rPr>
        <b/>
        <sz val="11"/>
        <rFont val="Aptos Narrow"/>
        <family val="2"/>
      </rPr>
      <t>ajouter les informations à fournir dans l’onglet « Suivi - Actions prioritaires », à la colonne I de la ligne correspondant à l’action identifiée</t>
    </r>
    <r>
      <rPr>
        <sz val="11"/>
        <rFont val="Aptos Narrow"/>
        <family val="2"/>
      </rPr>
      <t xml:space="preserve">. 
</t>
    </r>
    <r>
      <rPr>
        <b/>
        <sz val="11"/>
        <rFont val="Aptos Narrow"/>
        <family val="2"/>
      </rPr>
      <t>Ex. :</t>
    </r>
    <r>
      <rPr>
        <sz val="11"/>
        <rFont val="Aptos Narrow"/>
        <family val="2"/>
      </rPr>
      <t xml:space="preserve"> Un promoteur ayant une entente triennale 2025-2026-2027 devra, lorsqu’il remplira le formulaire pour l’édition 2027 de l’événement, remplir la colonne I de l’onglet « Suivi - Actions prioritaires ». S’il juge que l’une des actions les plus porteuses correspond à la mise en place d’une politique de gestion des matières résiduelles, les détails devront être ajoutés à la cellule I8. </t>
    </r>
  </si>
  <si>
    <r>
      <rPr>
        <b/>
        <sz val="11"/>
        <rFont val="Aptos Narrow"/>
        <family val="2"/>
        <scheme val="minor"/>
      </rPr>
      <t xml:space="preserve">À la demande du bailleur de fonds, le promoteur devra transmettre une preuve ou une attestation de l’obtention de toutes les certifications indiquées comme obtenues. </t>
    </r>
    <r>
      <rPr>
        <sz val="11"/>
        <rFont val="Aptos Narrow"/>
        <family val="2"/>
        <scheme val="minor"/>
      </rPr>
      <t>Chaque bailleur de fonds se réserve également le droit de demander des preuves de la mise en place des actions indiquées comme réalisées par le promoteur.</t>
    </r>
  </si>
  <si>
    <r>
      <t xml:space="preserve">Le formulaire dûment rempli doit être transmis chaque année en même temps que la reddition de comptes annuelle ou au même moment que les documents exigés (formulaire de suivi et première facture) pour l’obtention du premier versement de l’an 2 et de l’an 3 pour les ententes biennales et triennales. 
</t>
    </r>
    <r>
      <rPr>
        <b/>
        <sz val="11"/>
        <rFont val="Aptos Narrow"/>
        <family val="2"/>
      </rPr>
      <t>Ex. :</t>
    </r>
    <r>
      <rPr>
        <sz val="11"/>
        <rFont val="Aptos Narrow"/>
        <family val="2"/>
      </rPr>
      <t xml:space="preserve"> Un promoteur ayant une entente triennale 2025-2026-2027 devra, une fois l’édition 2025 terminée, transmettre à l’équipe des programmes d’aide le formulaire de suivi, le formulaire de suivi des actions et de reddition de comptes en développement durable rempli pour l’édition 2025 ainsi que la première facture totalisant le montant du premier versement pour 2026. </t>
    </r>
  </si>
  <si>
    <r>
      <t xml:space="preserve">Reddition de comptes </t>
    </r>
    <r>
      <rPr>
        <b/>
        <sz val="20"/>
        <rFont val="Calibri"/>
        <family val="2"/>
      </rPr>
      <t>–</t>
    </r>
    <r>
      <rPr>
        <b/>
        <sz val="20"/>
        <rFont val="Aptos Black"/>
        <family val="2"/>
      </rPr>
      <t xml:space="preserve"> Suivi des actions et des mesures prioritaires en développement durable</t>
    </r>
  </si>
  <si>
    <t>Nous avons analysé le site afin de déterminer l’emplacement optimal des équipements de tri.</t>
  </si>
  <si>
    <t>Nous avons disposé tous les équipements de tri en îlots pour que les participantes et participants aient toujours le choix au moment de trier leurs matières.</t>
  </si>
  <si>
    <t>Nous avons récupéré toutes les matières dangereuses générées lors de l’événement et nous les avons éliminées adéquatement.</t>
  </si>
  <si>
    <t>Nous avons récupéré tous les matériaux de construction générés lors de l’événement (entre autres lors du montage et du démontage) et nous les avons éliminés adéquatement.</t>
  </si>
  <si>
    <t>Nous avons remis du matériel (panneaux d’affichage, matériaux de construction, etc.) utilisé lors de l’événement à des organismes (école, centre jeunesse, ressourcerie, organisme communautaire, etc.) pour permettre leur réemploi.</t>
  </si>
  <si>
    <t>1.3 Sensibilisation et communication</t>
  </si>
  <si>
    <t>Nous avons offert une formation sur le tri des matières résiduelles à toute l’équipe, y compris les bénévoles.</t>
  </si>
  <si>
    <t>2.1 Transport des participantes et participants</t>
  </si>
  <si>
    <t>Dans les communications liées à l’événement (site Internet, réseaux sociaux), nous avons incité les visiteuses et visiteurs et les partenaires à se déplacer en transport collectif.</t>
  </si>
  <si>
    <t>Nous avons prévu des stationnements pour vélos sécuritaires et en nombre suffisant.</t>
  </si>
  <si>
    <t>2.2 Transport lié à l’organisation et aux fournisseurs (conférenciers, artistes, athlètes, biens et services, etc.)</t>
  </si>
  <si>
    <t>Nous avons mis en place des mesures pour encourager l’utilisation des transports actifs et collectifs et/ou le covoiturage lors des déplacements liés à l’organisation de l’événement (pour le personnel, les athlètes, les artistes, les conférenciers, les bénévoles, etc.).</t>
  </si>
  <si>
    <t>Nous avons identifié des objectifs de réduction (ex. : nous avons réussi à limiter les émissions moyennes de GES du public à moins de 0,2 kg/km/personne).</t>
  </si>
  <si>
    <t>Les résultats du bilan des émissions de GES liées aux transports ont été diffusés dans le rapport d’événement.</t>
  </si>
  <si>
    <t>Nous avons adopté une pratique d’achat en vrac ou en gros format lorsque possible.</t>
  </si>
  <si>
    <t>Nous avons limité la quantité de produits distribués aux participantes et participants.</t>
  </si>
  <si>
    <t>Nous avons priorisé des fournisseurs locaux pour :</t>
  </si>
  <si>
    <t>• les produits promotionnels;</t>
  </si>
  <si>
    <t>• l’alimentation;</t>
  </si>
  <si>
    <t>• les autres biens et services.</t>
  </si>
  <si>
    <t>Nous avons veillé à ce que des choix d’aliments santé soient offerts à des prix équivalents à celui des autres options en vente sur le site.</t>
  </si>
  <si>
    <t>Nous avons exigé des fournisseurs alimentaires qu’ils indiquent clairement le contenu des mets préparés pour renseigner adéquatement les participantes et participants qui ont des allergies ou des régimes particuliers.</t>
  </si>
  <si>
    <t>Nous avons invité les participantes et participants à apporter leurs propres verres ou bouteilles (et tout autre contenant ou ustensile).</t>
  </si>
  <si>
    <t>Des efforts ont été déployés afin de servir tous les aliments et les boissons dans des contenants uniformes pour faciliter le tri des matières résiduelles.</t>
  </si>
  <si>
    <t>Nous avons offert des condiments en gros format plutôt qu’en format individuel.</t>
  </si>
  <si>
    <t>Nous avons remis les surplus alimentaires à des organismes de bienfaisance ou les avons redistribués aux membres du personnel, aux bénévoles ou aux partenaires.</t>
  </si>
  <si>
    <t>Nous avons quantifié les surplus alimentaires générés et donnés, puis avons diffusé les résultats dans le rapport d’événement.</t>
  </si>
  <si>
    <t>Nous avons veillé à ce que les quantités de nourriture soient prévues adéquatement pour éviter les surplus.</t>
  </si>
  <si>
    <t>Nous avons veillé à ce que l’événement soit accessible aux personnes à mobilité réduite :
• rampes d’accès;
• stationnements réservés;
• prêt de fauteuils roulants ou de poussettes;
• zones réservées lors des spectacles;
• toilettes adaptées;
• accès sensoriel;
• autres.</t>
  </si>
  <si>
    <t>Nous avons mis des mesures en place pour que l’événement soit inclusif et non discriminatoire pour tout le monde.</t>
  </si>
  <si>
    <t>Nous avons adopté une politique de développement durable ou un plan d’action (objectifs mesurables, plan d’action détaillé, bilan des mesures implantées et résultats obtenus).</t>
  </si>
  <si>
    <t>Nous avons intégré des activités sur le thème de l’environnement dans la programmation.</t>
  </si>
  <si>
    <t>Nous avons recruté des bénévoles provenant de la communauté ou du quartier où se déroule l’événement OU des bénévoles défavorisés par l’emploi OU des personnes victimes de discrimination.</t>
  </si>
  <si>
    <t>Nous avons mis en place une ou des initiatives en partenariat avec des acteurs clés locaux et dynamiques du territoire où se tient l’événement (ex. : citoyens et citoyennes, artistes locaux, entreprises, OBNL ou organisations autres).</t>
  </si>
  <si>
    <t xml:space="preserve">Nous avons pris contact avec les communautés locales avant l’événement pour nous assurer de limiter les conséquences de notre présence sur leur qualité de vie (problèmes de circulation et d’encombrement, bruit et autres types de pollutions dus aux activités de l’événement) et avons maintenu un dialogue avec elles. </t>
  </si>
  <si>
    <t>Nous avons envoyé des communications aux visiteuses et visiteurs, aux membres du personnel, aux bénévoles et aux partenaires pour les inciter à apporter leurs bouteilles d’eau réutilisables.</t>
  </si>
  <si>
    <t>Prix en lien avec le développement durable reçu au cours des 24 derniers mois (merci de les nommer dans la section « Commentaires et précisions »).</t>
  </si>
  <si>
    <t>Nous avons offert des billets à un tarif solidaire pour les personnes à faible revenu ou réservé une certaine quantité de billets à prix moindre pour les personnes à faible revenu.</t>
  </si>
  <si>
    <t>Nous avons démontré notre engagement auprès de la communauté :
• participation active à des programmes ou à des projets visant à améliorer la qualité de vie de la communauté;
• remise d’une part des surplus à une cause locale.</t>
  </si>
  <si>
    <t>Suivi des actions et des mesures secondaires en développement durable</t>
  </si>
  <si>
    <t>Une brigade verte était présente sur le site (sensibilisation des utilisatrices et utilisateurs à bien faire le tri, pesée des matières résiduelles ou estimation des volumes, etc.).</t>
  </si>
  <si>
    <t>Nous avons réalisé un bilan quantitatif des matières recyclables et compostables et des déchets ultimes générés et les résultats ont été diffusés dans le rapport d’événement.</t>
  </si>
  <si>
    <t>Nous avons réalisé un bilan des quantités de résidus de construction, de matières dangereuses et d’huiles générées et de la façon dont ces matières ont été éliminées. L’information a été diffusée dans le rapport d’événement.</t>
  </si>
  <si>
    <t>Nous avons réalisé un bilan des émissions de gaz à effet de serre (GES) générées par les matières résiduelles et l’information a été diffusée dans le rapport d’événement.</t>
  </si>
  <si>
    <t>Nous avons identifié des objectifs de détournement de l’enfouissement des matières résiduelles (ex. : nous avons réussi à détourner plus de 80 % des matières résiduelles de l’enfouissement).</t>
  </si>
  <si>
    <t>Nous avons prévu au moins un incitatif pour les participantes et participants qui viennent en transport actif ou collectif (ex. : mise à la disposition des membres du personnel et des bénévoles de coupons de transport en commun).</t>
  </si>
  <si>
    <t>Nous avons veillé à ce que des bornes de recharge pour véhicules électriques soient disponibles à proximité de l’événement.</t>
  </si>
  <si>
    <t>2.3 Bilan des émissions de GES</t>
  </si>
  <si>
    <t>Les résultats du bilan des émissions de GES liées à notre consommation d’énergie et leur compensation ont été diffusés dans le rapport d’événement.</t>
  </si>
  <si>
    <t>7.3 Milieux naturels</t>
  </si>
  <si>
    <t>Calcul de l’empreinte d’un événement extérieur (consommation d’énergie, eau et égout, matières résiduelles, déplacement du public et du personnel et déplacement des véhicules de l’organisation).</t>
  </si>
  <si>
    <t>GreenStep</t>
  </si>
  <si>
    <t>Global Reporting Initiative (GRI)</t>
  </si>
  <si>
    <r>
      <t xml:space="preserve">Autre (merci de spécifier dans la section </t>
    </r>
    <r>
      <rPr>
        <sz val="11"/>
        <rFont val="Calibri"/>
        <family val="2"/>
      </rPr>
      <t>« </t>
    </r>
    <r>
      <rPr>
        <sz val="11"/>
        <rFont val="Aptos Narrow"/>
        <family val="2"/>
        <scheme val="minor"/>
      </rPr>
      <t>Commentaires et précisions »)</t>
    </r>
  </si>
  <si>
    <r>
      <t>Entreprise écoresponsable (</t>
    </r>
    <r>
      <rPr>
        <i/>
        <sz val="11"/>
        <color theme="1"/>
        <rFont val="Aptos Narrow"/>
        <family val="2"/>
        <scheme val="minor"/>
      </rPr>
      <t>Ecocert</t>
    </r>
    <r>
      <rPr>
        <sz val="11"/>
        <color theme="1"/>
        <rFont val="Aptos Narrow"/>
        <family val="2"/>
        <scheme val="minor"/>
      </rPr>
      <t>)</t>
    </r>
  </si>
  <si>
    <r>
      <t xml:space="preserve">Mesure(s) de restauration postévénement (notamment par la plantation et l’ensemencement d’espèces indigènes, principe </t>
    </r>
    <r>
      <rPr>
        <sz val="11"/>
        <rFont val="Aptos Narrow"/>
        <family val="2"/>
      </rPr>
      <t>« ne laisser aucune trace »</t>
    </r>
    <r>
      <rPr>
        <sz val="11"/>
        <rFont val="Aptos Narrow"/>
        <family val="2"/>
        <scheme val="minor"/>
      </rPr>
      <t>).</t>
    </r>
  </si>
  <si>
    <t>Nous avons mis des îlots de fraîcheur tels que des vaporisateurs et des zones d’ombrage.</t>
  </si>
  <si>
    <t>Nous avons réalisé un bilan de la quantité d’eau utilisée sur le site et l’information a été diffusée dans le rapport d’événement (consommation d’eau, traitement des eaux).</t>
  </si>
  <si>
    <t>Nous avons proposé aux participantes et participants de contribuer à travers un don volontaire permettant à l’organisme de mettre en place des mesures visant à compenser les émissions de GES liées à leurs déplacements vers l’événement.</t>
  </si>
  <si>
    <t>Nous avons comptabilisé les émissions de GES liées aux déplacements des parties prenantes et du public, ainsi qu'à l'utilisation des véhicules de l’organisation et du personnel.</t>
  </si>
  <si>
    <r>
      <t>Identification d</t>
    </r>
    <r>
      <rPr>
        <b/>
        <sz val="11"/>
        <rFont val="Aptos Narrow"/>
        <family val="2"/>
        <scheme val="minor"/>
      </rPr>
      <t>es actions les plus porteuses au</t>
    </r>
    <r>
      <rPr>
        <b/>
        <sz val="11"/>
        <color theme="1"/>
        <rFont val="Aptos Narrow"/>
        <family val="2"/>
        <scheme val="minor"/>
      </rPr>
      <t xml:space="preserve"> terme de l’entente
</t>
    </r>
    <r>
      <rPr>
        <i/>
        <sz val="11"/>
        <color theme="1"/>
        <rFont val="Aptos Narrow"/>
        <family val="2"/>
        <scheme val="minor"/>
      </rPr>
      <t>Sélectionner et décrire les</t>
    </r>
    <r>
      <rPr>
        <i/>
        <sz val="11"/>
        <rFont val="Aptos Narrow"/>
        <family val="2"/>
        <scheme val="minor"/>
      </rPr>
      <t xml:space="preserve"> trois</t>
    </r>
    <r>
      <rPr>
        <i/>
        <sz val="11"/>
        <color theme="1"/>
        <rFont val="Aptos Narrow"/>
        <family val="2"/>
        <scheme val="minor"/>
      </rPr>
      <t xml:space="preserve"> actions ayant eu le plus </t>
    </r>
    <r>
      <rPr>
        <i/>
        <sz val="11"/>
        <rFont val="Aptos Narrow"/>
        <family val="2"/>
        <scheme val="minor"/>
      </rPr>
      <t>de retombées sur l’organisation</t>
    </r>
    <r>
      <rPr>
        <i/>
        <sz val="11"/>
        <color theme="1"/>
        <rFont val="Aptos Narrow"/>
        <family val="2"/>
        <scheme val="minor"/>
      </rPr>
      <t xml:space="preserve"> et/ou l’événement, ou représentant une avancée majeure en développement durable.</t>
    </r>
  </si>
  <si>
    <r>
      <t xml:space="preserve">Identification des actions les plus porteuses </t>
    </r>
    <r>
      <rPr>
        <b/>
        <sz val="11"/>
        <rFont val="Aptos Narrow"/>
        <family val="2"/>
        <scheme val="minor"/>
      </rPr>
      <t xml:space="preserve">au terme de l’entente
</t>
    </r>
    <r>
      <rPr>
        <i/>
        <sz val="11"/>
        <rFont val="Aptos Narrow"/>
        <family val="2"/>
        <scheme val="minor"/>
      </rPr>
      <t>Sélectionner et décrire les trois actions ayant eu le plus de retombées sur l’organisatio</t>
    </r>
    <r>
      <rPr>
        <i/>
        <sz val="11"/>
        <color theme="1"/>
        <rFont val="Aptos Narrow"/>
        <family val="2"/>
        <scheme val="minor"/>
      </rPr>
      <t>n et/ou l’événement, ou représentant une avancée majeure en développement durable.</t>
    </r>
  </si>
  <si>
    <r>
      <t>Identification des actions les plus porteuses</t>
    </r>
    <r>
      <rPr>
        <b/>
        <sz val="11"/>
        <rFont val="Aptos Narrow"/>
        <family val="2"/>
        <scheme val="minor"/>
      </rPr>
      <t xml:space="preserve"> au</t>
    </r>
    <r>
      <rPr>
        <b/>
        <sz val="11"/>
        <color theme="1"/>
        <rFont val="Aptos Narrow"/>
        <family val="2"/>
        <scheme val="minor"/>
      </rPr>
      <t xml:space="preserve"> terme de l’entente
</t>
    </r>
    <r>
      <rPr>
        <i/>
        <sz val="11"/>
        <rFont val="Aptos Narrow"/>
        <family val="2"/>
        <scheme val="minor"/>
      </rPr>
      <t xml:space="preserve">Sélectionner et décrire les trois actions ayant eu le plus de retombées </t>
    </r>
    <r>
      <rPr>
        <i/>
        <sz val="11"/>
        <color theme="1"/>
        <rFont val="Aptos Narrow"/>
        <family val="2"/>
        <scheme val="minor"/>
      </rPr>
      <t>sur l’organisation et/ou l’événement, ou représentant une avancée majeure en développement durable.</t>
    </r>
  </si>
  <si>
    <r>
      <t>Identification des actions les plus</t>
    </r>
    <r>
      <rPr>
        <b/>
        <sz val="11"/>
        <rFont val="Aptos Narrow"/>
        <family val="2"/>
        <scheme val="minor"/>
      </rPr>
      <t xml:space="preserve"> porteuses au</t>
    </r>
    <r>
      <rPr>
        <b/>
        <sz val="11"/>
        <color theme="1"/>
        <rFont val="Aptos Narrow"/>
        <family val="2"/>
        <scheme val="minor"/>
      </rPr>
      <t xml:space="preserve"> terme de l’entente
</t>
    </r>
    <r>
      <rPr>
        <i/>
        <sz val="11"/>
        <rFont val="Aptos Narrow"/>
        <family val="2"/>
        <scheme val="minor"/>
      </rPr>
      <t>Sélectionner et décrire les trois actions ayant eu le plus de retombées su</t>
    </r>
    <r>
      <rPr>
        <i/>
        <sz val="11"/>
        <color theme="1"/>
        <rFont val="Aptos Narrow"/>
        <family val="2"/>
        <scheme val="minor"/>
      </rPr>
      <t>r l’organisation et/ou l’événement, ou représentant une avancée majeure en développement durable.</t>
    </r>
  </si>
  <si>
    <r>
      <t>Identification des actions les plus porteuse</t>
    </r>
    <r>
      <rPr>
        <b/>
        <sz val="11"/>
        <rFont val="Aptos Narrow"/>
        <family val="2"/>
        <scheme val="minor"/>
      </rPr>
      <t>s au</t>
    </r>
    <r>
      <rPr>
        <b/>
        <sz val="11"/>
        <color theme="1"/>
        <rFont val="Aptos Narrow"/>
        <family val="2"/>
        <scheme val="minor"/>
      </rPr>
      <t xml:space="preserve"> terme de l’entente
</t>
    </r>
    <r>
      <rPr>
        <i/>
        <sz val="11"/>
        <rFont val="Aptos Narrow"/>
        <family val="2"/>
        <scheme val="minor"/>
      </rPr>
      <t>Sélectionner et décrire les trois actions ayant eu le plus de retombées sur l</t>
    </r>
    <r>
      <rPr>
        <i/>
        <sz val="11"/>
        <color theme="1"/>
        <rFont val="Aptos Narrow"/>
        <family val="2"/>
        <scheme val="minor"/>
      </rPr>
      <t>’organisation et/ou l’événement, ou représentant une avancée majeure en développement durable.</t>
    </r>
  </si>
  <si>
    <r>
      <t>Identification des actions les plus porteus</t>
    </r>
    <r>
      <rPr>
        <b/>
        <sz val="11"/>
        <rFont val="Aptos Narrow"/>
        <family val="2"/>
        <scheme val="minor"/>
      </rPr>
      <t>es au</t>
    </r>
    <r>
      <rPr>
        <b/>
        <sz val="11"/>
        <color theme="1"/>
        <rFont val="Aptos Narrow"/>
        <family val="2"/>
        <scheme val="minor"/>
      </rPr>
      <t xml:space="preserve"> terme de l’entente
</t>
    </r>
    <r>
      <rPr>
        <i/>
        <sz val="11"/>
        <rFont val="Aptos Narrow"/>
        <family val="2"/>
        <scheme val="minor"/>
      </rPr>
      <t>Sélectionner et décrire les trois actions ayant eu le plus de retombées sur l’orga</t>
    </r>
    <r>
      <rPr>
        <i/>
        <sz val="11"/>
        <color theme="1"/>
        <rFont val="Aptos Narrow"/>
        <family val="2"/>
        <scheme val="minor"/>
      </rPr>
      <t>nisation et/ou l’événement, ou représentant une avancée majeure en développement durable.</t>
    </r>
  </si>
  <si>
    <r>
      <t>Identification des actions les plus porteus</t>
    </r>
    <r>
      <rPr>
        <b/>
        <sz val="11"/>
        <rFont val="Aptos Narrow"/>
        <family val="2"/>
        <scheme val="minor"/>
      </rPr>
      <t>es au</t>
    </r>
    <r>
      <rPr>
        <b/>
        <sz val="11"/>
        <color theme="1"/>
        <rFont val="Aptos Narrow"/>
        <family val="2"/>
        <scheme val="minor"/>
      </rPr>
      <t xml:space="preserve"> terme de l’entente
</t>
    </r>
    <r>
      <rPr>
        <i/>
        <sz val="11"/>
        <rFont val="Aptos Narrow"/>
        <family val="2"/>
        <scheme val="minor"/>
      </rPr>
      <t>Sélectionner et décrire les trois actions ayant eu le plus de retombées sur l’organis</t>
    </r>
    <r>
      <rPr>
        <i/>
        <sz val="11"/>
        <color theme="1"/>
        <rFont val="Aptos Narrow"/>
        <family val="2"/>
        <scheme val="minor"/>
      </rPr>
      <t>ation et/ou l’événement, ou représentant une avancée majeure en développement durable.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</si>
</sst>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1"/>
      <color rgb="FF000000"/>
      <name val="Calibri"/>
      <family val="2"/>
    </font>
    <font>
      <b/>
      <sz val="12"/>
      <color theme="0"/>
      <name val="Aptos Narrow"/>
      <family val="2"/>
      <scheme val="minor"/>
    </font>
    <font>
      <b/>
      <sz val="16"/>
      <color theme="0"/>
      <name val="Aptos Narrow"/>
      <family val="2"/>
      <scheme val="minor"/>
    </font>
    <font>
      <b/>
      <sz val="12"/>
      <color theme="1"/>
      <name val="Aptos Narrow"/>
      <family val="2"/>
      <scheme val="minor"/>
    </font>
    <font>
      <b/>
      <sz val="12"/>
      <color rgb="FFC00000"/>
      <name val="Aptos Narrow"/>
      <family val="2"/>
      <scheme val="minor"/>
    </font>
    <font>
      <b/>
      <sz val="11"/>
      <color theme="6" tint="-0.499984740745262"/>
      <name val="Aptos Narrow"/>
      <family val="2"/>
      <scheme val="minor"/>
    </font>
    <font>
      <sz val="16"/>
      <color theme="1"/>
      <name val="Aptos Narrow"/>
      <family val="2"/>
      <scheme val="minor"/>
    </font>
    <font>
      <b/>
      <sz val="11"/>
      <color theme="5" tint="-0.499984740745262"/>
      <name val="Aptos Narrow"/>
      <family val="2"/>
      <scheme val="minor"/>
    </font>
    <font>
      <b/>
      <sz val="12"/>
      <name val="Aptos Narrow"/>
      <family val="2"/>
      <scheme val="minor"/>
    </font>
    <font>
      <b/>
      <sz val="11"/>
      <color rgb="FF81160E"/>
      <name val="Aptos Narrow"/>
      <family val="2"/>
      <scheme val="minor"/>
    </font>
    <font>
      <b/>
      <sz val="11"/>
      <color rgb="FFA67B02"/>
      <name val="Aptos Narrow"/>
      <family val="2"/>
      <scheme val="minor"/>
    </font>
    <font>
      <b/>
      <sz val="11"/>
      <color theme="8" tint="-0.499984740745262"/>
      <name val="Aptos Narrow"/>
      <family val="2"/>
      <scheme val="minor"/>
    </font>
    <font>
      <b/>
      <sz val="11"/>
      <color rgb="FF002060"/>
      <name val="Aptos Narrow"/>
      <family val="2"/>
      <scheme val="minor"/>
    </font>
    <font>
      <b/>
      <sz val="11"/>
      <color theme="4" tint="-0.499984740745262"/>
      <name val="Aptos Narrow"/>
      <family val="2"/>
      <scheme val="minor"/>
    </font>
    <font>
      <sz val="16"/>
      <color theme="0"/>
      <name val="Aptos Narrow"/>
      <family val="2"/>
      <scheme val="minor"/>
    </font>
    <font>
      <sz val="8"/>
      <name val="Aptos Narrow"/>
      <family val="2"/>
      <scheme val="minor"/>
    </font>
    <font>
      <b/>
      <sz val="11"/>
      <color theme="3" tint="9.9978637043366805E-2"/>
      <name val="Aptos Narrow"/>
      <family val="2"/>
      <scheme val="minor"/>
    </font>
    <font>
      <b/>
      <sz val="14"/>
      <color theme="1"/>
      <name val="Aptos Narrow"/>
      <family val="2"/>
      <scheme val="minor"/>
    </font>
    <font>
      <b/>
      <sz val="18"/>
      <color theme="1"/>
      <name val="Aptos Black"/>
      <family val="2"/>
    </font>
    <font>
      <b/>
      <i/>
      <sz val="16"/>
      <color rgb="FFC00000"/>
      <name val="Aptos Black"/>
      <family val="2"/>
    </font>
    <font>
      <sz val="14"/>
      <color theme="1"/>
      <name val="Aptos Narrow"/>
      <family val="2"/>
      <scheme val="minor"/>
    </font>
    <font>
      <sz val="11"/>
      <name val="Aptos Narrow"/>
      <family val="2"/>
      <scheme val="minor"/>
    </font>
    <font>
      <sz val="20"/>
      <color theme="1"/>
      <name val="Aptos Black"/>
      <family val="2"/>
    </font>
    <font>
      <b/>
      <i/>
      <sz val="12"/>
      <color theme="1"/>
      <name val="Aptos Narrow"/>
      <family val="2"/>
      <scheme val="minor"/>
    </font>
    <font>
      <i/>
      <sz val="11"/>
      <color theme="1"/>
      <name val="Aptos Narrow"/>
      <family val="2"/>
      <scheme val="minor"/>
    </font>
    <font>
      <sz val="11"/>
      <color rgb="FF000000"/>
      <name val="Arial"/>
      <family val="2"/>
    </font>
    <font>
      <sz val="11"/>
      <color theme="0"/>
      <name val="Verdana"/>
      <family val="2"/>
    </font>
    <font>
      <b/>
      <u/>
      <sz val="11"/>
      <color rgb="FFC00000"/>
      <name val="Aptos Narrow"/>
      <family val="2"/>
      <scheme val="minor"/>
    </font>
    <font>
      <b/>
      <sz val="11"/>
      <color rgb="FF000000"/>
      <name val="Aptos Narrow"/>
      <family val="2"/>
      <scheme val="minor"/>
    </font>
    <font>
      <b/>
      <u/>
      <sz val="11"/>
      <color rgb="FF000000"/>
      <name val="Aptos Narrow"/>
      <family val="2"/>
      <scheme val="minor"/>
    </font>
    <font>
      <b/>
      <i/>
      <sz val="18"/>
      <color rgb="FFC00000"/>
      <name val="Aptos Black"/>
      <family val="2"/>
    </font>
    <font>
      <b/>
      <i/>
      <sz val="14"/>
      <color theme="1"/>
      <name val="Aptos Narrow"/>
      <family val="2"/>
      <scheme val="minor"/>
    </font>
    <font>
      <b/>
      <i/>
      <u/>
      <sz val="14"/>
      <color theme="1"/>
      <name val="Aptos Narrow"/>
      <family val="2"/>
      <scheme val="minor"/>
    </font>
    <font>
      <b/>
      <sz val="18"/>
      <color theme="0"/>
      <name val="Aptos Narrow"/>
      <family val="2"/>
      <scheme val="minor"/>
    </font>
    <font>
      <b/>
      <sz val="16"/>
      <color theme="1"/>
      <name val="Aptos Narrow"/>
      <family val="2"/>
      <scheme val="minor"/>
    </font>
    <font>
      <b/>
      <sz val="11"/>
      <color theme="0"/>
      <name val="Calibri"/>
      <family val="2"/>
    </font>
    <font>
      <sz val="11"/>
      <color theme="1"/>
      <name val="Calibri"/>
      <family val="2"/>
    </font>
    <font>
      <sz val="20"/>
      <name val="Aptos Black"/>
      <family val="2"/>
    </font>
    <font>
      <b/>
      <sz val="14"/>
      <name val="Aptos Narrow"/>
      <family val="2"/>
      <scheme val="minor"/>
    </font>
    <font>
      <sz val="11"/>
      <name val="Aptos Narrow"/>
      <family val="2"/>
    </font>
    <font>
      <b/>
      <sz val="11"/>
      <name val="Aptos Narrow"/>
      <family val="2"/>
    </font>
    <font>
      <strike/>
      <sz val="11"/>
      <name val="Aptos Narrow"/>
      <family val="2"/>
    </font>
    <font>
      <b/>
      <u/>
      <sz val="11"/>
      <name val="Aptos Narrow"/>
      <family val="2"/>
    </font>
    <font>
      <b/>
      <i/>
      <sz val="12"/>
      <name val="Aptos Narrow"/>
      <family val="2"/>
      <scheme val="minor"/>
    </font>
    <font>
      <b/>
      <sz val="11"/>
      <name val="Aptos Narrow"/>
      <family val="2"/>
      <scheme val="minor"/>
    </font>
    <font>
      <b/>
      <sz val="20"/>
      <name val="Aptos Black"/>
      <family val="2"/>
    </font>
    <font>
      <b/>
      <sz val="20"/>
      <name val="Calibri"/>
      <family val="2"/>
    </font>
    <font>
      <b/>
      <sz val="18"/>
      <name val="Aptos Black"/>
      <family val="2"/>
    </font>
    <font>
      <sz val="11"/>
      <name val="Calibri"/>
      <family val="2"/>
    </font>
    <font>
      <i/>
      <sz val="11"/>
      <name val="Aptos Narrow"/>
      <family val="2"/>
      <scheme val="minor"/>
    </font>
  </fonts>
  <fills count="30">
    <fill>
      <patternFill patternType="none"/>
    </fill>
    <fill>
      <patternFill patternType="gray125"/>
    </fill>
    <fill>
      <patternFill patternType="solid">
        <fgColor rgb="FF00B0F0"/>
        <bgColor indexed="64"/>
      </patternFill>
    </fill>
    <fill>
      <patternFill patternType="solid">
        <fgColor rgb="FF92D050"/>
        <bgColor indexed="64"/>
      </patternFill>
    </fill>
    <fill>
      <patternFill patternType="solid">
        <fgColor theme="4" tint="0.79998168889431442"/>
        <bgColor indexed="64"/>
      </patternFill>
    </fill>
    <fill>
      <patternFill patternType="solid">
        <fgColor rgb="FF00B0F0"/>
        <bgColor rgb="FF000000"/>
      </patternFill>
    </fill>
    <fill>
      <patternFill patternType="solid">
        <fgColor rgb="FF92D050"/>
        <bgColor rgb="FF000000"/>
      </patternFill>
    </fill>
    <fill>
      <patternFill patternType="solid">
        <fgColor theme="9" tint="-0.49998474074526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rgb="FF81160E"/>
        <bgColor indexed="64"/>
      </patternFill>
    </fill>
    <fill>
      <patternFill patternType="solid">
        <fgColor rgb="FFF6B3AE"/>
        <bgColor indexed="64"/>
      </patternFill>
    </fill>
    <fill>
      <patternFill patternType="solid">
        <fgColor rgb="FFFBBA03"/>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3" tint="0.249977111117893"/>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rgb="FFFEE7A8"/>
        <bgColor indexed="64"/>
      </patternFill>
    </fill>
    <fill>
      <patternFill patternType="solid">
        <fgColor theme="0"/>
        <bgColor indexed="64"/>
      </patternFill>
    </fill>
    <fill>
      <patternFill patternType="solid">
        <fgColor theme="2"/>
        <bgColor indexed="64"/>
      </patternFill>
    </fill>
    <fill>
      <patternFill patternType="solid">
        <fgColor rgb="FF215C98"/>
        <bgColor indexed="64"/>
      </patternFill>
    </fill>
    <fill>
      <patternFill patternType="solid">
        <fgColor rgb="FF782170"/>
        <bgColor indexed="64"/>
      </patternFill>
    </fill>
    <fill>
      <patternFill patternType="solid">
        <fgColor theme="2" tint="-0.749992370372631"/>
        <bgColor indexed="64"/>
      </patternFill>
    </fill>
    <fill>
      <patternFill patternType="solid">
        <fgColor rgb="FFFFA7A7"/>
        <bgColor rgb="FFB6D7A8"/>
      </patternFill>
    </fill>
    <fill>
      <patternFill patternType="solid">
        <fgColor rgb="FFDCECD6"/>
        <bgColor indexed="64"/>
      </patternFill>
    </fill>
    <fill>
      <patternFill patternType="solid">
        <fgColor rgb="FFA2CD93"/>
        <bgColor indexed="64"/>
      </patternFill>
    </fill>
    <fill>
      <patternFill patternType="solid">
        <fgColor rgb="FFC00000"/>
        <bgColor indexed="64"/>
      </patternFill>
    </fill>
  </fills>
  <borders count="176">
    <border>
      <left/>
      <right/>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top style="thin">
        <color theme="9" tint="-0.499984740745262"/>
      </top>
      <bottom/>
      <diagonal/>
    </border>
    <border>
      <left/>
      <right/>
      <top style="thin">
        <color theme="9" tint="-0.499984740745262"/>
      </top>
      <bottom/>
      <diagonal/>
    </border>
    <border>
      <left style="thin">
        <color theme="9" tint="-0.499984740745262"/>
      </left>
      <right/>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theme="9" tint="-0.499984740745262"/>
      </left>
      <right style="thin">
        <color theme="9" tint="-0.499984740745262"/>
      </right>
      <top/>
      <bottom style="thin">
        <color theme="9"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bottom/>
      <diagonal/>
    </border>
    <border>
      <left/>
      <right style="thin">
        <color theme="5" tint="-0.499984740745262"/>
      </right>
      <top/>
      <bottom/>
      <diagonal/>
    </border>
    <border>
      <left style="thin">
        <color theme="5" tint="-0.499984740745262"/>
      </left>
      <right/>
      <top style="thin">
        <color theme="9" tint="-0.499984740745262"/>
      </top>
      <bottom/>
      <diagonal/>
    </border>
    <border>
      <left style="thin">
        <color theme="5" tint="-0.499984740745262"/>
      </left>
      <right/>
      <top/>
      <bottom style="thin">
        <color theme="5" tint="-0.499984740745262"/>
      </bottom>
      <diagonal/>
    </border>
    <border>
      <left/>
      <right style="thin">
        <color theme="5" tint="-0.499984740745262"/>
      </right>
      <top style="thin">
        <color theme="5" tint="-0.499984740745262"/>
      </top>
      <bottom/>
      <diagonal/>
    </border>
    <border>
      <left style="thin">
        <color theme="5" tint="-0.499984740745262"/>
      </left>
      <right/>
      <top style="thin">
        <color theme="5" tint="-0.499984740745262"/>
      </top>
      <bottom style="thin">
        <color theme="5" tint="-0.499984740745262"/>
      </bottom>
      <diagonal/>
    </border>
    <border>
      <left/>
      <right/>
      <top style="thin">
        <color theme="5" tint="-0.499984740745262"/>
      </top>
      <bottom style="thin">
        <color theme="5" tint="-0.499984740745262"/>
      </bottom>
      <diagonal/>
    </border>
    <border>
      <left/>
      <right style="thin">
        <color theme="5" tint="-0.499984740745262"/>
      </right>
      <top style="thin">
        <color theme="5" tint="-0.499984740745262"/>
      </top>
      <bottom style="thin">
        <color theme="5" tint="-0.499984740745262"/>
      </bottom>
      <diagonal/>
    </border>
    <border>
      <left style="thin">
        <color rgb="FF81160E"/>
      </left>
      <right style="thin">
        <color rgb="FF81160E"/>
      </right>
      <top style="thin">
        <color rgb="FF81160E"/>
      </top>
      <bottom style="thin">
        <color rgb="FF81160E"/>
      </bottom>
      <diagonal/>
    </border>
    <border>
      <left style="thin">
        <color rgb="FF81160E"/>
      </left>
      <right style="thin">
        <color rgb="FF81160E"/>
      </right>
      <top style="thin">
        <color rgb="FF81160E"/>
      </top>
      <bottom/>
      <diagonal/>
    </border>
    <border>
      <left style="thin">
        <color rgb="FF81160E"/>
      </left>
      <right style="thin">
        <color rgb="FF81160E"/>
      </right>
      <top/>
      <bottom/>
      <diagonal/>
    </border>
    <border>
      <left style="thin">
        <color rgb="FF81160E"/>
      </left>
      <right style="thin">
        <color rgb="FF81160E"/>
      </right>
      <top/>
      <bottom style="thin">
        <color rgb="FF81160E"/>
      </bottom>
      <diagonal/>
    </border>
    <border>
      <left style="thin">
        <color rgb="FF81160E"/>
      </left>
      <right/>
      <top/>
      <bottom/>
      <diagonal/>
    </border>
    <border>
      <left/>
      <right style="thin">
        <color rgb="FF81160E"/>
      </right>
      <top/>
      <bottom/>
      <diagonal/>
    </border>
    <border>
      <left style="thin">
        <color rgb="FF81160E"/>
      </left>
      <right/>
      <top style="thin">
        <color rgb="FF81160E"/>
      </top>
      <bottom style="thin">
        <color rgb="FF81160E"/>
      </bottom>
      <diagonal/>
    </border>
    <border>
      <left/>
      <right/>
      <top style="thin">
        <color rgb="FF81160E"/>
      </top>
      <bottom style="thin">
        <color rgb="FF81160E"/>
      </bottom>
      <diagonal/>
    </border>
    <border>
      <left/>
      <right style="thin">
        <color rgb="FF81160E"/>
      </right>
      <top style="thin">
        <color rgb="FF81160E"/>
      </top>
      <bottom style="thin">
        <color rgb="FF81160E"/>
      </bottom>
      <diagonal/>
    </border>
    <border>
      <left style="thin">
        <color rgb="FFCA9602"/>
      </left>
      <right style="thin">
        <color rgb="FFCA9602"/>
      </right>
      <top style="thin">
        <color rgb="FFCA9602"/>
      </top>
      <bottom style="thin">
        <color rgb="FFCA9602"/>
      </bottom>
      <diagonal/>
    </border>
    <border>
      <left style="thin">
        <color rgb="FFCA9602"/>
      </left>
      <right/>
      <top style="thin">
        <color rgb="FFCA9602"/>
      </top>
      <bottom/>
      <diagonal/>
    </border>
    <border>
      <left/>
      <right style="thin">
        <color rgb="FFCA9602"/>
      </right>
      <top/>
      <bottom/>
      <diagonal/>
    </border>
    <border>
      <left/>
      <right style="thin">
        <color rgb="FFCA9602"/>
      </right>
      <top/>
      <bottom style="thin">
        <color rgb="FFCA960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style="thin">
        <color theme="8" tint="-0.499984740745262"/>
      </right>
      <top style="thin">
        <color theme="8" tint="-0.499984740745262"/>
      </top>
      <bottom/>
      <diagonal/>
    </border>
    <border>
      <left style="thin">
        <color theme="8" tint="-0.499984740745262"/>
      </left>
      <right/>
      <top style="thin">
        <color theme="8" tint="-0.499984740745262"/>
      </top>
      <bottom style="thin">
        <color theme="8" tint="-0.499984740745262"/>
      </bottom>
      <diagonal/>
    </border>
    <border>
      <left/>
      <right/>
      <top style="thin">
        <color theme="8" tint="-0.499984740745262"/>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thin">
        <color rgb="FF002060"/>
      </top>
      <bottom/>
      <diagonal/>
    </border>
    <border>
      <left style="thin">
        <color rgb="FF002060"/>
      </left>
      <right/>
      <top style="thin">
        <color rgb="FF002060"/>
      </top>
      <bottom style="thin">
        <color rgb="FF002060"/>
      </bottom>
      <diagonal/>
    </border>
    <border>
      <left style="thin">
        <color rgb="FF002060"/>
      </left>
      <right/>
      <top style="thin">
        <color rgb="FF002060"/>
      </top>
      <bottom/>
      <diagonal/>
    </border>
    <border>
      <left style="thin">
        <color rgb="FF002060"/>
      </left>
      <right/>
      <top/>
      <bottom style="thin">
        <color rgb="FF002060"/>
      </bottom>
      <diagonal/>
    </border>
    <border>
      <left/>
      <right/>
      <top style="thin">
        <color theme="8" tint="-0.499984740745262"/>
      </top>
      <bottom/>
      <diagonal/>
    </border>
    <border>
      <left/>
      <right/>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thin">
        <color theme="7" tint="-0.499984740745262"/>
      </left>
      <right style="thin">
        <color theme="7" tint="-0.499984740745262"/>
      </right>
      <top style="thin">
        <color theme="7" tint="-0.499984740745262"/>
      </top>
      <bottom style="thin">
        <color theme="7" tint="-0.499984740745262"/>
      </bottom>
      <diagonal/>
    </border>
    <border>
      <left style="thin">
        <color theme="7" tint="-0.499984740745262"/>
      </left>
      <right style="thin">
        <color theme="7" tint="-0.499984740745262"/>
      </right>
      <top style="thin">
        <color theme="7" tint="-0.499984740745262"/>
      </top>
      <bottom/>
      <diagonal/>
    </border>
    <border>
      <left style="thin">
        <color theme="7" tint="-0.499984740745262"/>
      </left>
      <right/>
      <top style="thin">
        <color theme="7" tint="-0.499984740745262"/>
      </top>
      <bottom style="thin">
        <color rgb="FF002060"/>
      </bottom>
      <diagonal/>
    </border>
    <border>
      <left style="thin">
        <color theme="7" tint="-0.499984740745262"/>
      </left>
      <right/>
      <top style="thin">
        <color rgb="FF002060"/>
      </top>
      <bottom style="thin">
        <color theme="7" tint="-0.499984740745262"/>
      </bottom>
      <diagonal/>
    </border>
    <border>
      <left style="thin">
        <color rgb="FFA67B02"/>
      </left>
      <right style="thin">
        <color rgb="FFA67B02"/>
      </right>
      <top style="thin">
        <color rgb="FFA67B02"/>
      </top>
      <bottom style="thin">
        <color rgb="FFA67B02"/>
      </bottom>
      <diagonal/>
    </border>
    <border>
      <left style="thin">
        <color rgb="FFA67B02"/>
      </left>
      <right/>
      <top style="thin">
        <color rgb="FFA67B02"/>
      </top>
      <bottom/>
      <diagonal/>
    </border>
    <border>
      <left style="thin">
        <color rgb="FFA67B02"/>
      </left>
      <right/>
      <top/>
      <bottom style="thin">
        <color rgb="FFA67B02"/>
      </bottom>
      <diagonal/>
    </border>
    <border>
      <left/>
      <right/>
      <top style="thin">
        <color rgb="FFA67B02"/>
      </top>
      <bottom/>
      <diagonal/>
    </border>
    <border>
      <left style="thin">
        <color rgb="FFCA9602"/>
      </left>
      <right/>
      <top style="thin">
        <color rgb="FFCA9602"/>
      </top>
      <bottom style="thin">
        <color rgb="FFCA9602"/>
      </bottom>
      <diagonal/>
    </border>
    <border>
      <left style="thin">
        <color theme="9" tint="-0.499984740745262"/>
      </left>
      <right style="thin">
        <color theme="6" tint="-0.499984740745262"/>
      </right>
      <top style="thin">
        <color theme="9" tint="-0.499984740745262"/>
      </top>
      <bottom/>
      <diagonal/>
    </border>
    <border>
      <left style="thin">
        <color theme="9" tint="-0.499984740745262"/>
      </left>
      <right style="thin">
        <color theme="6" tint="-0.499984740745262"/>
      </right>
      <top/>
      <bottom style="thin">
        <color theme="9" tint="-0.499984740745262"/>
      </bottom>
      <diagonal/>
    </border>
    <border>
      <left style="thin">
        <color theme="6" tint="-0.499984740745262"/>
      </left>
      <right style="thin">
        <color theme="6" tint="-0.499984740745262"/>
      </right>
      <top style="thin">
        <color theme="9" tint="-0.499984740745262"/>
      </top>
      <bottom/>
      <diagonal/>
    </border>
    <border>
      <left style="thin">
        <color theme="6" tint="-0.499984740745262"/>
      </left>
      <right style="thin">
        <color theme="6" tint="-0.499984740745262"/>
      </right>
      <top/>
      <bottom style="thin">
        <color theme="9"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9" tint="-0.499984740745262"/>
      </left>
      <right/>
      <top style="thin">
        <color theme="9" tint="-0.499984740745262"/>
      </top>
      <bottom style="thin">
        <color theme="9"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right/>
      <top style="thin">
        <color rgb="FFCA9602"/>
      </top>
      <bottom style="thin">
        <color rgb="FFCA9602"/>
      </bottom>
      <diagonal/>
    </border>
    <border>
      <left/>
      <right style="thin">
        <color rgb="FFCA9602"/>
      </right>
      <top style="thin">
        <color rgb="FFCA9602"/>
      </top>
      <bottom style="thin">
        <color rgb="FFCA9602"/>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7" tint="-0.499984740745262"/>
      </left>
      <right style="thin">
        <color theme="7" tint="-0.499984740745262"/>
      </right>
      <top/>
      <bottom style="thin">
        <color theme="7" tint="-0.499984740745262"/>
      </bottom>
      <diagonal/>
    </border>
    <border>
      <left style="thin">
        <color theme="7" tint="-0.499984740745262"/>
      </left>
      <right style="thin">
        <color theme="7" tint="-0.499984740745262"/>
      </right>
      <top/>
      <bottom/>
      <diagonal/>
    </border>
    <border>
      <left style="thin">
        <color theme="4" tint="-0.249977111117893"/>
      </left>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thin">
        <color theme="3" tint="9.9978637043366805E-2"/>
      </left>
      <right style="thin">
        <color theme="3" tint="9.9978637043366805E-2"/>
      </right>
      <top style="thin">
        <color theme="3" tint="9.9978637043366805E-2"/>
      </top>
      <bottom style="thin">
        <color theme="3" tint="9.9978637043366805E-2"/>
      </bottom>
      <diagonal/>
    </border>
    <border>
      <left style="thin">
        <color theme="3" tint="9.9978637043366805E-2"/>
      </left>
      <right style="thin">
        <color theme="3" tint="9.9978637043366805E-2"/>
      </right>
      <top style="thin">
        <color theme="3" tint="9.9978637043366805E-2"/>
      </top>
      <bottom/>
      <diagonal/>
    </border>
    <border>
      <left style="thin">
        <color rgb="FF002060"/>
      </left>
      <right style="thin">
        <color rgb="FF002060"/>
      </right>
      <top/>
      <bottom style="thin">
        <color rgb="FF002060"/>
      </bottom>
      <diagonal/>
    </border>
    <border>
      <left style="thin">
        <color theme="3" tint="9.9978637043366805E-2"/>
      </left>
      <right style="thin">
        <color theme="3" tint="9.9978637043366805E-2"/>
      </right>
      <top/>
      <bottom style="thin">
        <color theme="3" tint="9.9978637043366805E-2"/>
      </bottom>
      <diagonal/>
    </border>
    <border>
      <left style="thin">
        <color theme="3" tint="9.9978637043366805E-2"/>
      </left>
      <right/>
      <top style="thin">
        <color theme="3" tint="9.9978637043366805E-2"/>
      </top>
      <bottom style="thin">
        <color theme="3" tint="9.9978637043366805E-2"/>
      </bottom>
      <diagonal/>
    </border>
    <border>
      <left/>
      <right/>
      <top style="thin">
        <color theme="3" tint="9.9978637043366805E-2"/>
      </top>
      <bottom style="thin">
        <color theme="3" tint="9.9978637043366805E-2"/>
      </bottom>
      <diagonal/>
    </border>
    <border>
      <left/>
      <right style="thin">
        <color rgb="FF002060"/>
      </right>
      <top style="thin">
        <color theme="3" tint="9.9978637043366805E-2"/>
      </top>
      <bottom style="thin">
        <color theme="3" tint="9.9978637043366805E-2"/>
      </bottom>
      <diagonal/>
    </border>
    <border>
      <left/>
      <right style="thin">
        <color theme="3" tint="9.9978637043366805E-2"/>
      </right>
      <top style="thin">
        <color theme="3" tint="9.9978637043366805E-2"/>
      </top>
      <bottom style="thin">
        <color theme="3" tint="9.9978637043366805E-2"/>
      </bottom>
      <diagonal/>
    </border>
    <border>
      <left style="thin">
        <color theme="8" tint="-0.499984740745262"/>
      </left>
      <right/>
      <top/>
      <bottom/>
      <diagonal/>
    </border>
    <border>
      <left style="thin">
        <color theme="8" tint="-0.499984740745262"/>
      </left>
      <right style="thin">
        <color theme="8" tint="-0.499984740745262"/>
      </right>
      <top/>
      <bottom/>
      <diagonal/>
    </border>
    <border>
      <left/>
      <right/>
      <top style="medium">
        <color theme="0"/>
      </top>
      <bottom/>
      <diagonal/>
    </border>
    <border>
      <left/>
      <right/>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right/>
      <top style="thin">
        <color theme="0"/>
      </top>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top/>
      <bottom style="thin">
        <color theme="0"/>
      </bottom>
      <diagonal/>
    </border>
    <border>
      <left style="medium">
        <color theme="0"/>
      </left>
      <right style="medium">
        <color theme="0"/>
      </right>
      <top/>
      <bottom style="thin">
        <color theme="0"/>
      </bottom>
      <diagonal/>
    </border>
    <border>
      <left style="medium">
        <color theme="0"/>
      </left>
      <right style="medium">
        <color theme="0"/>
      </right>
      <top style="thin">
        <color theme="0"/>
      </top>
      <bottom style="thin">
        <color theme="0"/>
      </bottom>
      <diagonal/>
    </border>
    <border>
      <left style="medium">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style="medium">
        <color theme="0"/>
      </left>
      <right/>
      <top style="thin">
        <color theme="0"/>
      </top>
      <bottom style="thin">
        <color theme="0"/>
      </bottom>
      <diagonal/>
    </border>
    <border>
      <left style="medium">
        <color theme="0"/>
      </left>
      <right/>
      <top style="thin">
        <color theme="0"/>
      </top>
      <bottom style="medium">
        <color theme="0"/>
      </bottom>
      <diagonal/>
    </border>
    <border>
      <left style="thin">
        <color theme="0"/>
      </left>
      <right/>
      <top style="thin">
        <color theme="0"/>
      </top>
      <bottom style="thin">
        <color theme="0"/>
      </bottom>
      <diagonal/>
    </border>
    <border>
      <left style="medium">
        <color theme="0"/>
      </left>
      <right/>
      <top style="medium">
        <color theme="0"/>
      </top>
      <bottom/>
      <diagonal/>
    </border>
    <border>
      <left style="medium">
        <color theme="0"/>
      </left>
      <right/>
      <top/>
      <bottom/>
      <diagonal/>
    </border>
    <border>
      <left style="medium">
        <color theme="0"/>
      </left>
      <right/>
      <top/>
      <bottom style="medium">
        <color theme="0"/>
      </bottom>
      <diagonal/>
    </border>
    <border>
      <left style="thin">
        <color theme="5" tint="-0.499984740745262"/>
      </left>
      <right style="thin">
        <color theme="5" tint="-0.499984740745262"/>
      </right>
      <top/>
      <bottom/>
      <diagonal/>
    </border>
    <border>
      <left style="thin">
        <color theme="3" tint="9.9978637043366805E-2"/>
      </left>
      <right style="thin">
        <color theme="3" tint="9.9978637043366805E-2"/>
      </right>
      <top/>
      <bottom/>
      <diagonal/>
    </border>
    <border>
      <left style="thin">
        <color theme="4" tint="-0.249977111117893"/>
      </left>
      <right style="thin">
        <color indexed="64"/>
      </right>
      <top style="thin">
        <color theme="4" tint="-0.249977111117893"/>
      </top>
      <bottom style="thin">
        <color theme="4" tint="-0.249977111117893"/>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thin">
        <color indexed="64"/>
      </left>
      <right style="thin">
        <color indexed="64"/>
      </right>
      <top style="thin">
        <color indexed="64"/>
      </top>
      <bottom style="thin">
        <color indexed="64"/>
      </bottom>
      <diagonal/>
    </border>
    <border>
      <left style="thin">
        <color theme="8" tint="-0.499984740745262"/>
      </left>
      <right/>
      <top style="thin">
        <color theme="8" tint="-0.499984740745262"/>
      </top>
      <bottom/>
      <diagonal/>
    </border>
    <border>
      <left/>
      <right style="thin">
        <color theme="3"/>
      </right>
      <top/>
      <bottom/>
      <diagonal/>
    </border>
    <border>
      <left/>
      <right/>
      <top style="thin">
        <color theme="3"/>
      </top>
      <bottom style="thin">
        <color theme="3"/>
      </bottom>
      <diagonal/>
    </border>
    <border>
      <left style="medium">
        <color theme="0"/>
      </left>
      <right style="medium">
        <color theme="0"/>
      </right>
      <top style="medium">
        <color theme="0"/>
      </top>
      <bottom style="medium">
        <color theme="0"/>
      </bottom>
      <diagonal/>
    </border>
    <border>
      <left style="medium">
        <color theme="0"/>
      </left>
      <right/>
      <top/>
      <bottom style="thin">
        <color theme="0"/>
      </bottom>
      <diagonal/>
    </border>
    <border>
      <left style="thin">
        <color theme="5" tint="-0.499984740745262"/>
      </left>
      <right style="thin">
        <color rgb="FF81160E"/>
      </right>
      <top style="thin">
        <color theme="9" tint="-0.499984740745262"/>
      </top>
      <bottom/>
      <diagonal/>
    </border>
    <border>
      <left/>
      <right style="thin">
        <color theme="4" tint="-0.499984740745262"/>
      </right>
      <top style="thin">
        <color theme="4" tint="-0.249977111117893"/>
      </top>
      <bottom style="thin">
        <color theme="4" tint="-0.249977111117893"/>
      </bottom>
      <diagonal/>
    </border>
    <border>
      <left style="thin">
        <color theme="7" tint="-0.499984740745262"/>
      </left>
      <right style="thin">
        <color theme="4" tint="-0.499984740745262"/>
      </right>
      <top/>
      <bottom style="thin">
        <color theme="7" tint="-0.499984740745262"/>
      </bottom>
      <diagonal/>
    </border>
    <border>
      <left style="thin">
        <color theme="7" tint="-0.499984740745262"/>
      </left>
      <right style="thin">
        <color theme="4" tint="-0.499984740745262"/>
      </right>
      <top style="thin">
        <color theme="7" tint="-0.499984740745262"/>
      </top>
      <bottom style="thin">
        <color theme="7" tint="-0.499984740745262"/>
      </bottom>
      <diagonal/>
    </border>
    <border>
      <left style="thin">
        <color theme="7" tint="-0.499984740745262"/>
      </left>
      <right style="thin">
        <color theme="4" tint="-0.499984740745262"/>
      </right>
      <top style="thin">
        <color theme="7" tint="-0.499984740745262"/>
      </top>
      <bottom/>
      <diagonal/>
    </border>
    <border>
      <left style="thin">
        <color theme="7" tint="-0.499984740745262"/>
      </left>
      <right style="thin">
        <color theme="4" tint="-0.499984740745262"/>
      </right>
      <top style="thin">
        <color theme="7" tint="-0.499984740745262"/>
      </top>
      <bottom style="thin">
        <color rgb="FF002060"/>
      </bottom>
      <diagonal/>
    </border>
    <border>
      <left/>
      <right style="thin">
        <color theme="3" tint="9.9978637043366805E-2"/>
      </right>
      <top style="thin">
        <color theme="3"/>
      </top>
      <bottom style="thin">
        <color theme="3"/>
      </bottom>
      <diagonal/>
    </border>
    <border>
      <left/>
      <right/>
      <top/>
      <bottom style="thin">
        <color theme="6" tint="-0.499984740745262"/>
      </bottom>
      <diagonal/>
    </border>
    <border>
      <left/>
      <right style="thin">
        <color theme="4" tint="-0.249977111117893"/>
      </right>
      <top style="thin">
        <color theme="6" tint="-0.499984740745262"/>
      </top>
      <bottom style="thin">
        <color theme="6" tint="-0.499984740745262"/>
      </bottom>
      <diagonal/>
    </border>
    <border>
      <left style="thin">
        <color theme="4" tint="-0.249977111117893"/>
      </left>
      <right style="thin">
        <color theme="4" tint="-0.249977111117893"/>
      </right>
      <top/>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thin">
        <color theme="4" tint="-0.249977111117893"/>
      </left>
      <right/>
      <top/>
      <bottom/>
      <diagonal/>
    </border>
    <border>
      <left/>
      <right style="thin">
        <color theme="4" tint="-0.249977111117893"/>
      </right>
      <top/>
      <bottom style="thin">
        <color theme="4" tint="-0.249977111117893"/>
      </bottom>
      <diagonal/>
    </border>
    <border>
      <left style="thin">
        <color theme="4" tint="-0.499984740745262"/>
      </left>
      <right style="thin">
        <color theme="5" tint="-0.499984740745262"/>
      </right>
      <top style="thin">
        <color theme="4" tint="-0.499984740745262"/>
      </top>
      <bottom style="thin">
        <color theme="5" tint="-0.499984740745262"/>
      </bottom>
      <diagonal/>
    </border>
    <border>
      <left/>
      <right style="thin">
        <color theme="4" tint="-0.499984740745262"/>
      </right>
      <top style="thin">
        <color theme="4" tint="-0.499984740745262"/>
      </top>
      <bottom style="thin">
        <color theme="5" tint="-0.499984740745262"/>
      </bottom>
      <diagonal/>
    </border>
    <border>
      <left style="thin">
        <color theme="4" tint="-0.499984740745262"/>
      </left>
      <right style="thin">
        <color theme="5" tint="-0.499984740745262"/>
      </right>
      <top style="thin">
        <color theme="5" tint="-0.499984740745262"/>
      </top>
      <bottom style="thin">
        <color theme="4" tint="-0.499984740745262"/>
      </bottom>
      <diagonal/>
    </border>
    <border>
      <left/>
      <right style="thin">
        <color theme="4" tint="-0.499984740745262"/>
      </right>
      <top style="thin">
        <color theme="5" tint="-0.499984740745262"/>
      </top>
      <bottom style="thin">
        <color theme="4" tint="-0.499984740745262"/>
      </bottom>
      <diagonal/>
    </border>
    <border>
      <left style="thin">
        <color theme="4" tint="-0.249977111117893"/>
      </left>
      <right style="thin">
        <color theme="4" tint="-0.499984740745262"/>
      </right>
      <top/>
      <bottom/>
      <diagonal/>
    </border>
    <border>
      <left style="medium">
        <color rgb="FF000000"/>
      </left>
      <right style="medium">
        <color rgb="FF000000"/>
      </right>
      <top style="medium">
        <color rgb="FF000000"/>
      </top>
      <bottom style="medium">
        <color rgb="FF000000"/>
      </bottom>
      <diagonal/>
    </border>
    <border>
      <left/>
      <right style="thin">
        <color theme="3" tint="9.9978637043366805E-2"/>
      </right>
      <top/>
      <bottom style="thin">
        <color theme="3" tint="9.9978637043366805E-2"/>
      </bottom>
      <diagonal/>
    </border>
    <border>
      <left/>
      <right style="thin">
        <color theme="0"/>
      </right>
      <top/>
      <bottom/>
      <diagonal/>
    </border>
    <border>
      <left/>
      <right style="thin">
        <color theme="6" tint="-0.499984740745262"/>
      </right>
      <top/>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6" tint="-0.499984740745262"/>
      </right>
      <top style="thin">
        <color theme="9" tint="-0.499984740745262"/>
      </top>
      <bottom style="thin">
        <color theme="9" tint="-0.499984740745262"/>
      </bottom>
      <diagonal/>
    </border>
    <border>
      <left/>
      <right style="thin">
        <color theme="5" tint="-0.499984740745262"/>
      </right>
      <top/>
      <bottom style="thin">
        <color theme="5" tint="-0.499984740745262"/>
      </bottom>
      <diagonal/>
    </border>
    <border>
      <left/>
      <right style="thin">
        <color rgb="FF81160E"/>
      </right>
      <top/>
      <bottom style="thin">
        <color rgb="FF81160E"/>
      </bottom>
      <diagonal/>
    </border>
    <border>
      <left/>
      <right style="thin">
        <color rgb="FF81160E"/>
      </right>
      <top style="thin">
        <color rgb="FF81160E"/>
      </top>
      <bottom/>
      <diagonal/>
    </border>
    <border>
      <left style="thin">
        <color theme="4" tint="-0.499984740745262"/>
      </left>
      <right/>
      <top/>
      <bottom/>
      <diagonal/>
    </border>
    <border>
      <left style="thin">
        <color theme="4" tint="-0.249977111117893"/>
      </left>
      <right/>
      <top style="thin">
        <color theme="4" tint="-0.249977111117893"/>
      </top>
      <bottom/>
      <diagonal/>
    </border>
    <border>
      <left style="thin">
        <color theme="7" tint="-0.499984740745262"/>
      </left>
      <right style="thin">
        <color theme="7" tint="-0.499984740745262"/>
      </right>
      <top style="thin">
        <color theme="4" tint="-0.249977111117893"/>
      </top>
      <bottom style="thin">
        <color theme="4" tint="-0.499984740745262"/>
      </bottom>
      <diagonal/>
    </border>
    <border>
      <left style="thin">
        <color theme="7" tint="-0.499984740745262"/>
      </left>
      <right/>
      <top/>
      <bottom style="thin">
        <color rgb="FF002060"/>
      </bottom>
      <diagonal/>
    </border>
    <border>
      <left style="thin">
        <color theme="3" tint="9.9978637043366805E-2"/>
      </left>
      <right style="thin">
        <color rgb="FF215C98"/>
      </right>
      <top style="thin">
        <color theme="3" tint="9.9978637043366805E-2"/>
      </top>
      <bottom style="thin">
        <color theme="3" tint="9.9978637043366805E-2"/>
      </bottom>
      <diagonal/>
    </border>
    <border>
      <left style="thin">
        <color rgb="FF002060"/>
      </left>
      <right style="thin">
        <color rgb="FF215C98"/>
      </right>
      <top/>
      <bottom style="thin">
        <color rgb="FF002060"/>
      </bottom>
      <diagonal/>
    </border>
    <border>
      <left style="thin">
        <color rgb="FF002060"/>
      </left>
      <right style="thin">
        <color rgb="FF215C98"/>
      </right>
      <top/>
      <bottom/>
      <diagonal/>
    </border>
    <border>
      <left style="thin">
        <color rgb="FF002060"/>
      </left>
      <right style="thin">
        <color rgb="FF215C98"/>
      </right>
      <top style="thin">
        <color rgb="FF002060"/>
      </top>
      <bottom/>
      <diagonal/>
    </border>
    <border>
      <left style="thin">
        <color rgb="FF002060"/>
      </left>
      <right style="thin">
        <color rgb="FF215C98"/>
      </right>
      <top style="thin">
        <color theme="3" tint="9.9978637043366805E-2"/>
      </top>
      <bottom style="thin">
        <color theme="3"/>
      </bottom>
      <diagonal/>
    </border>
    <border>
      <left/>
      <right style="thin">
        <color rgb="FF215C98"/>
      </right>
      <top style="thin">
        <color theme="3"/>
      </top>
      <bottom/>
      <diagonal/>
    </border>
    <border>
      <left style="thin">
        <color theme="3"/>
      </left>
      <right style="thin">
        <color rgb="FF215C98"/>
      </right>
      <top style="thin">
        <color theme="3"/>
      </top>
      <bottom style="thin">
        <color theme="3"/>
      </bottom>
      <diagonal/>
    </border>
    <border>
      <left style="thin">
        <color rgb="FF782170"/>
      </left>
      <right/>
      <top style="thin">
        <color rgb="FF782170"/>
      </top>
      <bottom/>
      <diagonal/>
    </border>
    <border>
      <left style="thin">
        <color theme="8" tint="-0.499984740745262"/>
      </left>
      <right/>
      <top style="thin">
        <color rgb="FF782170"/>
      </top>
      <bottom style="thin">
        <color theme="8" tint="-0.499984740745262"/>
      </bottom>
      <diagonal/>
    </border>
    <border>
      <left/>
      <right/>
      <top style="thin">
        <color rgb="FF782170"/>
      </top>
      <bottom style="thin">
        <color theme="8" tint="-0.499984740745262"/>
      </bottom>
      <diagonal/>
    </border>
    <border>
      <left/>
      <right style="thin">
        <color theme="8" tint="-0.499984740745262"/>
      </right>
      <top style="thin">
        <color rgb="FF782170"/>
      </top>
      <bottom style="thin">
        <color theme="8" tint="-0.499984740745262"/>
      </bottom>
      <diagonal/>
    </border>
    <border>
      <left style="thin">
        <color theme="8" tint="-0.499984740745262"/>
      </left>
      <right style="thin">
        <color rgb="FF782170"/>
      </right>
      <top style="thin">
        <color rgb="FF782170"/>
      </top>
      <bottom/>
      <diagonal/>
    </border>
    <border>
      <left style="thin">
        <color rgb="FF782170"/>
      </left>
      <right/>
      <top/>
      <bottom/>
      <diagonal/>
    </border>
    <border>
      <left style="thin">
        <color theme="8" tint="-0.499984740745262"/>
      </left>
      <right style="thin">
        <color rgb="FF782170"/>
      </right>
      <top/>
      <bottom style="thin">
        <color theme="8" tint="-0.499984740745262"/>
      </bottom>
      <diagonal/>
    </border>
    <border>
      <left style="thin">
        <color rgb="FF782170"/>
      </left>
      <right/>
      <top style="thin">
        <color theme="8" tint="-0.499984740745262"/>
      </top>
      <bottom style="thin">
        <color theme="8" tint="-0.499984740745262"/>
      </bottom>
      <diagonal/>
    </border>
    <border>
      <left/>
      <right style="thin">
        <color rgb="FF782170"/>
      </right>
      <top style="thin">
        <color theme="8" tint="-0.499984740745262"/>
      </top>
      <bottom style="thin">
        <color theme="8" tint="-0.499984740745262"/>
      </bottom>
      <diagonal/>
    </border>
    <border>
      <left style="thin">
        <color rgb="FF782170"/>
      </left>
      <right style="thin">
        <color theme="8" tint="-0.499984740745262"/>
      </right>
      <top style="thin">
        <color theme="8" tint="-0.499984740745262"/>
      </top>
      <bottom/>
      <diagonal/>
    </border>
    <border>
      <left style="thin">
        <color theme="8" tint="-0.499984740745262"/>
      </left>
      <right style="thin">
        <color rgb="FF782170"/>
      </right>
      <top style="thin">
        <color theme="8" tint="-0.499984740745262"/>
      </top>
      <bottom style="thin">
        <color theme="8" tint="-0.499984740745262"/>
      </bottom>
      <diagonal/>
    </border>
    <border>
      <left style="thin">
        <color rgb="FF782170"/>
      </left>
      <right style="thin">
        <color theme="8" tint="-0.499984740745262"/>
      </right>
      <top/>
      <bottom/>
      <diagonal/>
    </border>
    <border>
      <left style="thin">
        <color rgb="FF782170"/>
      </left>
      <right style="thin">
        <color theme="8" tint="-0.499984740745262"/>
      </right>
      <top style="thin">
        <color theme="8" tint="-0.499984740745262"/>
      </top>
      <bottom style="thin">
        <color theme="8" tint="-0.499984740745262"/>
      </bottom>
      <diagonal/>
    </border>
    <border>
      <left/>
      <right style="thin">
        <color rgb="FF782170"/>
      </right>
      <top/>
      <bottom/>
      <diagonal/>
    </border>
    <border>
      <left style="thin">
        <color rgb="FF782170"/>
      </left>
      <right style="thin">
        <color theme="8" tint="-0.499984740745262"/>
      </right>
      <top/>
      <bottom style="thin">
        <color theme="8" tint="-0.499984740745262"/>
      </bottom>
      <diagonal/>
    </border>
    <border>
      <left style="thin">
        <color theme="8" tint="-0.499984740745262"/>
      </left>
      <right style="thin">
        <color rgb="FF782170"/>
      </right>
      <top/>
      <bottom/>
      <diagonal/>
    </border>
    <border>
      <left style="thin">
        <color rgb="FF782170"/>
      </left>
      <right/>
      <top/>
      <bottom style="thin">
        <color rgb="FF782170"/>
      </bottom>
      <diagonal/>
    </border>
    <border>
      <left/>
      <right/>
      <top/>
      <bottom style="thin">
        <color rgb="FF782170"/>
      </bottom>
      <diagonal/>
    </border>
    <border>
      <left/>
      <right style="thin">
        <color rgb="FF782170"/>
      </right>
      <top/>
      <bottom style="thin">
        <color rgb="FF782170"/>
      </bottom>
      <diagonal/>
    </border>
    <border>
      <left style="thin">
        <color rgb="FF782170"/>
      </left>
      <right style="thin">
        <color rgb="FF782170"/>
      </right>
      <top style="thin">
        <color theme="8" tint="-0.499984740745262"/>
      </top>
      <bottom style="thin">
        <color theme="8"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456">
    <xf numFmtId="0" fontId="0" fillId="0" borderId="0" xfId="0"/>
    <xf numFmtId="0" fontId="0" fillId="0" borderId="0" xfId="0" applyAlignment="1">
      <alignment horizontal="right" vertical="center" wrapText="1"/>
    </xf>
    <xf numFmtId="0" fontId="4" fillId="0" borderId="0" xfId="0" applyFont="1" applyAlignment="1">
      <alignment horizontal="right"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2" fillId="7" borderId="5" xfId="0" applyFont="1" applyFill="1" applyBorder="1" applyAlignment="1">
      <alignment horizontal="right" vertical="center" wrapText="1"/>
    </xf>
    <xf numFmtId="0" fontId="11" fillId="8" borderId="6" xfId="0" applyFont="1" applyFill="1" applyBorder="1" applyAlignment="1">
      <alignment horizontal="right" vertical="center" wrapText="1"/>
    </xf>
    <xf numFmtId="0" fontId="0" fillId="2" borderId="0" xfId="0" applyFill="1" applyAlignment="1">
      <alignment vertical="center"/>
    </xf>
    <xf numFmtId="0" fontId="0" fillId="0" borderId="0" xfId="0" applyAlignment="1">
      <alignment vertical="center"/>
    </xf>
    <xf numFmtId="0" fontId="0" fillId="0" borderId="1" xfId="0" applyBorder="1" applyAlignment="1">
      <alignment vertical="center" wrapText="1"/>
    </xf>
    <xf numFmtId="0" fontId="0" fillId="3" borderId="0" xfId="0" applyFill="1" applyAlignment="1">
      <alignment vertical="center"/>
    </xf>
    <xf numFmtId="0" fontId="6" fillId="5" borderId="0" xfId="0" applyFont="1" applyFill="1" applyAlignment="1">
      <alignment vertical="center"/>
    </xf>
    <xf numFmtId="0" fontId="6" fillId="0" borderId="0" xfId="0" applyFont="1" applyAlignment="1">
      <alignment vertical="center"/>
    </xf>
    <xf numFmtId="0" fontId="6" fillId="6" borderId="0" xfId="0" applyFont="1" applyFill="1" applyAlignment="1">
      <alignment vertical="center"/>
    </xf>
    <xf numFmtId="0" fontId="0" fillId="0" borderId="6" xfId="0" applyBorder="1" applyAlignment="1">
      <alignment vertical="center" wrapText="1"/>
    </xf>
    <xf numFmtId="0" fontId="0" fillId="0" borderId="6" xfId="0" applyBorder="1" applyAlignment="1">
      <alignment horizontal="center" vertical="center" wrapText="1"/>
    </xf>
    <xf numFmtId="0" fontId="13" fillId="10" borderId="11" xfId="0" applyFont="1" applyFill="1" applyBorder="1" applyAlignment="1">
      <alignment horizontal="right" vertical="center" wrapText="1"/>
    </xf>
    <xf numFmtId="0" fontId="0" fillId="10" borderId="14" xfId="0" applyFill="1" applyBorder="1" applyAlignment="1">
      <alignment horizontal="center" vertical="center" wrapText="1"/>
    </xf>
    <xf numFmtId="0" fontId="0" fillId="10" borderId="15" xfId="0" applyFill="1" applyBorder="1" applyAlignment="1">
      <alignment horizontal="center"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4" fillId="12" borderId="22" xfId="0" applyFont="1" applyFill="1" applyBorder="1" applyAlignment="1">
      <alignment vertical="center" wrapText="1"/>
    </xf>
    <xf numFmtId="0" fontId="0" fillId="12" borderId="23" xfId="0" applyFill="1" applyBorder="1" applyAlignment="1">
      <alignment horizontal="center" vertical="center" wrapText="1"/>
    </xf>
    <xf numFmtId="0" fontId="0" fillId="12" borderId="24"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vertical="center" wrapText="1"/>
    </xf>
    <xf numFmtId="0" fontId="2" fillId="11" borderId="10" xfId="0" applyFont="1" applyFill="1" applyBorder="1" applyAlignment="1">
      <alignment horizontal="right" vertical="center" wrapText="1"/>
    </xf>
    <xf numFmtId="0" fontId="2" fillId="11" borderId="10" xfId="0" quotePrefix="1" applyFont="1" applyFill="1" applyBorder="1" applyAlignment="1">
      <alignment horizontal="center" vertical="center" wrapText="1"/>
    </xf>
    <xf numFmtId="0" fontId="15" fillId="12" borderId="11" xfId="0" applyFont="1" applyFill="1" applyBorder="1" applyAlignment="1">
      <alignment horizontal="right" vertical="center" wrapText="1"/>
    </xf>
    <xf numFmtId="0" fontId="0" fillId="0" borderId="7" xfId="0" applyBorder="1" applyAlignment="1">
      <alignment vertical="center" wrapText="1"/>
    </xf>
    <xf numFmtId="0" fontId="0" fillId="0" borderId="7" xfId="0" applyBorder="1" applyAlignment="1">
      <alignment horizontal="center" vertical="center" wrapText="1"/>
    </xf>
    <xf numFmtId="0" fontId="2" fillId="9" borderId="8" xfId="0" applyFont="1" applyFill="1" applyBorder="1" applyAlignment="1">
      <alignment horizontal="right" vertical="center" wrapText="1"/>
    </xf>
    <xf numFmtId="0" fontId="2" fillId="9" borderId="8" xfId="0" quotePrefix="1" applyFont="1" applyFill="1" applyBorder="1" applyAlignment="1">
      <alignment horizontal="center" vertical="center" wrapText="1"/>
    </xf>
    <xf numFmtId="0" fontId="14" fillId="0" borderId="25" xfId="0" applyFont="1" applyBorder="1" applyAlignment="1">
      <alignment horizontal="center" vertical="center" wrapText="1"/>
    </xf>
    <xf numFmtId="0" fontId="0" fillId="0" borderId="25" xfId="0" applyBorder="1" applyAlignment="1">
      <alignment vertical="center" wrapText="1"/>
    </xf>
    <xf numFmtId="0" fontId="0" fillId="0" borderId="25" xfId="0" applyBorder="1" applyAlignment="1">
      <alignment horizontal="center" vertical="center" wrapText="1"/>
    </xf>
    <xf numFmtId="0" fontId="14" fillId="0" borderId="29" xfId="0" applyFont="1" applyBorder="1" applyAlignment="1">
      <alignment horizontal="center" vertical="center" wrapText="1"/>
    </xf>
    <xf numFmtId="0" fontId="0" fillId="0" borderId="29" xfId="0" applyBorder="1" applyAlignment="1">
      <alignment vertical="center" wrapText="1"/>
    </xf>
    <xf numFmtId="0" fontId="4" fillId="15" borderId="31" xfId="0" applyFont="1" applyFill="1" applyBorder="1" applyAlignment="1">
      <alignment vertical="center" wrapText="1"/>
    </xf>
    <xf numFmtId="0" fontId="4" fillId="15" borderId="32" xfId="0" applyFont="1" applyFill="1" applyBorder="1" applyAlignment="1">
      <alignment horizontal="center" vertical="center" wrapText="1"/>
    </xf>
    <xf numFmtId="0" fontId="4" fillId="15" borderId="33" xfId="0" applyFont="1" applyFill="1" applyBorder="1" applyAlignment="1">
      <alignment horizontal="center" vertical="center" wrapText="1"/>
    </xf>
    <xf numFmtId="0" fontId="0" fillId="0" borderId="30" xfId="0" applyBorder="1" applyAlignment="1">
      <alignment vertical="center" wrapText="1"/>
    </xf>
    <xf numFmtId="0" fontId="0" fillId="0" borderId="30" xfId="0" applyBorder="1" applyAlignment="1">
      <alignment horizontal="center" vertical="center" wrapText="1"/>
    </xf>
    <xf numFmtId="0" fontId="2" fillId="16" borderId="36" xfId="0" applyFont="1" applyFill="1" applyBorder="1" applyAlignment="1">
      <alignment horizontal="right" vertical="center" wrapText="1"/>
    </xf>
    <xf numFmtId="0" fontId="18" fillId="17" borderId="36" xfId="0" applyFont="1" applyFill="1" applyBorder="1" applyAlignment="1">
      <alignment horizontal="right" vertical="center" wrapText="1"/>
    </xf>
    <xf numFmtId="0" fontId="2" fillId="14" borderId="39" xfId="0" quotePrefix="1" applyFont="1" applyFill="1" applyBorder="1" applyAlignment="1">
      <alignment horizontal="center" vertical="center" wrapText="1"/>
    </xf>
    <xf numFmtId="0" fontId="2" fillId="14" borderId="30" xfId="0" applyFont="1" applyFill="1" applyBorder="1" applyAlignment="1">
      <alignment horizontal="right" vertical="center" wrapText="1"/>
    </xf>
    <xf numFmtId="0" fontId="17" fillId="15" borderId="41" xfId="0" applyFont="1" applyFill="1" applyBorder="1" applyAlignment="1">
      <alignment horizontal="right" vertical="center" wrapText="1"/>
    </xf>
    <xf numFmtId="0" fontId="0" fillId="0" borderId="42" xfId="0" applyBorder="1" applyAlignment="1">
      <alignment horizontal="center" vertical="center" wrapText="1"/>
    </xf>
    <xf numFmtId="0" fontId="0" fillId="0" borderId="42" xfId="0" applyBorder="1" applyAlignment="1">
      <alignment vertical="center" wrapText="1"/>
    </xf>
    <xf numFmtId="0" fontId="0" fillId="0" borderId="43" xfId="0" applyBorder="1" applyAlignment="1">
      <alignment vertical="center" wrapText="1"/>
    </xf>
    <xf numFmtId="0" fontId="0" fillId="0" borderId="43" xfId="0" applyBorder="1" applyAlignment="1">
      <alignment horizontal="center" vertical="center" wrapText="1"/>
    </xf>
    <xf numFmtId="0" fontId="2" fillId="19" borderId="44" xfId="0" applyFont="1" applyFill="1" applyBorder="1" applyAlignment="1">
      <alignment horizontal="right" vertical="center" wrapText="1"/>
    </xf>
    <xf numFmtId="0" fontId="19" fillId="4" borderId="45" xfId="0" applyFont="1" applyFill="1" applyBorder="1" applyAlignment="1">
      <alignment horizontal="right" vertical="center" wrapText="1"/>
    </xf>
    <xf numFmtId="0" fontId="2" fillId="19" borderId="44" xfId="0" quotePrefix="1" applyFont="1" applyFill="1" applyBorder="1" applyAlignment="1">
      <alignment horizontal="center" vertical="center" wrapText="1"/>
    </xf>
    <xf numFmtId="0" fontId="2" fillId="13" borderId="47" xfId="0" applyFont="1" applyFill="1" applyBorder="1" applyAlignment="1">
      <alignment horizontal="right" vertical="center" wrapText="1"/>
    </xf>
    <xf numFmtId="0" fontId="0" fillId="0" borderId="50" xfId="0" applyBorder="1" applyAlignment="1">
      <alignment vertical="center" wrapText="1"/>
    </xf>
    <xf numFmtId="0" fontId="2" fillId="13" borderId="46" xfId="0" quotePrefix="1" applyFont="1" applyFill="1" applyBorder="1" applyAlignment="1">
      <alignment horizontal="center" vertical="center" wrapText="1"/>
    </xf>
    <xf numFmtId="9" fontId="13" fillId="10" borderId="11" xfId="1" applyFont="1" applyFill="1" applyBorder="1" applyAlignment="1">
      <alignment horizontal="center" vertical="center" wrapText="1"/>
    </xf>
    <xf numFmtId="0" fontId="2" fillId="7" borderId="51" xfId="0" quotePrefix="1" applyFont="1" applyFill="1" applyBorder="1" applyAlignment="1">
      <alignment horizontal="center" vertical="center" wrapText="1"/>
    </xf>
    <xf numFmtId="9" fontId="11" fillId="8" borderId="52" xfId="1" applyFont="1" applyFill="1" applyBorder="1" applyAlignment="1">
      <alignment horizontal="center" vertical="center" wrapText="1"/>
    </xf>
    <xf numFmtId="0" fontId="2" fillId="7" borderId="53" xfId="0" quotePrefix="1" applyFont="1" applyFill="1" applyBorder="1" applyAlignment="1">
      <alignment horizontal="center" vertical="center" wrapText="1"/>
    </xf>
    <xf numFmtId="9" fontId="11" fillId="8" borderId="54" xfId="1" applyFont="1" applyFill="1" applyBorder="1" applyAlignment="1">
      <alignment horizontal="center" vertical="center" wrapText="1"/>
    </xf>
    <xf numFmtId="9" fontId="15" fillId="12" borderId="11" xfId="1" applyFont="1" applyFill="1" applyBorder="1" applyAlignment="1">
      <alignment horizontal="center" vertical="center" wrapText="1"/>
    </xf>
    <xf numFmtId="9" fontId="19" fillId="4" borderId="45" xfId="1" applyFont="1" applyFill="1" applyBorder="1" applyAlignment="1">
      <alignment horizontal="center" vertical="center" wrapText="1"/>
    </xf>
    <xf numFmtId="0" fontId="0" fillId="0" borderId="56" xfId="0" applyBorder="1" applyAlignment="1">
      <alignment horizontal="center" vertical="center" wrapText="1"/>
    </xf>
    <xf numFmtId="0" fontId="0" fillId="0" borderId="55" xfId="0" applyBorder="1" applyAlignment="1">
      <alignment vertical="center" wrapText="1"/>
    </xf>
    <xf numFmtId="9" fontId="13" fillId="10" borderId="58" xfId="1" applyFont="1" applyFill="1" applyBorder="1" applyAlignment="1">
      <alignment horizontal="center" vertical="center" wrapText="1"/>
    </xf>
    <xf numFmtId="0" fontId="0" fillId="0" borderId="4" xfId="0" applyBorder="1" applyAlignment="1">
      <alignment horizontal="center" vertical="center" wrapText="1"/>
    </xf>
    <xf numFmtId="0" fontId="9" fillId="8" borderId="60" xfId="0" applyFont="1" applyFill="1" applyBorder="1" applyAlignment="1">
      <alignment horizontal="center" vertical="center" wrapText="1"/>
    </xf>
    <xf numFmtId="0" fontId="9" fillId="8" borderId="61" xfId="0" applyFont="1" applyFill="1"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14" fillId="0" borderId="57" xfId="0" applyFont="1" applyBorder="1" applyAlignment="1">
      <alignment horizontal="center" vertical="center" wrapText="1"/>
    </xf>
    <xf numFmtId="0" fontId="0" fillId="0" borderId="57" xfId="0" applyBorder="1" applyAlignment="1">
      <alignment horizontal="center" vertical="center" wrapText="1"/>
    </xf>
    <xf numFmtId="0" fontId="0" fillId="0" borderId="58" xfId="0" applyBorder="1" applyAlignment="1">
      <alignment horizontal="center" vertical="center" wrapText="1"/>
    </xf>
    <xf numFmtId="0" fontId="14" fillId="0" borderId="17" xfId="0" applyFont="1" applyBorder="1" applyAlignment="1">
      <alignment horizontal="center" vertical="center" wrapText="1"/>
    </xf>
    <xf numFmtId="0" fontId="0" fillId="0" borderId="17" xfId="0" applyBorder="1" applyAlignment="1">
      <alignment vertical="center" wrapText="1"/>
    </xf>
    <xf numFmtId="0" fontId="0" fillId="0" borderId="18" xfId="0" applyBorder="1" applyAlignment="1">
      <alignment horizontal="center" vertical="center" wrapText="1"/>
    </xf>
    <xf numFmtId="0" fontId="0" fillId="0" borderId="62" xfId="0" applyBorder="1" applyAlignment="1">
      <alignment vertical="center" wrapText="1"/>
    </xf>
    <xf numFmtId="0" fontId="0" fillId="0" borderId="63" xfId="0" applyBorder="1" applyAlignment="1">
      <alignment vertical="center" wrapText="1"/>
    </xf>
    <xf numFmtId="0" fontId="9" fillId="8" borderId="59" xfId="0" applyFont="1" applyFill="1" applyBorder="1" applyAlignment="1">
      <alignment vertical="center" wrapText="1"/>
    </xf>
    <xf numFmtId="0" fontId="10" fillId="0" borderId="55" xfId="0" applyFont="1" applyBorder="1" applyAlignment="1">
      <alignment horizontal="center" vertical="center" wrapText="1"/>
    </xf>
    <xf numFmtId="0" fontId="0" fillId="0" borderId="57" xfId="0" applyBorder="1" applyAlignment="1">
      <alignment vertical="center" wrapText="1"/>
    </xf>
    <xf numFmtId="0" fontId="0" fillId="0" borderId="58" xfId="0" applyBorder="1" applyAlignment="1">
      <alignment vertical="center" wrapText="1"/>
    </xf>
    <xf numFmtId="0" fontId="0" fillId="0" borderId="67" xfId="0" applyBorder="1" applyAlignment="1">
      <alignment horizontal="center" vertical="center" wrapText="1"/>
    </xf>
    <xf numFmtId="0" fontId="0" fillId="0" borderId="67" xfId="0" applyBorder="1" applyAlignment="1">
      <alignment vertical="center" wrapText="1"/>
    </xf>
    <xf numFmtId="0" fontId="4" fillId="18" borderId="69" xfId="0" applyFont="1" applyFill="1" applyBorder="1" applyAlignment="1">
      <alignment vertical="center" wrapText="1"/>
    </xf>
    <xf numFmtId="0" fontId="0" fillId="18" borderId="70" xfId="0" applyFill="1" applyBorder="1" applyAlignment="1">
      <alignment horizontal="center" vertical="center" wrapText="1"/>
    </xf>
    <xf numFmtId="0" fontId="0" fillId="18" borderId="71" xfId="0" applyFill="1" applyBorder="1" applyAlignment="1">
      <alignment horizontal="center" vertical="center" wrapText="1"/>
    </xf>
    <xf numFmtId="0" fontId="0" fillId="0" borderId="66" xfId="0" applyBorder="1" applyAlignment="1">
      <alignment vertical="center" wrapText="1"/>
    </xf>
    <xf numFmtId="0" fontId="0" fillId="0" borderId="72" xfId="0" applyBorder="1" applyAlignment="1">
      <alignment vertical="center" wrapText="1"/>
    </xf>
    <xf numFmtId="0" fontId="14" fillId="0" borderId="73" xfId="0" applyFont="1" applyBorder="1" applyAlignment="1">
      <alignment horizontal="center" vertical="center" wrapText="1"/>
    </xf>
    <xf numFmtId="0" fontId="0" fillId="0" borderId="35" xfId="0" applyBorder="1" applyAlignment="1">
      <alignment vertical="center" wrapText="1"/>
    </xf>
    <xf numFmtId="0" fontId="0" fillId="0" borderId="35" xfId="0" applyBorder="1" applyAlignment="1">
      <alignment horizontal="center" vertical="center" wrapText="1"/>
    </xf>
    <xf numFmtId="0" fontId="0" fillId="0" borderId="37" xfId="0" applyBorder="1" applyAlignment="1">
      <alignment horizontal="center" vertical="center" wrapText="1"/>
    </xf>
    <xf numFmtId="0" fontId="0" fillId="0" borderId="73" xfId="0" applyBorder="1" applyAlignment="1">
      <alignment vertical="center" wrapText="1"/>
    </xf>
    <xf numFmtId="0" fontId="0" fillId="0" borderId="74" xfId="0" applyBorder="1" applyAlignment="1">
      <alignment vertical="center" wrapText="1"/>
    </xf>
    <xf numFmtId="0" fontId="0" fillId="0" borderId="74" xfId="0" applyBorder="1" applyAlignment="1">
      <alignment horizontal="center" vertical="center" wrapText="1"/>
    </xf>
    <xf numFmtId="0" fontId="0" fillId="0" borderId="38" xfId="0" applyBorder="1" applyAlignment="1">
      <alignment horizontal="center" vertical="center" wrapText="1"/>
    </xf>
    <xf numFmtId="0" fontId="0" fillId="0" borderId="75" xfId="0" applyBorder="1" applyAlignment="1">
      <alignment vertical="center" wrapText="1"/>
    </xf>
    <xf numFmtId="0" fontId="4" fillId="17" borderId="76" xfId="0" applyFont="1" applyFill="1" applyBorder="1" applyAlignment="1">
      <alignment vertical="center" wrapText="1"/>
    </xf>
    <xf numFmtId="0" fontId="0" fillId="17" borderId="77" xfId="0" applyFill="1" applyBorder="1" applyAlignment="1">
      <alignment horizontal="center" vertical="center" wrapText="1"/>
    </xf>
    <xf numFmtId="0" fontId="0" fillId="17" borderId="78" xfId="0" applyFill="1" applyBorder="1" applyAlignment="1">
      <alignment horizontal="center" vertical="center" wrapText="1"/>
    </xf>
    <xf numFmtId="0" fontId="0" fillId="17" borderId="79" xfId="0" applyFill="1" applyBorder="1" applyAlignment="1">
      <alignment horizontal="center" vertical="center" wrapText="1"/>
    </xf>
    <xf numFmtId="0" fontId="2" fillId="16" borderId="72" xfId="0" quotePrefix="1" applyFont="1" applyFill="1" applyBorder="1" applyAlignment="1">
      <alignment horizontal="center" vertical="center" wrapText="1"/>
    </xf>
    <xf numFmtId="9" fontId="22" fillId="17" borderId="72" xfId="1" applyFont="1" applyFill="1" applyBorder="1" applyAlignment="1">
      <alignment horizontal="center" vertical="center" wrapText="1"/>
    </xf>
    <xf numFmtId="0" fontId="0" fillId="0" borderId="81" xfId="0" applyBorder="1" applyAlignment="1">
      <alignment horizontal="center" vertical="center" wrapText="1"/>
    </xf>
    <xf numFmtId="0" fontId="4" fillId="20" borderId="50" xfId="0" applyFont="1" applyFill="1" applyBorder="1" applyAlignment="1">
      <alignment vertical="center" wrapText="1"/>
    </xf>
    <xf numFmtId="0" fontId="0" fillId="20" borderId="64" xfId="0" applyFill="1" applyBorder="1" applyAlignment="1">
      <alignment horizontal="center" vertical="center" wrapText="1"/>
    </xf>
    <xf numFmtId="0" fontId="0" fillId="20" borderId="65" xfId="0" applyFill="1" applyBorder="1" applyAlignment="1">
      <alignment horizontal="center" vertical="center" wrapText="1"/>
    </xf>
    <xf numFmtId="0" fontId="16" fillId="20" borderId="48" xfId="0" applyFont="1" applyFill="1" applyBorder="1" applyAlignment="1">
      <alignment horizontal="right" vertical="center" wrapText="1"/>
    </xf>
    <xf numFmtId="9" fontId="16" fillId="20" borderId="46" xfId="1" applyFont="1" applyFill="1" applyBorder="1" applyAlignment="1">
      <alignment horizontal="center" vertical="center" wrapText="1"/>
    </xf>
    <xf numFmtId="0" fontId="0" fillId="10" borderId="82" xfId="0" applyFill="1" applyBorder="1" applyAlignment="1">
      <alignment vertical="center" wrapText="1"/>
    </xf>
    <xf numFmtId="0" fontId="0" fillId="10" borderId="83" xfId="0" applyFill="1" applyBorder="1" applyAlignment="1">
      <alignment vertical="center" wrapText="1"/>
    </xf>
    <xf numFmtId="0" fontId="0" fillId="12" borderId="82" xfId="0" applyFill="1" applyBorder="1" applyAlignment="1">
      <alignment vertical="center" wrapText="1"/>
    </xf>
    <xf numFmtId="0" fontId="0" fillId="12" borderId="83" xfId="0" applyFill="1" applyBorder="1" applyAlignment="1">
      <alignment vertical="center" wrapText="1"/>
    </xf>
    <xf numFmtId="0" fontId="0" fillId="20" borderId="82" xfId="0" applyFill="1" applyBorder="1" applyAlignment="1">
      <alignment vertical="center" wrapText="1"/>
    </xf>
    <xf numFmtId="0" fontId="0" fillId="20" borderId="83" xfId="0" applyFill="1" applyBorder="1" applyAlignment="1">
      <alignment vertical="center" wrapText="1"/>
    </xf>
    <xf numFmtId="0" fontId="0" fillId="18" borderId="82" xfId="0" applyFill="1" applyBorder="1" applyAlignment="1">
      <alignment vertical="center" wrapText="1"/>
    </xf>
    <xf numFmtId="0" fontId="0" fillId="18" borderId="83" xfId="0" applyFill="1" applyBorder="1" applyAlignment="1">
      <alignment vertical="center" wrapText="1"/>
    </xf>
    <xf numFmtId="0" fontId="0" fillId="17" borderId="82" xfId="0" applyFill="1" applyBorder="1" applyAlignment="1">
      <alignment vertical="center" wrapText="1"/>
    </xf>
    <xf numFmtId="0" fontId="0" fillId="17" borderId="83" xfId="0" applyFill="1" applyBorder="1" applyAlignment="1">
      <alignment vertical="center" wrapText="1"/>
    </xf>
    <xf numFmtId="0" fontId="0" fillId="15" borderId="82" xfId="0" applyFill="1" applyBorder="1" applyAlignment="1">
      <alignment vertical="center" wrapText="1"/>
    </xf>
    <xf numFmtId="0" fontId="0" fillId="8" borderId="85" xfId="0" applyFill="1" applyBorder="1" applyAlignment="1">
      <alignment horizontal="center" vertical="center" wrapText="1"/>
    </xf>
    <xf numFmtId="0" fontId="0" fillId="10" borderId="84" xfId="0" applyFill="1" applyBorder="1" applyAlignment="1">
      <alignment horizontal="center" vertical="center" wrapText="1"/>
    </xf>
    <xf numFmtId="0" fontId="0" fillId="10" borderId="85" xfId="0" applyFill="1" applyBorder="1" applyAlignment="1">
      <alignment horizontal="center" vertical="center" wrapText="1"/>
    </xf>
    <xf numFmtId="0" fontId="0" fillId="10" borderId="86" xfId="0" applyFill="1" applyBorder="1" applyAlignment="1">
      <alignment horizontal="center" vertical="center" wrapText="1"/>
    </xf>
    <xf numFmtId="0" fontId="0" fillId="12" borderId="84" xfId="0" applyFill="1" applyBorder="1" applyAlignment="1">
      <alignment horizontal="center" vertical="center" wrapText="1"/>
    </xf>
    <xf numFmtId="0" fontId="0" fillId="12" borderId="85" xfId="0" applyFill="1" applyBorder="1" applyAlignment="1">
      <alignment horizontal="center" vertical="center" wrapText="1"/>
    </xf>
    <xf numFmtId="0" fontId="0" fillId="12" borderId="86" xfId="0" applyFill="1" applyBorder="1" applyAlignment="1">
      <alignment horizontal="center" vertical="center" wrapText="1"/>
    </xf>
    <xf numFmtId="0" fontId="0" fillId="20" borderId="84" xfId="0" applyFill="1" applyBorder="1" applyAlignment="1">
      <alignment horizontal="center" vertical="center" wrapText="1"/>
    </xf>
    <xf numFmtId="0" fontId="0" fillId="20" borderId="85" xfId="0" applyFill="1" applyBorder="1" applyAlignment="1">
      <alignment horizontal="center" vertical="center" wrapText="1"/>
    </xf>
    <xf numFmtId="0" fontId="0" fillId="20" borderId="86" xfId="0" applyFill="1" applyBorder="1" applyAlignment="1">
      <alignment horizontal="center" vertical="center" wrapText="1"/>
    </xf>
    <xf numFmtId="0" fontId="0" fillId="18" borderId="84" xfId="0" applyFill="1" applyBorder="1" applyAlignment="1">
      <alignment horizontal="center" vertical="center" wrapText="1"/>
    </xf>
    <xf numFmtId="0" fontId="0" fillId="18" borderId="85" xfId="0" applyFill="1" applyBorder="1" applyAlignment="1">
      <alignment horizontal="center" vertical="center" wrapText="1"/>
    </xf>
    <xf numFmtId="0" fontId="0" fillId="18" borderId="86" xfId="0" applyFill="1" applyBorder="1" applyAlignment="1">
      <alignment horizontal="center" vertical="center" wrapText="1"/>
    </xf>
    <xf numFmtId="0" fontId="0" fillId="17" borderId="84" xfId="0" applyFill="1" applyBorder="1" applyAlignment="1">
      <alignment horizontal="center" vertical="center" wrapText="1"/>
    </xf>
    <xf numFmtId="0" fontId="0" fillId="17" borderId="86" xfId="0" applyFill="1" applyBorder="1" applyAlignment="1">
      <alignment horizontal="center" vertical="center" wrapText="1"/>
    </xf>
    <xf numFmtId="0" fontId="0" fillId="15" borderId="84" xfId="0" applyFill="1" applyBorder="1" applyAlignment="1">
      <alignment horizontal="center" vertical="center" wrapText="1"/>
    </xf>
    <xf numFmtId="0" fontId="0" fillId="0" borderId="80" xfId="0" applyBorder="1" applyAlignment="1">
      <alignment vertical="center" wrapText="1"/>
    </xf>
    <xf numFmtId="9" fontId="17" fillId="15" borderId="40" xfId="1" applyFont="1" applyFill="1" applyBorder="1" applyAlignment="1">
      <alignment horizontal="center" vertical="center" wrapText="1"/>
    </xf>
    <xf numFmtId="0" fontId="0" fillId="8" borderId="0" xfId="0" applyFill="1" applyAlignment="1">
      <alignment vertical="center" wrapText="1"/>
    </xf>
    <xf numFmtId="0" fontId="0" fillId="10" borderId="0" xfId="0" applyFill="1" applyAlignment="1">
      <alignment vertical="center" wrapText="1"/>
    </xf>
    <xf numFmtId="0" fontId="0" fillId="12" borderId="0" xfId="0" applyFill="1" applyAlignment="1">
      <alignment vertical="center" wrapText="1"/>
    </xf>
    <xf numFmtId="0" fontId="0" fillId="20" borderId="0" xfId="0" applyFill="1" applyAlignment="1">
      <alignment vertical="center" wrapText="1"/>
    </xf>
    <xf numFmtId="0" fontId="0" fillId="18" borderId="0" xfId="0" applyFill="1" applyAlignment="1">
      <alignment vertical="center" wrapText="1"/>
    </xf>
    <xf numFmtId="0" fontId="7" fillId="21" borderId="0" xfId="0" applyFont="1" applyFill="1" applyAlignment="1">
      <alignment horizontal="center" vertical="center" wrapText="1"/>
    </xf>
    <xf numFmtId="0" fontId="0" fillId="8" borderId="87" xfId="0" applyFill="1" applyBorder="1" applyAlignment="1">
      <alignment vertical="center" wrapText="1"/>
    </xf>
    <xf numFmtId="0" fontId="0" fillId="8" borderId="91" xfId="0" applyFill="1" applyBorder="1" applyAlignment="1">
      <alignment vertical="center" wrapText="1"/>
    </xf>
    <xf numFmtId="0" fontId="0" fillId="8" borderId="92" xfId="0" applyFill="1" applyBorder="1" applyAlignment="1">
      <alignment horizontal="center" vertical="center" wrapText="1"/>
    </xf>
    <xf numFmtId="0" fontId="0" fillId="0" borderId="89" xfId="0" applyBorder="1" applyAlignment="1">
      <alignment vertical="center" wrapText="1"/>
    </xf>
    <xf numFmtId="0" fontId="7" fillId="7" borderId="95" xfId="0" applyFont="1" applyFill="1" applyBorder="1" applyAlignment="1">
      <alignment horizontal="right" vertical="center" wrapText="1"/>
    </xf>
    <xf numFmtId="0" fontId="7" fillId="9" borderId="96" xfId="0" applyFont="1" applyFill="1" applyBorder="1" applyAlignment="1">
      <alignment horizontal="right" vertical="center" wrapText="1"/>
    </xf>
    <xf numFmtId="0" fontId="7" fillId="11" borderId="96" xfId="0" applyFont="1" applyFill="1" applyBorder="1" applyAlignment="1">
      <alignment horizontal="right" vertical="center" wrapText="1"/>
    </xf>
    <xf numFmtId="0" fontId="7" fillId="13" borderId="96" xfId="0" applyFont="1" applyFill="1" applyBorder="1" applyAlignment="1">
      <alignment horizontal="right" vertical="center" wrapText="1"/>
    </xf>
    <xf numFmtId="0" fontId="7" fillId="19" borderId="96" xfId="0" applyFont="1" applyFill="1" applyBorder="1" applyAlignment="1">
      <alignment horizontal="right" vertical="center" wrapText="1"/>
    </xf>
    <xf numFmtId="0" fontId="7" fillId="16" borderId="96" xfId="0" applyFont="1" applyFill="1" applyBorder="1" applyAlignment="1">
      <alignment horizontal="right" vertical="center" wrapText="1"/>
    </xf>
    <xf numFmtId="0" fontId="7" fillId="14" borderId="97" xfId="0" applyFont="1" applyFill="1" applyBorder="1" applyAlignment="1">
      <alignment horizontal="right" vertical="center" wrapText="1"/>
    </xf>
    <xf numFmtId="0" fontId="0" fillId="10" borderId="93" xfId="0" applyFill="1" applyBorder="1" applyAlignment="1">
      <alignment horizontal="center" vertical="center" wrapText="1"/>
    </xf>
    <xf numFmtId="0" fontId="0" fillId="12" borderId="93" xfId="0" applyFill="1" applyBorder="1" applyAlignment="1">
      <alignment horizontal="center" vertical="center" wrapText="1"/>
    </xf>
    <xf numFmtId="0" fontId="0" fillId="20" borderId="93" xfId="0" applyFill="1" applyBorder="1" applyAlignment="1">
      <alignment horizontal="center" vertical="center" wrapText="1"/>
    </xf>
    <xf numFmtId="0" fontId="0" fillId="18" borderId="93" xfId="0" applyFill="1" applyBorder="1" applyAlignment="1">
      <alignment horizontal="center" vertical="center" wrapText="1"/>
    </xf>
    <xf numFmtId="0" fontId="0" fillId="17" borderId="93" xfId="0" applyFill="1" applyBorder="1" applyAlignment="1">
      <alignment horizontal="center" vertical="center" wrapText="1"/>
    </xf>
    <xf numFmtId="0" fontId="0" fillId="15" borderId="94" xfId="0" applyFill="1" applyBorder="1" applyAlignment="1">
      <alignment horizontal="center" vertical="center" wrapText="1"/>
    </xf>
    <xf numFmtId="0" fontId="0" fillId="0" borderId="98" xfId="0" applyBorder="1" applyAlignment="1">
      <alignment vertical="center" wrapText="1"/>
    </xf>
    <xf numFmtId="0" fontId="0" fillId="15" borderId="83" xfId="0" applyFill="1" applyBorder="1" applyAlignment="1">
      <alignment vertical="center" wrapText="1"/>
    </xf>
    <xf numFmtId="0" fontId="0" fillId="15" borderId="86" xfId="0" applyFill="1" applyBorder="1" applyAlignment="1">
      <alignment horizontal="center" vertical="center" wrapText="1"/>
    </xf>
    <xf numFmtId="0" fontId="23" fillId="0" borderId="0" xfId="0" applyFont="1" applyAlignment="1">
      <alignment horizontal="right" vertical="center" wrapText="1"/>
    </xf>
    <xf numFmtId="0" fontId="23" fillId="0" borderId="0" xfId="0" applyFont="1" applyAlignment="1">
      <alignment horizontal="center" vertical="center" wrapText="1"/>
    </xf>
    <xf numFmtId="9" fontId="23" fillId="0" borderId="0" xfId="1" applyFont="1" applyAlignment="1">
      <alignment horizontal="center" vertical="center" wrapText="1"/>
    </xf>
    <xf numFmtId="0" fontId="0" fillId="0" borderId="3" xfId="0" applyBorder="1" applyAlignment="1">
      <alignment vertical="center" wrapText="1"/>
    </xf>
    <xf numFmtId="0" fontId="0" fillId="0" borderId="49" xfId="0" applyBorder="1" applyAlignment="1">
      <alignment vertical="center" wrapText="1"/>
    </xf>
    <xf numFmtId="9" fontId="23" fillId="0" borderId="0" xfId="0" applyNumberFormat="1" applyFont="1" applyAlignment="1">
      <alignment horizontal="center" vertical="center" wrapText="1"/>
    </xf>
    <xf numFmtId="0" fontId="0" fillId="0" borderId="102" xfId="0" applyBorder="1" applyAlignment="1">
      <alignment vertical="center" wrapText="1"/>
    </xf>
    <xf numFmtId="0" fontId="0" fillId="0" borderId="103" xfId="0" applyBorder="1" applyAlignment="1">
      <alignment vertical="center" wrapText="1"/>
    </xf>
    <xf numFmtId="0" fontId="0" fillId="0" borderId="49" xfId="0" applyBorder="1" applyAlignment="1">
      <alignment horizontal="center" vertical="center" wrapText="1"/>
    </xf>
    <xf numFmtId="0" fontId="0" fillId="0" borderId="3" xfId="0" applyBorder="1" applyAlignment="1">
      <alignment horizontal="center" vertical="center" wrapText="1"/>
    </xf>
    <xf numFmtId="0" fontId="0" fillId="18" borderId="0" xfId="0" applyFill="1" applyAlignment="1">
      <alignment horizontal="left" vertical="center" wrapText="1"/>
    </xf>
    <xf numFmtId="0" fontId="24" fillId="0" borderId="0" xfId="0" applyFont="1" applyAlignment="1">
      <alignment horizontal="center" vertical="center" wrapText="1"/>
    </xf>
    <xf numFmtId="0" fontId="0" fillId="0" borderId="68" xfId="0" applyBorder="1" applyAlignment="1">
      <alignment horizontal="center" vertical="center" wrapText="1"/>
    </xf>
    <xf numFmtId="0" fontId="27" fillId="0" borderId="43" xfId="0" applyFont="1" applyBorder="1" applyAlignment="1">
      <alignment vertical="center" wrapText="1"/>
    </xf>
    <xf numFmtId="0" fontId="0" fillId="0" borderId="33" xfId="0" applyBorder="1" applyAlignment="1">
      <alignment vertical="center" wrapText="1"/>
    </xf>
    <xf numFmtId="0" fontId="4" fillId="15" borderId="108" xfId="0" applyFont="1" applyFill="1" applyBorder="1" applyAlignment="1">
      <alignment vertical="center" wrapText="1"/>
    </xf>
    <xf numFmtId="0" fontId="4" fillId="15" borderId="39" xfId="0" applyFont="1" applyFill="1" applyBorder="1" applyAlignment="1">
      <alignment horizontal="center" vertical="center" wrapText="1"/>
    </xf>
    <xf numFmtId="0" fontId="0" fillId="0" borderId="107" xfId="0" applyBorder="1" applyAlignment="1">
      <alignment horizontal="center" vertical="center" wrapText="1"/>
    </xf>
    <xf numFmtId="0" fontId="3" fillId="0" borderId="80" xfId="0" applyFont="1" applyBorder="1" applyAlignment="1">
      <alignment vertical="center" wrapText="1"/>
    </xf>
    <xf numFmtId="0" fontId="6" fillId="0" borderId="109" xfId="0" applyFont="1" applyBorder="1" applyAlignment="1">
      <alignment vertical="center"/>
    </xf>
    <xf numFmtId="0" fontId="0" fillId="17" borderId="110" xfId="0" applyFill="1" applyBorder="1" applyAlignment="1">
      <alignment horizontal="center" vertical="center" wrapText="1"/>
    </xf>
    <xf numFmtId="0" fontId="0" fillId="10" borderId="96" xfId="0" applyFill="1" applyBorder="1" applyAlignment="1">
      <alignment horizontal="center" vertical="center" wrapText="1"/>
    </xf>
    <xf numFmtId="0" fontId="0" fillId="12" borderId="96" xfId="0" applyFill="1" applyBorder="1" applyAlignment="1">
      <alignment horizontal="center" vertical="center" wrapText="1"/>
    </xf>
    <xf numFmtId="0" fontId="0" fillId="20" borderId="96" xfId="0" applyFill="1" applyBorder="1" applyAlignment="1">
      <alignment horizontal="center" vertical="center" wrapText="1"/>
    </xf>
    <xf numFmtId="0" fontId="0" fillId="18" borderId="96" xfId="0" applyFill="1" applyBorder="1" applyAlignment="1">
      <alignment horizontal="center" vertical="center" wrapText="1"/>
    </xf>
    <xf numFmtId="0" fontId="0" fillId="17" borderId="96" xfId="0" applyFill="1" applyBorder="1" applyAlignment="1">
      <alignment horizontal="center" vertical="center" wrapText="1"/>
    </xf>
    <xf numFmtId="0" fontId="0" fillId="15" borderId="97" xfId="0" applyFill="1" applyBorder="1" applyAlignment="1">
      <alignment horizontal="center" vertical="center" wrapText="1"/>
    </xf>
    <xf numFmtId="0" fontId="9" fillId="22" borderId="111" xfId="0" applyFont="1" applyFill="1" applyBorder="1" applyAlignment="1">
      <alignment horizontal="center" vertical="center" wrapText="1"/>
    </xf>
    <xf numFmtId="0" fontId="9" fillId="22" borderId="83" xfId="0" applyFont="1" applyFill="1" applyBorder="1" applyAlignment="1">
      <alignment horizontal="center" vertical="center" wrapText="1"/>
    </xf>
    <xf numFmtId="0" fontId="9" fillId="22" borderId="105" xfId="0" applyFont="1" applyFill="1" applyBorder="1" applyAlignment="1">
      <alignment horizontal="center" vertical="center" wrapText="1"/>
    </xf>
    <xf numFmtId="0" fontId="0" fillId="8" borderId="112" xfId="0" applyFill="1" applyBorder="1" applyAlignment="1">
      <alignment horizontal="center" vertical="center" wrapText="1"/>
    </xf>
    <xf numFmtId="0" fontId="7" fillId="7" borderId="0" xfId="0" applyFont="1" applyFill="1" applyAlignment="1">
      <alignment horizontal="right" vertical="center" wrapText="1"/>
    </xf>
    <xf numFmtId="0" fontId="7" fillId="9" borderId="0" xfId="0" applyFont="1" applyFill="1" applyAlignment="1">
      <alignment horizontal="right" vertical="center" wrapText="1"/>
    </xf>
    <xf numFmtId="9" fontId="2" fillId="9" borderId="0" xfId="1" applyFont="1" applyFill="1" applyAlignment="1">
      <alignment horizontal="center" vertical="center" wrapText="1"/>
    </xf>
    <xf numFmtId="0" fontId="7" fillId="11" borderId="0" xfId="0" applyFont="1" applyFill="1" applyAlignment="1">
      <alignment horizontal="right" vertical="center" wrapText="1"/>
    </xf>
    <xf numFmtId="9" fontId="2" fillId="11" borderId="0" xfId="1" applyFont="1" applyFill="1" applyAlignment="1">
      <alignment horizontal="center" vertical="center" wrapText="1"/>
    </xf>
    <xf numFmtId="0" fontId="7" fillId="13" borderId="0" xfId="0" applyFont="1" applyFill="1" applyAlignment="1">
      <alignment horizontal="right" vertical="center" wrapText="1"/>
    </xf>
    <xf numFmtId="9" fontId="2" fillId="13" borderId="0" xfId="1" applyFont="1" applyFill="1" applyAlignment="1">
      <alignment horizontal="center" vertical="center" wrapText="1"/>
    </xf>
    <xf numFmtId="0" fontId="7" fillId="19" borderId="0" xfId="0" applyFont="1" applyFill="1" applyAlignment="1">
      <alignment horizontal="right" vertical="center" wrapText="1"/>
    </xf>
    <xf numFmtId="9" fontId="2" fillId="19" borderId="0" xfId="1" applyFont="1" applyFill="1" applyAlignment="1">
      <alignment horizontal="center" vertical="center" wrapText="1"/>
    </xf>
    <xf numFmtId="0" fontId="7" fillId="23" borderId="0" xfId="0" applyFont="1" applyFill="1" applyAlignment="1">
      <alignment horizontal="right" vertical="center" wrapText="1"/>
    </xf>
    <xf numFmtId="9" fontId="2" fillId="23" borderId="0" xfId="1" applyFont="1" applyFill="1" applyAlignment="1">
      <alignment horizontal="center" vertical="center" wrapText="1"/>
    </xf>
    <xf numFmtId="0" fontId="7" fillId="24" borderId="0" xfId="0" applyFont="1" applyFill="1" applyAlignment="1">
      <alignment horizontal="right" vertical="center" wrapText="1"/>
    </xf>
    <xf numFmtId="9" fontId="2" fillId="24" borderId="0" xfId="1" applyFont="1" applyFill="1" applyAlignment="1">
      <alignment horizontal="center" vertical="center" wrapText="1"/>
    </xf>
    <xf numFmtId="9" fontId="2" fillId="7" borderId="105" xfId="1" applyFont="1" applyFill="1" applyBorder="1" applyAlignment="1">
      <alignment horizontal="center" vertical="center" wrapText="1"/>
    </xf>
    <xf numFmtId="9" fontId="2" fillId="7" borderId="106" xfId="1" applyFont="1" applyFill="1" applyBorder="1" applyAlignment="1">
      <alignment horizontal="center" vertical="center" wrapText="1"/>
    </xf>
    <xf numFmtId="0" fontId="0" fillId="8" borderId="100" xfId="0" applyFill="1" applyBorder="1" applyAlignment="1">
      <alignment horizontal="center" vertical="center" wrapText="1"/>
    </xf>
    <xf numFmtId="0" fontId="0" fillId="8" borderId="99" xfId="0" applyFill="1" applyBorder="1" applyAlignment="1">
      <alignment horizontal="center" vertical="center" wrapText="1"/>
    </xf>
    <xf numFmtId="0" fontId="0" fillId="8" borderId="101" xfId="0" applyFill="1" applyBorder="1" applyAlignment="1">
      <alignment horizontal="center" vertical="center" wrapText="1"/>
    </xf>
    <xf numFmtId="0" fontId="0" fillId="10" borderId="99" xfId="0" applyFill="1" applyBorder="1" applyAlignment="1">
      <alignment horizontal="center" vertical="center" wrapText="1"/>
    </xf>
    <xf numFmtId="0" fontId="0" fillId="10" borderId="100" xfId="0" applyFill="1" applyBorder="1" applyAlignment="1">
      <alignment horizontal="center" vertical="center" wrapText="1"/>
    </xf>
    <xf numFmtId="0" fontId="0" fillId="10" borderId="101" xfId="0" applyFill="1" applyBorder="1" applyAlignment="1">
      <alignment horizontal="center" vertical="center" wrapText="1"/>
    </xf>
    <xf numFmtId="0" fontId="0" fillId="12" borderId="99" xfId="0" applyFill="1" applyBorder="1" applyAlignment="1">
      <alignment horizontal="center" vertical="center" wrapText="1"/>
    </xf>
    <xf numFmtId="0" fontId="0" fillId="12" borderId="100" xfId="0" applyFill="1" applyBorder="1" applyAlignment="1">
      <alignment horizontal="center" vertical="center" wrapText="1"/>
    </xf>
    <xf numFmtId="0" fontId="0" fillId="12" borderId="101" xfId="0" applyFill="1" applyBorder="1" applyAlignment="1">
      <alignment horizontal="center" vertical="center" wrapText="1"/>
    </xf>
    <xf numFmtId="0" fontId="0" fillId="20" borderId="99" xfId="0" applyFill="1" applyBorder="1" applyAlignment="1">
      <alignment horizontal="center" vertical="center" wrapText="1"/>
    </xf>
    <xf numFmtId="0" fontId="0" fillId="20" borderId="100" xfId="0" applyFill="1" applyBorder="1" applyAlignment="1">
      <alignment horizontal="center" vertical="center" wrapText="1"/>
    </xf>
    <xf numFmtId="0" fontId="0" fillId="20" borderId="101" xfId="0" applyFill="1" applyBorder="1" applyAlignment="1">
      <alignment horizontal="center" vertical="center" wrapText="1"/>
    </xf>
    <xf numFmtId="0" fontId="0" fillId="18" borderId="99" xfId="0" applyFill="1" applyBorder="1" applyAlignment="1">
      <alignment horizontal="center" vertical="center" wrapText="1"/>
    </xf>
    <xf numFmtId="0" fontId="0" fillId="18" borderId="100" xfId="0" applyFill="1" applyBorder="1" applyAlignment="1">
      <alignment horizontal="center" vertical="center" wrapText="1"/>
    </xf>
    <xf numFmtId="0" fontId="0" fillId="18" borderId="101" xfId="0" applyFill="1" applyBorder="1" applyAlignment="1">
      <alignment horizontal="center" vertical="center" wrapText="1"/>
    </xf>
    <xf numFmtId="0" fontId="0" fillId="17" borderId="99" xfId="0" applyFill="1" applyBorder="1" applyAlignment="1">
      <alignment horizontal="center" vertical="center" wrapText="1"/>
    </xf>
    <xf numFmtId="0" fontId="0" fillId="17" borderId="101" xfId="0" applyFill="1" applyBorder="1" applyAlignment="1">
      <alignment horizontal="center" vertical="center" wrapText="1"/>
    </xf>
    <xf numFmtId="0" fontId="0" fillId="15" borderId="99" xfId="0" applyFill="1" applyBorder="1" applyAlignment="1">
      <alignment horizontal="center" vertical="center" wrapText="1"/>
    </xf>
    <xf numFmtId="0" fontId="0" fillId="15" borderId="101" xfId="0" applyFill="1" applyBorder="1" applyAlignment="1">
      <alignment horizontal="center" vertical="center" wrapText="1"/>
    </xf>
    <xf numFmtId="0" fontId="9" fillId="0" borderId="55" xfId="0" applyFont="1" applyBorder="1" applyAlignment="1">
      <alignment horizontal="center" vertical="center" wrapText="1"/>
    </xf>
    <xf numFmtId="0" fontId="2" fillId="9" borderId="102" xfId="0" quotePrefix="1" applyFont="1" applyFill="1" applyBorder="1" applyAlignment="1">
      <alignment horizontal="center" vertical="center" wrapText="1"/>
    </xf>
    <xf numFmtId="0" fontId="2" fillId="11" borderId="113" xfId="0" quotePrefix="1" applyFont="1" applyFill="1" applyBorder="1" applyAlignment="1">
      <alignment horizontal="center" vertical="center" wrapText="1"/>
    </xf>
    <xf numFmtId="0" fontId="0" fillId="18" borderId="114" xfId="0" applyFill="1" applyBorder="1" applyAlignment="1">
      <alignment horizontal="center" vertical="center" wrapText="1"/>
    </xf>
    <xf numFmtId="0" fontId="0" fillId="0" borderId="115" xfId="0" applyBorder="1" applyAlignment="1">
      <alignment horizontal="center" vertical="center" wrapText="1"/>
    </xf>
    <xf numFmtId="0" fontId="0" fillId="0" borderId="116" xfId="0" applyBorder="1" applyAlignment="1">
      <alignment horizontal="center" vertical="center" wrapText="1"/>
    </xf>
    <xf numFmtId="0" fontId="0" fillId="0" borderId="117" xfId="0" applyBorder="1" applyAlignment="1">
      <alignment horizontal="center" vertical="center" wrapText="1"/>
    </xf>
    <xf numFmtId="0" fontId="2" fillId="19" borderId="118" xfId="0" quotePrefix="1" applyFont="1" applyFill="1" applyBorder="1" applyAlignment="1">
      <alignment horizontal="center" vertical="center" wrapText="1"/>
    </xf>
    <xf numFmtId="0" fontId="0" fillId="17" borderId="119" xfId="0" applyFill="1" applyBorder="1" applyAlignment="1">
      <alignment horizontal="center" vertical="center" wrapText="1"/>
    </xf>
    <xf numFmtId="0" fontId="9" fillId="0" borderId="0" xfId="0" applyFont="1" applyAlignment="1">
      <alignment horizontal="center" vertical="center" wrapText="1"/>
    </xf>
    <xf numFmtId="0" fontId="0" fillId="0" borderId="120" xfId="0" applyBorder="1" applyAlignment="1">
      <alignment horizontal="center" vertical="center" wrapText="1"/>
    </xf>
    <xf numFmtId="0" fontId="14" fillId="0" borderId="122" xfId="0" applyFont="1" applyBorder="1" applyAlignment="1">
      <alignment horizontal="center" vertical="center" wrapText="1"/>
    </xf>
    <xf numFmtId="0" fontId="0" fillId="25" borderId="0" xfId="0" applyFill="1"/>
    <xf numFmtId="0" fontId="0" fillId="21" borderId="0" xfId="0" applyFill="1"/>
    <xf numFmtId="0" fontId="0" fillId="21" borderId="0" xfId="0" applyFill="1" applyAlignment="1">
      <alignment horizontal="left" vertical="center" wrapText="1"/>
    </xf>
    <xf numFmtId="0" fontId="28" fillId="21" borderId="0" xfId="0" applyFont="1" applyFill="1" applyAlignment="1">
      <alignment horizontal="left" vertical="center" wrapText="1"/>
    </xf>
    <xf numFmtId="0" fontId="14" fillId="0" borderId="126" xfId="0" applyFont="1" applyBorder="1" applyAlignment="1">
      <alignment horizontal="center" vertical="center" wrapText="1"/>
    </xf>
    <xf numFmtId="0" fontId="0" fillId="18" borderId="127" xfId="0" applyFill="1" applyBorder="1" applyAlignment="1">
      <alignment horizontal="center" vertical="center" wrapText="1"/>
    </xf>
    <xf numFmtId="0" fontId="14" fillId="0" borderId="132" xfId="0" applyFont="1" applyBorder="1" applyAlignment="1">
      <alignment horizontal="center" vertical="center" wrapText="1"/>
    </xf>
    <xf numFmtId="0" fontId="31" fillId="0" borderId="0" xfId="0" applyFont="1"/>
    <xf numFmtId="0" fontId="33" fillId="0" borderId="0" xfId="0" applyFont="1" applyAlignment="1">
      <alignment horizontal="left"/>
    </xf>
    <xf numFmtId="0" fontId="34" fillId="0" borderId="0" xfId="0" applyFont="1" applyAlignment="1">
      <alignment horizontal="left"/>
    </xf>
    <xf numFmtId="0" fontId="0" fillId="0" borderId="134" xfId="0" applyBorder="1" applyAlignment="1">
      <alignment vertical="center" wrapText="1"/>
    </xf>
    <xf numFmtId="0" fontId="32" fillId="26" borderId="133" xfId="0" applyFont="1" applyFill="1" applyBorder="1"/>
    <xf numFmtId="0" fontId="26" fillId="0" borderId="0" xfId="0" applyFont="1" applyAlignment="1">
      <alignment horizontal="center" vertical="center" wrapText="1"/>
    </xf>
    <xf numFmtId="0" fontId="4" fillId="21" borderId="0" xfId="0" applyFont="1" applyFill="1" applyAlignment="1">
      <alignment horizontal="left" vertical="center" wrapText="1"/>
    </xf>
    <xf numFmtId="0" fontId="26" fillId="0" borderId="0" xfId="0" applyFont="1" applyAlignment="1">
      <alignment vertical="center" wrapText="1"/>
    </xf>
    <xf numFmtId="9" fontId="0" fillId="0" borderId="0" xfId="1" applyFont="1" applyAlignment="1">
      <alignment vertical="center" wrapText="1"/>
    </xf>
    <xf numFmtId="0" fontId="23" fillId="0" borderId="0" xfId="0" applyFont="1" applyAlignment="1">
      <alignment vertical="center" wrapText="1"/>
    </xf>
    <xf numFmtId="0" fontId="39" fillId="0" borderId="0" xfId="0" applyFont="1" applyAlignment="1">
      <alignment vertical="center" wrapText="1"/>
    </xf>
    <xf numFmtId="0" fontId="9" fillId="0" borderId="61" xfId="0" applyFont="1" applyBorder="1" applyAlignment="1">
      <alignment horizontal="center" vertical="center" wrapText="1"/>
    </xf>
    <xf numFmtId="0" fontId="0" fillId="0" borderId="137" xfId="0" applyBorder="1" applyAlignment="1">
      <alignment horizontal="center" vertical="center" wrapText="1"/>
    </xf>
    <xf numFmtId="0" fontId="9" fillId="8" borderId="55" xfId="0" applyFont="1" applyFill="1" applyBorder="1" applyAlignment="1">
      <alignment vertical="center" wrapText="1"/>
    </xf>
    <xf numFmtId="0" fontId="0" fillId="0" borderId="138" xfId="0" applyBorder="1" applyAlignment="1">
      <alignment vertical="center" wrapText="1"/>
    </xf>
    <xf numFmtId="0" fontId="3" fillId="0" borderId="52" xfId="0" applyFont="1" applyBorder="1" applyAlignment="1">
      <alignment vertical="center" wrapText="1"/>
    </xf>
    <xf numFmtId="0" fontId="14" fillId="0" borderId="12" xfId="0" applyFont="1" applyBorder="1" applyAlignment="1">
      <alignment horizontal="center" vertical="center" wrapText="1"/>
    </xf>
    <xf numFmtId="0" fontId="0" fillId="0" borderId="21" xfId="0" applyBorder="1" applyAlignment="1">
      <alignment horizontal="center" vertical="center" wrapText="1"/>
    </xf>
    <xf numFmtId="0" fontId="14" fillId="0" borderId="141" xfId="0" applyFont="1" applyBorder="1" applyAlignment="1">
      <alignment horizontal="center" vertical="center" wrapText="1"/>
    </xf>
    <xf numFmtId="0" fontId="4" fillId="12" borderId="16" xfId="0" applyFont="1" applyFill="1" applyBorder="1" applyAlignment="1">
      <alignment vertical="center" wrapText="1"/>
    </xf>
    <xf numFmtId="0" fontId="0" fillId="0" borderId="69" xfId="0" applyBorder="1" applyAlignment="1">
      <alignment vertical="center" wrapText="1"/>
    </xf>
    <xf numFmtId="0" fontId="0" fillId="4" borderId="69" xfId="0" applyFill="1" applyBorder="1" applyAlignment="1">
      <alignment vertical="center" wrapText="1"/>
    </xf>
    <xf numFmtId="0" fontId="0" fillId="0" borderId="70" xfId="0" applyBorder="1" applyAlignment="1">
      <alignment horizontal="center" vertical="center" wrapText="1"/>
    </xf>
    <xf numFmtId="0" fontId="0" fillId="0" borderId="142" xfId="0" applyBorder="1" applyAlignment="1">
      <alignment vertical="center" wrapText="1"/>
    </xf>
    <xf numFmtId="0" fontId="2" fillId="19" borderId="145" xfId="0" applyFont="1" applyFill="1" applyBorder="1" applyAlignment="1">
      <alignment horizontal="right" vertical="center" wrapText="1"/>
    </xf>
    <xf numFmtId="0" fontId="4" fillId="17" borderId="146" xfId="0" applyFont="1" applyFill="1" applyBorder="1" applyAlignment="1">
      <alignment vertical="center" wrapText="1"/>
    </xf>
    <xf numFmtId="0" fontId="0" fillId="0" borderId="147" xfId="0" applyBorder="1" applyAlignment="1">
      <alignment vertical="center" wrapText="1"/>
    </xf>
    <xf numFmtId="0" fontId="0" fillId="0" borderId="148" xfId="0" applyBorder="1" applyAlignment="1">
      <alignment vertical="center" wrapText="1"/>
    </xf>
    <xf numFmtId="0" fontId="4" fillId="15" borderId="160" xfId="0" applyFont="1" applyFill="1" applyBorder="1" applyAlignment="1">
      <alignment vertical="center" wrapText="1"/>
    </xf>
    <xf numFmtId="0" fontId="4" fillId="15" borderId="161" xfId="0" applyFont="1" applyFill="1" applyBorder="1" applyAlignment="1">
      <alignment horizontal="center" vertical="center" wrapText="1"/>
    </xf>
    <xf numFmtId="0" fontId="0" fillId="0" borderId="162" xfId="0" applyBorder="1" applyAlignment="1">
      <alignment vertical="center" wrapText="1"/>
    </xf>
    <xf numFmtId="0" fontId="0" fillId="0" borderId="163" xfId="0" applyBorder="1" applyAlignment="1">
      <alignment vertical="center" wrapText="1"/>
    </xf>
    <xf numFmtId="0" fontId="0" fillId="0" borderId="164" xfId="0" applyBorder="1" applyAlignment="1">
      <alignment vertical="center" wrapText="1"/>
    </xf>
    <xf numFmtId="0" fontId="2" fillId="14" borderId="162" xfId="0" applyFont="1" applyFill="1" applyBorder="1" applyAlignment="1">
      <alignment horizontal="right" vertical="center" wrapText="1"/>
    </xf>
    <xf numFmtId="0" fontId="0" fillId="0" borderId="166" xfId="0" applyBorder="1" applyAlignment="1">
      <alignment vertical="center" wrapText="1"/>
    </xf>
    <xf numFmtId="0" fontId="17" fillId="15" borderId="167" xfId="0" applyFont="1" applyFill="1" applyBorder="1" applyAlignment="1">
      <alignment horizontal="right" vertical="center" wrapText="1"/>
    </xf>
    <xf numFmtId="0" fontId="0" fillId="0" borderId="158" xfId="0" applyBorder="1" applyAlignment="1">
      <alignment horizontal="right" vertical="center" wrapText="1"/>
    </xf>
    <xf numFmtId="0" fontId="0" fillId="0" borderId="168" xfId="0" applyBorder="1" applyAlignment="1">
      <alignment vertical="center" wrapText="1"/>
    </xf>
    <xf numFmtId="0" fontId="0" fillId="0" borderId="169" xfId="0" applyBorder="1" applyAlignment="1">
      <alignment vertical="center" wrapText="1"/>
    </xf>
    <xf numFmtId="0" fontId="0" fillId="0" borderId="170" xfId="0" applyBorder="1" applyAlignment="1">
      <alignment horizontal="center" vertical="center" wrapText="1"/>
    </xf>
    <xf numFmtId="0" fontId="0" fillId="0" borderId="171" xfId="0" applyBorder="1" applyAlignment="1">
      <alignment vertical="center" wrapText="1"/>
    </xf>
    <xf numFmtId="0" fontId="0" fillId="0" borderId="158" xfId="0" applyBorder="1" applyAlignment="1">
      <alignment vertical="center" wrapText="1"/>
    </xf>
    <xf numFmtId="0" fontId="4" fillId="0" borderId="0" xfId="0" applyFont="1" applyAlignment="1">
      <alignment vertical="center" wrapText="1"/>
    </xf>
    <xf numFmtId="0" fontId="40" fillId="0" borderId="0" xfId="0" applyFont="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27" fillId="0" borderId="1" xfId="0" applyFont="1" applyBorder="1" applyAlignment="1">
      <alignment vertical="center" wrapText="1"/>
    </xf>
    <xf numFmtId="0" fontId="27" fillId="0" borderId="5" xfId="0" applyFont="1" applyBorder="1" applyAlignment="1">
      <alignment vertical="center" wrapText="1"/>
    </xf>
    <xf numFmtId="0" fontId="27" fillId="0" borderId="6" xfId="0" applyFont="1" applyBorder="1" applyAlignment="1">
      <alignment vertical="center" wrapText="1"/>
    </xf>
    <xf numFmtId="0" fontId="14" fillId="8" borderId="59" xfId="0" applyFont="1" applyFill="1" applyBorder="1" applyAlignment="1">
      <alignment vertical="center" wrapText="1"/>
    </xf>
    <xf numFmtId="0" fontId="50" fillId="10" borderId="13" xfId="0" applyFont="1" applyFill="1" applyBorder="1" applyAlignment="1">
      <alignment vertical="center" wrapText="1"/>
    </xf>
    <xf numFmtId="0" fontId="27" fillId="0" borderId="58" xfId="0" applyFont="1" applyBorder="1" applyAlignment="1">
      <alignment vertical="center" wrapText="1"/>
    </xf>
    <xf numFmtId="0" fontId="27" fillId="0" borderId="57" xfId="0" applyFont="1" applyBorder="1" applyAlignment="1">
      <alignment vertical="center" wrapText="1"/>
    </xf>
    <xf numFmtId="0" fontId="27" fillId="0" borderId="7" xfId="0" applyFont="1" applyBorder="1" applyAlignment="1">
      <alignment vertical="center" wrapText="1"/>
    </xf>
    <xf numFmtId="0" fontId="27" fillId="0" borderId="19" xfId="0" applyFont="1" applyBorder="1" applyAlignment="1">
      <alignment vertical="center" wrapText="1"/>
    </xf>
    <xf numFmtId="0" fontId="27" fillId="0" borderId="16" xfId="0" applyFont="1" applyBorder="1" applyAlignment="1">
      <alignment vertical="center" wrapText="1"/>
    </xf>
    <xf numFmtId="0" fontId="27" fillId="0" borderId="17" xfId="0" applyFont="1" applyBorder="1" applyAlignment="1">
      <alignment vertical="center" wrapText="1"/>
    </xf>
    <xf numFmtId="0" fontId="27" fillId="0" borderId="22" xfId="0" applyFont="1" applyBorder="1" applyAlignment="1">
      <alignment vertical="center" wrapText="1"/>
    </xf>
    <xf numFmtId="0" fontId="50" fillId="12" borderId="22" xfId="0" applyFont="1" applyFill="1" applyBorder="1" applyAlignment="1">
      <alignment vertical="center" wrapText="1"/>
    </xf>
    <xf numFmtId="0" fontId="27" fillId="0" borderId="25" xfId="0" applyFont="1" applyBorder="1" applyAlignment="1">
      <alignment vertical="center" wrapText="1"/>
    </xf>
    <xf numFmtId="0" fontId="50" fillId="20" borderId="50" xfId="0" applyFont="1" applyFill="1" applyBorder="1" applyAlignment="1">
      <alignment vertical="center" wrapText="1"/>
    </xf>
    <xf numFmtId="0" fontId="27" fillId="0" borderId="50" xfId="0" applyFont="1" applyBorder="1" applyAlignment="1">
      <alignment vertical="center" wrapText="1"/>
    </xf>
    <xf numFmtId="0" fontId="27" fillId="0" borderId="26" xfId="0" applyFont="1" applyBorder="1" applyAlignment="1">
      <alignment vertical="center" wrapText="1"/>
    </xf>
    <xf numFmtId="0" fontId="27" fillId="0" borderId="67" xfId="0" applyFont="1" applyBorder="1" applyAlignment="1">
      <alignment horizontal="left" vertical="center" wrapText="1"/>
    </xf>
    <xf numFmtId="0" fontId="50" fillId="18" borderId="69" xfId="0" applyFont="1" applyFill="1" applyBorder="1" applyAlignment="1">
      <alignment vertical="center" wrapText="1"/>
    </xf>
    <xf numFmtId="0" fontId="27" fillId="0" borderId="67" xfId="0" applyFont="1" applyBorder="1" applyAlignment="1">
      <alignment vertical="center" wrapText="1"/>
    </xf>
    <xf numFmtId="0" fontId="27" fillId="0" borderId="42" xfId="0" applyFont="1" applyBorder="1" applyAlignment="1">
      <alignment vertical="center" wrapText="1"/>
    </xf>
    <xf numFmtId="0" fontId="27" fillId="0" borderId="68" xfId="0" applyFont="1" applyBorder="1" applyAlignment="1">
      <alignment vertical="center" wrapText="1"/>
    </xf>
    <xf numFmtId="0" fontId="27" fillId="0" borderId="34" xfId="0" applyFont="1" applyBorder="1" applyAlignment="1">
      <alignment vertical="center" wrapText="1"/>
    </xf>
    <xf numFmtId="0" fontId="27" fillId="0" borderId="81" xfId="0" applyFont="1" applyBorder="1" applyAlignment="1">
      <alignment vertical="center" wrapText="1"/>
    </xf>
    <xf numFmtId="0" fontId="27" fillId="0" borderId="144" xfId="0" applyFont="1" applyBorder="1" applyAlignment="1">
      <alignment vertical="center" wrapText="1"/>
    </xf>
    <xf numFmtId="0" fontId="27" fillId="0" borderId="52" xfId="0" applyFont="1" applyBorder="1" applyAlignment="1">
      <alignment vertical="center" wrapText="1"/>
    </xf>
    <xf numFmtId="0" fontId="14" fillId="8" borderId="55" xfId="0" applyFont="1" applyFill="1" applyBorder="1" applyAlignment="1">
      <alignment vertical="center" wrapText="1"/>
    </xf>
    <xf numFmtId="0" fontId="50" fillId="10" borderId="7" xfId="0" applyFont="1" applyFill="1" applyBorder="1" applyAlignment="1">
      <alignment vertical="center" wrapText="1"/>
    </xf>
    <xf numFmtId="0" fontId="27" fillId="0" borderId="102" xfId="0" applyFont="1" applyBorder="1" applyAlignment="1">
      <alignment vertical="center" wrapText="1"/>
    </xf>
    <xf numFmtId="0" fontId="27" fillId="0" borderId="149" xfId="0" applyFont="1" applyBorder="1" applyAlignment="1">
      <alignment vertical="center" wrapText="1"/>
    </xf>
    <xf numFmtId="0" fontId="50" fillId="17" borderId="146" xfId="0" applyFont="1" applyFill="1" applyBorder="1" applyAlignment="1">
      <alignment vertical="center" wrapText="1"/>
    </xf>
    <xf numFmtId="0" fontId="27" fillId="0" borderId="150" xfId="0" applyFont="1" applyBorder="1" applyAlignment="1">
      <alignment vertical="center" wrapText="1"/>
    </xf>
    <xf numFmtId="0" fontId="27" fillId="0" borderId="151" xfId="0" applyFont="1" applyBorder="1" applyAlignment="1">
      <alignment vertical="center" wrapText="1"/>
    </xf>
    <xf numFmtId="0" fontId="50" fillId="17" borderId="152" xfId="0" applyFont="1" applyFill="1" applyBorder="1" applyAlignment="1">
      <alignment vertical="center" wrapText="1"/>
    </xf>
    <xf numFmtId="0" fontId="27" fillId="0" borderId="74" xfId="0" applyFont="1" applyBorder="1" applyAlignment="1">
      <alignment vertical="center" wrapText="1"/>
    </xf>
    <xf numFmtId="0" fontId="50" fillId="15" borderId="172" xfId="0" applyFont="1" applyFill="1" applyBorder="1" applyAlignment="1">
      <alignment vertical="center" wrapText="1"/>
    </xf>
    <xf numFmtId="0" fontId="27" fillId="0" borderId="165" xfId="0" applyFont="1" applyBorder="1" applyAlignment="1">
      <alignment vertical="center" wrapText="1"/>
    </xf>
    <xf numFmtId="0" fontId="27" fillId="0" borderId="164" xfId="0" applyFont="1" applyBorder="1" applyAlignment="1">
      <alignment vertical="center" wrapText="1"/>
    </xf>
    <xf numFmtId="0" fontId="27" fillId="0" borderId="107" xfId="0" applyFont="1" applyBorder="1" applyAlignment="1">
      <alignment vertical="center" wrapText="1"/>
    </xf>
    <xf numFmtId="0" fontId="27" fillId="0" borderId="30" xfId="0" applyFont="1" applyBorder="1" applyAlignment="1">
      <alignment vertical="center" wrapText="1"/>
    </xf>
    <xf numFmtId="0" fontId="45" fillId="21" borderId="0" xfId="0" applyFont="1" applyFill="1" applyAlignment="1">
      <alignment horizontal="left" vertical="center" wrapText="1"/>
    </xf>
    <xf numFmtId="0" fontId="27" fillId="21" borderId="0" xfId="0" applyFont="1" applyFill="1" applyAlignment="1">
      <alignment horizontal="left" vertical="center" wrapText="1"/>
    </xf>
    <xf numFmtId="0" fontId="23" fillId="28" borderId="0" xfId="0" applyFont="1" applyFill="1" applyAlignment="1">
      <alignment horizontal="left" vertical="center" wrapText="1"/>
    </xf>
    <xf numFmtId="0" fontId="29" fillId="27" borderId="0" xfId="0" applyFont="1" applyFill="1" applyAlignment="1">
      <alignment horizontal="left" vertical="center" wrapText="1"/>
    </xf>
    <xf numFmtId="0" fontId="49" fillId="27" borderId="0" xfId="0" applyFont="1" applyFill="1" applyAlignment="1">
      <alignment horizontal="left" vertical="center" wrapText="1"/>
    </xf>
    <xf numFmtId="0" fontId="43" fillId="28" borderId="0" xfId="0" applyFont="1" applyFill="1" applyAlignment="1">
      <alignment horizontal="center" vertical="center" wrapText="1"/>
    </xf>
    <xf numFmtId="0" fontId="44" fillId="28" borderId="0" xfId="0" applyFont="1" applyFill="1" applyAlignment="1">
      <alignment horizontal="left" vertical="center" wrapText="1"/>
    </xf>
    <xf numFmtId="0" fontId="39" fillId="29" borderId="0" xfId="0" applyFont="1" applyFill="1" applyAlignment="1">
      <alignment horizontal="center" vertical="center" wrapText="1"/>
    </xf>
    <xf numFmtId="0" fontId="26" fillId="0" borderId="0" xfId="0" applyFont="1" applyAlignment="1">
      <alignment horizontal="left" vertical="center" wrapText="1"/>
    </xf>
    <xf numFmtId="0" fontId="23" fillId="0" borderId="0" xfId="0" applyFont="1" applyAlignment="1">
      <alignment horizontal="left" vertical="center" wrapText="1"/>
    </xf>
    <xf numFmtId="0" fontId="24" fillId="22" borderId="0" xfId="0" applyFont="1" applyFill="1" applyAlignment="1">
      <alignment horizontal="center" vertical="center" wrapText="1"/>
    </xf>
    <xf numFmtId="0" fontId="7" fillId="23" borderId="99" xfId="0" applyFont="1" applyFill="1" applyBorder="1" applyAlignment="1">
      <alignment horizontal="center" vertical="center" wrapText="1"/>
    </xf>
    <xf numFmtId="0" fontId="7" fillId="23" borderId="101" xfId="0" applyFont="1" applyFill="1" applyBorder="1" applyAlignment="1">
      <alignment horizontal="center" vertical="center" wrapText="1"/>
    </xf>
    <xf numFmtId="0" fontId="7" fillId="24" borderId="99" xfId="0" applyFont="1" applyFill="1" applyBorder="1" applyAlignment="1">
      <alignment horizontal="center" vertical="center" wrapText="1"/>
    </xf>
    <xf numFmtId="0" fontId="7" fillId="24" borderId="101" xfId="0" applyFont="1" applyFill="1" applyBorder="1" applyAlignment="1">
      <alignment horizontal="center" vertical="center" wrapText="1"/>
    </xf>
    <xf numFmtId="0" fontId="7" fillId="7" borderId="89" xfId="0" applyFont="1" applyFill="1" applyBorder="1" applyAlignment="1">
      <alignment horizontal="center" vertical="center" wrapText="1"/>
    </xf>
    <xf numFmtId="0" fontId="7" fillId="7" borderId="88" xfId="0" applyFont="1" applyFill="1" applyBorder="1" applyAlignment="1">
      <alignment horizontal="center" vertical="center" wrapText="1"/>
    </xf>
    <xf numFmtId="0" fontId="7" fillId="7" borderId="90" xfId="0" applyFont="1" applyFill="1" applyBorder="1" applyAlignment="1">
      <alignment horizontal="center" vertical="center" wrapText="1"/>
    </xf>
    <xf numFmtId="0" fontId="7" fillId="9" borderId="99" xfId="0" applyFont="1" applyFill="1" applyBorder="1" applyAlignment="1">
      <alignment horizontal="center" vertical="center" wrapText="1"/>
    </xf>
    <xf numFmtId="0" fontId="7" fillId="9" borderId="100" xfId="0" applyFont="1" applyFill="1" applyBorder="1" applyAlignment="1">
      <alignment horizontal="center" vertical="center" wrapText="1"/>
    </xf>
    <xf numFmtId="0" fontId="7" fillId="9" borderId="101" xfId="0" applyFont="1" applyFill="1" applyBorder="1" applyAlignment="1">
      <alignment horizontal="center" vertical="center" wrapText="1"/>
    </xf>
    <xf numFmtId="0" fontId="7" fillId="11" borderId="99" xfId="0" applyFont="1" applyFill="1" applyBorder="1" applyAlignment="1">
      <alignment horizontal="center" vertical="center" wrapText="1"/>
    </xf>
    <xf numFmtId="0" fontId="7" fillId="11" borderId="100" xfId="0" applyFont="1" applyFill="1" applyBorder="1" applyAlignment="1">
      <alignment horizontal="center" vertical="center" wrapText="1"/>
    </xf>
    <xf numFmtId="0" fontId="7" fillId="11" borderId="101" xfId="0" applyFont="1" applyFill="1" applyBorder="1" applyAlignment="1">
      <alignment horizontal="center" vertical="center" wrapText="1"/>
    </xf>
    <xf numFmtId="0" fontId="7" fillId="13" borderId="99" xfId="0" applyFont="1" applyFill="1" applyBorder="1" applyAlignment="1">
      <alignment horizontal="center" vertical="center" wrapText="1"/>
    </xf>
    <xf numFmtId="0" fontId="7" fillId="13" borderId="100" xfId="0" applyFont="1" applyFill="1" applyBorder="1" applyAlignment="1">
      <alignment horizontal="center" vertical="center" wrapText="1"/>
    </xf>
    <xf numFmtId="0" fontId="7" fillId="13" borderId="101" xfId="0" applyFont="1" applyFill="1" applyBorder="1" applyAlignment="1">
      <alignment horizontal="center" vertical="center" wrapText="1"/>
    </xf>
    <xf numFmtId="0" fontId="7" fillId="19" borderId="99" xfId="0" applyFont="1" applyFill="1" applyBorder="1" applyAlignment="1">
      <alignment horizontal="center" vertical="center" wrapText="1"/>
    </xf>
    <xf numFmtId="0" fontId="7" fillId="19" borderId="100" xfId="0" applyFont="1" applyFill="1" applyBorder="1" applyAlignment="1">
      <alignment horizontal="center" vertical="center" wrapText="1"/>
    </xf>
    <xf numFmtId="0" fontId="7" fillId="19" borderId="101" xfId="0" applyFont="1" applyFill="1" applyBorder="1" applyAlignment="1">
      <alignment horizontal="center" vertical="center" wrapText="1"/>
    </xf>
    <xf numFmtId="0" fontId="23" fillId="22" borderId="100" xfId="0" applyFont="1" applyFill="1" applyBorder="1" applyAlignment="1">
      <alignment horizontal="center" vertical="center" wrapText="1"/>
    </xf>
    <xf numFmtId="0" fontId="23" fillId="22" borderId="0" xfId="0" applyFont="1" applyFill="1" applyAlignment="1">
      <alignment horizontal="center" vertical="center" wrapText="1"/>
    </xf>
    <xf numFmtId="0" fontId="23" fillId="22" borderId="135" xfId="0" applyFont="1" applyFill="1" applyBorder="1" applyAlignment="1">
      <alignment horizontal="center" vertical="center" wrapText="1"/>
    </xf>
    <xf numFmtId="0" fontId="0" fillId="0" borderId="173" xfId="0" applyBorder="1" applyAlignment="1">
      <alignment horizontal="left" vertical="center" wrapText="1"/>
    </xf>
    <xf numFmtId="0" fontId="0" fillId="0" borderId="174" xfId="0" applyBorder="1" applyAlignment="1">
      <alignment horizontal="left" vertical="center" wrapText="1"/>
    </xf>
    <xf numFmtId="0" fontId="0" fillId="0" borderId="175" xfId="0" applyBorder="1" applyAlignment="1">
      <alignment horizontal="left" vertical="center" wrapText="1"/>
    </xf>
    <xf numFmtId="0" fontId="4" fillId="0" borderId="0" xfId="0" applyFont="1" applyAlignment="1">
      <alignment horizontal="center" vertical="center" wrapText="1"/>
    </xf>
    <xf numFmtId="0" fontId="8" fillId="19" borderId="0" xfId="0" applyFont="1" applyFill="1" applyAlignment="1">
      <alignment horizontal="center" vertical="center" wrapText="1"/>
    </xf>
    <xf numFmtId="0" fontId="0" fillId="19" borderId="0" xfId="0" applyFill="1" applyAlignment="1">
      <alignment horizontal="center" vertical="center" wrapText="1"/>
    </xf>
    <xf numFmtId="0" fontId="4" fillId="0" borderId="128" xfId="0" applyFont="1" applyBorder="1" applyAlignment="1">
      <alignment horizontal="center" vertical="center" wrapText="1"/>
    </xf>
    <xf numFmtId="0" fontId="4" fillId="0" borderId="130"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23" fillId="0" borderId="59" xfId="0" applyFont="1" applyBorder="1" applyAlignment="1">
      <alignment horizontal="center" vertical="center" wrapText="1"/>
    </xf>
    <xf numFmtId="0" fontId="23" fillId="0" borderId="60" xfId="0" applyFont="1" applyBorder="1" applyAlignment="1">
      <alignment horizontal="center" vertical="center" wrapText="1"/>
    </xf>
    <xf numFmtId="0" fontId="23" fillId="0" borderId="121" xfId="0" applyFont="1" applyBorder="1" applyAlignment="1">
      <alignment horizontal="center" vertical="center" wrapText="1"/>
    </xf>
    <xf numFmtId="0" fontId="8" fillId="14" borderId="0" xfId="0" applyFont="1" applyFill="1" applyAlignment="1">
      <alignment horizontal="center" vertical="center" wrapText="1"/>
    </xf>
    <xf numFmtId="0" fontId="0" fillId="14" borderId="0" xfId="0" applyFill="1" applyAlignment="1">
      <alignment horizontal="center" vertical="center" wrapText="1"/>
    </xf>
    <xf numFmtId="0" fontId="4" fillId="0" borderId="29" xfId="0" applyFont="1" applyBorder="1" applyAlignment="1">
      <alignment horizontal="center" vertical="center" wrapText="1"/>
    </xf>
    <xf numFmtId="0" fontId="8" fillId="13" borderId="27" xfId="0" applyFont="1" applyFill="1" applyBorder="1" applyAlignment="1">
      <alignment horizontal="center" vertical="center" wrapText="1"/>
    </xf>
    <xf numFmtId="0" fontId="5" fillId="13" borderId="28" xfId="0" applyFont="1" applyFill="1" applyBorder="1" applyAlignment="1">
      <alignment horizontal="center" vertical="center" wrapText="1"/>
    </xf>
    <xf numFmtId="0" fontId="8" fillId="16" borderId="0" xfId="0" applyFont="1" applyFill="1" applyAlignment="1">
      <alignment horizontal="center" vertical="center" wrapText="1"/>
    </xf>
    <xf numFmtId="0" fontId="0" fillId="16" borderId="0" xfId="0" applyFill="1" applyAlignment="1">
      <alignment horizontal="center" vertical="center" wrapText="1"/>
    </xf>
    <xf numFmtId="0" fontId="4" fillId="0" borderId="25" xfId="0" applyFont="1" applyBorder="1" applyAlignment="1">
      <alignment horizontal="center" vertical="center" wrapText="1"/>
    </xf>
    <xf numFmtId="0" fontId="23" fillId="0" borderId="50"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65" xfId="0" applyFont="1" applyBorder="1" applyAlignment="1">
      <alignment horizontal="center" vertical="center" wrapText="1"/>
    </xf>
    <xf numFmtId="0" fontId="23" fillId="0" borderId="123" xfId="0" applyFont="1" applyBorder="1" applyAlignment="1">
      <alignment horizontal="center" vertical="center" wrapText="1"/>
    </xf>
    <xf numFmtId="0" fontId="23" fillId="0" borderId="124" xfId="0" applyFont="1" applyBorder="1" applyAlignment="1">
      <alignment horizontal="center" vertical="center" wrapText="1"/>
    </xf>
    <xf numFmtId="0" fontId="23" fillId="0" borderId="76" xfId="0" applyFont="1" applyBorder="1" applyAlignment="1">
      <alignment horizontal="center" vertical="center" wrapText="1"/>
    </xf>
    <xf numFmtId="0" fontId="23" fillId="0" borderId="77" xfId="0" applyFont="1" applyBorder="1" applyAlignment="1">
      <alignment horizontal="center" vertical="center" wrapText="1"/>
    </xf>
    <xf numFmtId="0" fontId="23" fillId="0" borderId="79"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51" fillId="0" borderId="0" xfId="0" applyFont="1" applyAlignment="1">
      <alignment horizontal="center" vertical="center" wrapText="1"/>
    </xf>
    <xf numFmtId="0" fontId="36" fillId="0" borderId="0" xfId="0" applyFont="1" applyAlignment="1">
      <alignment horizontal="center" vertical="center" wrapText="1"/>
    </xf>
    <xf numFmtId="0" fontId="4" fillId="0" borderId="10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29" xfId="0" applyFont="1" applyBorder="1" applyAlignment="1">
      <alignment horizontal="center" vertical="center" wrapText="1"/>
    </xf>
    <xf numFmtId="0" fontId="4" fillId="0" borderId="131" xfId="0" applyFont="1" applyBorder="1" applyAlignment="1">
      <alignment horizontal="center" vertical="center" wrapText="1"/>
    </xf>
    <xf numFmtId="0" fontId="8" fillId="11" borderId="21" xfId="0" applyFont="1" applyFill="1" applyBorder="1" applyAlignment="1">
      <alignment horizontal="center" vertical="center" wrapText="1"/>
    </xf>
    <xf numFmtId="0" fontId="0" fillId="11" borderId="21" xfId="0" applyFill="1" applyBorder="1" applyAlignment="1">
      <alignment horizontal="center" vertical="center" wrapText="1"/>
    </xf>
    <xf numFmtId="0" fontId="8" fillId="7" borderId="0" xfId="0" applyFont="1" applyFill="1" applyAlignment="1">
      <alignment horizontal="center" vertical="center" wrapText="1"/>
    </xf>
    <xf numFmtId="0" fontId="12" fillId="7" borderId="0" xfId="0" applyFont="1" applyFill="1" applyAlignment="1">
      <alignment horizontal="center" vertical="center" wrapText="1"/>
    </xf>
    <xf numFmtId="0" fontId="8" fillId="9" borderId="9"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8" fillId="7" borderId="136" xfId="0" applyFont="1" applyFill="1" applyBorder="1" applyAlignment="1">
      <alignment horizontal="center" vertical="center" wrapText="1"/>
    </xf>
    <xf numFmtId="0" fontId="12" fillId="7" borderId="136" xfId="0" applyFont="1" applyFill="1" applyBorder="1" applyAlignment="1">
      <alignment horizontal="center" vertical="center" wrapText="1"/>
    </xf>
    <xf numFmtId="0" fontId="9" fillId="0" borderId="60" xfId="0" applyFont="1" applyBorder="1" applyAlignment="1">
      <alignment horizontal="center" vertical="center" wrapText="1"/>
    </xf>
    <xf numFmtId="0" fontId="9" fillId="0" borderId="6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4" fillId="0" borderId="55" xfId="0" applyFont="1" applyBorder="1" applyAlignment="1">
      <alignment horizontal="center" vertical="center" wrapText="1"/>
    </xf>
    <xf numFmtId="0" fontId="53" fillId="0" borderId="0" xfId="0" applyFont="1" applyAlignment="1">
      <alignment horizontal="center" vertical="center" wrapText="1"/>
    </xf>
    <xf numFmtId="0" fontId="25" fillId="0" borderId="0" xfId="0" applyFont="1" applyAlignment="1">
      <alignment horizontal="center" vertical="center" wrapText="1"/>
    </xf>
    <xf numFmtId="0" fontId="0" fillId="11" borderId="140" xfId="0" applyFill="1" applyBorder="1" applyAlignment="1">
      <alignment horizontal="center" vertical="center" wrapText="1"/>
    </xf>
    <xf numFmtId="0" fontId="9" fillId="0" borderId="25"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20" fillId="9" borderId="139" xfId="0" applyFont="1" applyFill="1" applyBorder="1" applyAlignment="1">
      <alignment horizontal="center" vertical="center" wrapText="1"/>
    </xf>
    <xf numFmtId="0" fontId="8" fillId="14" borderId="153" xfId="0" applyFont="1" applyFill="1" applyBorder="1" applyAlignment="1">
      <alignment horizontal="center" vertical="center" wrapText="1"/>
    </xf>
    <xf numFmtId="0" fontId="0" fillId="14" borderId="158" xfId="0" applyFill="1" applyBorder="1" applyAlignment="1">
      <alignment horizontal="center" vertical="center" wrapText="1"/>
    </xf>
    <xf numFmtId="0" fontId="9" fillId="0" borderId="123" xfId="0" applyFont="1" applyBorder="1" applyAlignment="1">
      <alignment horizontal="center" vertical="center" wrapText="1"/>
    </xf>
    <xf numFmtId="0" fontId="9" fillId="0" borderId="124" xfId="0" applyFont="1" applyBorder="1" applyAlignment="1">
      <alignment horizontal="center" vertical="center" wrapText="1"/>
    </xf>
    <xf numFmtId="0" fontId="9" fillId="0" borderId="125"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154" xfId="0" applyFont="1" applyBorder="1" applyAlignment="1">
      <alignment horizontal="center" vertical="center" wrapText="1"/>
    </xf>
    <xf numFmtId="0" fontId="9" fillId="0" borderId="155" xfId="0" applyFont="1" applyBorder="1" applyAlignment="1">
      <alignment horizontal="center" vertical="center" wrapText="1"/>
    </xf>
    <xf numFmtId="0" fontId="9" fillId="0" borderId="156"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143"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157" xfId="0" applyFont="1" applyBorder="1" applyAlignment="1">
      <alignment horizontal="center" vertical="center" wrapText="1"/>
    </xf>
    <xf numFmtId="0" fontId="4" fillId="0" borderId="159" xfId="0" applyFont="1" applyBorder="1" applyAlignment="1">
      <alignment horizontal="center" vertical="center" wrapText="1"/>
    </xf>
  </cellXfs>
  <cellStyles count="2">
    <cellStyle name="Normal" xfId="0" builtinId="0"/>
    <cellStyle name="Pourcentage" xfId="1" builtinId="5"/>
  </cellStyles>
  <dxfs count="0"/>
  <tableStyles count="0" defaultTableStyle="TableStyleMedium2" defaultPivotStyle="PivotStyleLight16"/>
  <colors>
    <mruColors>
      <color rgb="FF782170"/>
      <color rgb="FF215C98"/>
      <color rgb="FF81160E"/>
      <color rgb="FFA2CD93"/>
      <color rgb="FFDCECD6"/>
      <color rgb="FFFFA7A7"/>
      <color rgb="FFFBBA03"/>
      <color rgb="FFA67B02"/>
      <color rgb="FFCA9602"/>
      <color rgb="FFFEE7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7D1B2-C3C2-4E5A-A26F-AB31BC9DF845}">
  <dimension ref="A1:D23"/>
  <sheetViews>
    <sheetView showGridLines="0" tabSelected="1" zoomScale="85" zoomScaleNormal="85" workbookViewId="0">
      <selection activeCell="B2" sqref="B2:C2"/>
    </sheetView>
  </sheetViews>
  <sheetFormatPr baseColWidth="10" defaultColWidth="11.453125" defaultRowHeight="14.5" x14ac:dyDescent="0.35"/>
  <cols>
    <col min="1" max="1" width="10.26953125" style="248" customWidth="1"/>
    <col min="2" max="2" width="154.1796875" style="249" customWidth="1"/>
    <col min="3" max="3" width="10.54296875" style="248" customWidth="1"/>
    <col min="4" max="4" width="11.453125" style="248"/>
    <col min="5" max="16384" width="11.453125" style="247"/>
  </cols>
  <sheetData>
    <row r="1" spans="2:3" ht="12.75" customHeight="1" x14ac:dyDescent="0.35"/>
    <row r="2" spans="2:3" ht="36.75" customHeight="1" x14ac:dyDescent="0.35">
      <c r="B2" s="345" t="s">
        <v>130</v>
      </c>
      <c r="C2" s="345"/>
    </row>
    <row r="3" spans="2:3" ht="13.5" customHeight="1" x14ac:dyDescent="0.35">
      <c r="B3" s="250"/>
    </row>
    <row r="4" spans="2:3" ht="21.75" customHeight="1" x14ac:dyDescent="0.35">
      <c r="B4" s="342" t="s">
        <v>75</v>
      </c>
      <c r="C4" s="342"/>
    </row>
    <row r="5" spans="2:3" ht="166" customHeight="1" x14ac:dyDescent="0.35">
      <c r="B5" s="341" t="s">
        <v>131</v>
      </c>
      <c r="C5" s="341"/>
    </row>
    <row r="6" spans="2:3" ht="28.5" customHeight="1" x14ac:dyDescent="0.35">
      <c r="B6" s="346" t="s">
        <v>132</v>
      </c>
      <c r="C6" s="346"/>
    </row>
    <row r="7" spans="2:3" ht="167.25" customHeight="1" x14ac:dyDescent="0.35">
      <c r="B7" s="340" t="s">
        <v>133</v>
      </c>
      <c r="C7" s="341"/>
    </row>
    <row r="8" spans="2:3" ht="22.5" customHeight="1" x14ac:dyDescent="0.35">
      <c r="B8" s="343" t="s">
        <v>0</v>
      </c>
      <c r="C8" s="343"/>
    </row>
    <row r="9" spans="2:3" ht="233.25" customHeight="1" x14ac:dyDescent="0.35">
      <c r="B9" s="340" t="s">
        <v>134</v>
      </c>
      <c r="C9" s="341"/>
    </row>
    <row r="10" spans="2:3" ht="24" customHeight="1" x14ac:dyDescent="0.35">
      <c r="B10" s="344" t="s">
        <v>135</v>
      </c>
      <c r="C10" s="344"/>
    </row>
    <row r="11" spans="2:3" ht="183.75" customHeight="1" x14ac:dyDescent="0.35">
      <c r="B11" s="340" t="s">
        <v>136</v>
      </c>
      <c r="C11" s="341"/>
    </row>
    <row r="12" spans="2:3" ht="22.5" customHeight="1" x14ac:dyDescent="0.35">
      <c r="B12" s="343" t="s">
        <v>1</v>
      </c>
      <c r="C12" s="343"/>
    </row>
    <row r="13" spans="2:3" ht="41.25" customHeight="1" x14ac:dyDescent="0.35">
      <c r="B13" s="341" t="s">
        <v>137</v>
      </c>
      <c r="C13" s="341"/>
    </row>
    <row r="14" spans="2:3" ht="24" customHeight="1" x14ac:dyDescent="0.35">
      <c r="B14" s="342" t="s">
        <v>2</v>
      </c>
      <c r="C14" s="342"/>
    </row>
    <row r="15" spans="2:3" ht="92.25" customHeight="1" x14ac:dyDescent="0.35">
      <c r="B15" s="340" t="s">
        <v>138</v>
      </c>
      <c r="C15" s="341"/>
    </row>
    <row r="16" spans="2:3" ht="21.75" customHeight="1" x14ac:dyDescent="0.35">
      <c r="B16" s="342" t="s">
        <v>3</v>
      </c>
      <c r="C16" s="342"/>
    </row>
    <row r="17" spans="2:3" ht="25.5" customHeight="1" thickBot="1" x14ac:dyDescent="0.4">
      <c r="B17" s="255" t="s">
        <v>4</v>
      </c>
      <c r="C17" s="254"/>
    </row>
    <row r="18" spans="2:3" ht="20.25" customHeight="1" thickBot="1" x14ac:dyDescent="0.4">
      <c r="B18" s="256" t="s">
        <v>5</v>
      </c>
      <c r="C18" s="258"/>
    </row>
    <row r="19" spans="2:3" ht="15" thickBot="1" x14ac:dyDescent="0.4">
      <c r="B19" s="256" t="s">
        <v>6</v>
      </c>
      <c r="C19" s="258"/>
    </row>
    <row r="23" spans="2:3" x14ac:dyDescent="0.35">
      <c r="B23" s="260"/>
    </row>
  </sheetData>
  <sheetProtection formatRows="0"/>
  <protectedRanges>
    <protectedRange sqref="C18:C19" name="DÉCLARATION"/>
  </protectedRanges>
  <mergeCells count="14">
    <mergeCell ref="B4:C4"/>
    <mergeCell ref="B2:C2"/>
    <mergeCell ref="B5:C5"/>
    <mergeCell ref="B7:C7"/>
    <mergeCell ref="B9:C9"/>
    <mergeCell ref="B8:C8"/>
    <mergeCell ref="B6:C6"/>
    <mergeCell ref="B11:C11"/>
    <mergeCell ref="B16:C16"/>
    <mergeCell ref="B14:C14"/>
    <mergeCell ref="B12:C12"/>
    <mergeCell ref="B10:C10"/>
    <mergeCell ref="B13:C13"/>
    <mergeCell ref="B15:C15"/>
  </mergeCells>
  <dataValidations count="1">
    <dataValidation type="list" allowBlank="1" showErrorMessage="1" sqref="C18:C19" xr:uid="{143BD136-30CF-4E61-B79E-738C46E68A81}">
      <formula1>"Oui"</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0595-6564-44FB-B640-47C2F4654E5C}">
  <dimension ref="B2:S77"/>
  <sheetViews>
    <sheetView showGridLines="0" zoomScale="80" zoomScaleNormal="80" workbookViewId="0">
      <selection activeCell="I24" sqref="I24"/>
    </sheetView>
  </sheetViews>
  <sheetFormatPr baseColWidth="10" defaultColWidth="11.453125" defaultRowHeight="14.5" x14ac:dyDescent="0.35"/>
  <cols>
    <col min="1" max="1" width="4.453125" style="3" customWidth="1"/>
    <col min="2" max="2" width="27.7265625" style="3" customWidth="1"/>
    <col min="3" max="3" width="57.81640625" style="3" customWidth="1"/>
    <col min="4" max="4" width="14.7265625" style="4" customWidth="1"/>
    <col min="5" max="5" width="13.26953125" style="4" customWidth="1"/>
    <col min="6" max="7" width="14" style="4" customWidth="1"/>
    <col min="8" max="8" width="11.453125" style="3"/>
    <col min="9" max="9" width="43.7265625" style="3" customWidth="1"/>
    <col min="10" max="10" width="26" style="3" customWidth="1"/>
    <col min="11" max="11" width="28.7265625" style="3" customWidth="1"/>
    <col min="12" max="12" width="26.453125" style="3" customWidth="1"/>
    <col min="13" max="14" width="22" style="3" customWidth="1"/>
    <col min="15" max="15" width="21.81640625" style="3" customWidth="1"/>
    <col min="16" max="16" width="22.26953125" style="3" customWidth="1"/>
    <col min="17" max="19" width="11.453125" style="3"/>
    <col min="20" max="20" width="61.54296875" style="3" customWidth="1"/>
    <col min="21" max="16384" width="11.453125" style="3"/>
  </cols>
  <sheetData>
    <row r="2" spans="2:14" ht="39.75" customHeight="1" x14ac:dyDescent="0.35">
      <c r="B2" s="350" t="s">
        <v>7</v>
      </c>
      <c r="C2" s="350"/>
      <c r="D2" s="350"/>
      <c r="E2" s="350"/>
      <c r="F2" s="350"/>
      <c r="G2" s="350"/>
    </row>
    <row r="3" spans="2:14" ht="12.75" customHeight="1" x14ac:dyDescent="0.35">
      <c r="B3" s="181"/>
      <c r="C3" s="181"/>
      <c r="D3" s="181"/>
      <c r="E3" s="181"/>
      <c r="F3" s="181"/>
      <c r="G3" s="181"/>
    </row>
    <row r="4" spans="2:14" ht="36.75" customHeight="1" thickBot="1" x14ac:dyDescent="0.4">
      <c r="C4" s="167"/>
      <c r="D4" s="370" t="s">
        <v>8</v>
      </c>
      <c r="E4" s="371"/>
      <c r="F4" s="371"/>
      <c r="G4" s="372"/>
      <c r="I4" s="296"/>
      <c r="J4" s="296"/>
      <c r="K4" s="296"/>
      <c r="L4" s="296"/>
      <c r="M4" s="296"/>
      <c r="N4" s="296"/>
    </row>
    <row r="5" spans="2:14" ht="18.75" customHeight="1" thickBot="1" x14ac:dyDescent="0.4">
      <c r="C5" s="153"/>
      <c r="D5" s="197" t="str" cm="1">
        <f t="array" ref="D5:F5">'Suivi - Actions prioritaires'!D6:F6</f>
        <v>INSCRIRE ANNÉE</v>
      </c>
      <c r="E5" s="197" t="str">
        <v>INSCRIRE ANNÉE</v>
      </c>
      <c r="F5" s="199" t="str">
        <v>INSCRIRE ANNÉE</v>
      </c>
      <c r="G5" s="199" t="str">
        <f>'Suivi - Actions prioritaires'!G6</f>
        <v>INSCRIRE ANNÉE</v>
      </c>
      <c r="I5" s="296"/>
      <c r="J5" s="296"/>
      <c r="K5" s="296"/>
      <c r="L5" s="296"/>
      <c r="M5" s="296"/>
      <c r="N5" s="296"/>
    </row>
    <row r="6" spans="2:14" ht="15.75" customHeight="1" x14ac:dyDescent="0.35">
      <c r="C6" s="154" t="s">
        <v>9</v>
      </c>
      <c r="D6" s="152">
        <f>'Suivi - Actions prioritaires'!D24</f>
        <v>0</v>
      </c>
      <c r="E6" s="152">
        <f>'Suivi - Actions prioritaires'!E24</f>
        <v>0</v>
      </c>
      <c r="F6" s="200">
        <f>'Suivi - Actions prioritaires'!F24</f>
        <v>0</v>
      </c>
      <c r="G6" s="200">
        <f>'Suivi - Actions prioritaires'!G24</f>
        <v>0</v>
      </c>
    </row>
    <row r="7" spans="2:14" ht="15.75" customHeight="1" x14ac:dyDescent="0.35">
      <c r="C7" s="155" t="s">
        <v>10</v>
      </c>
      <c r="D7" s="161">
        <f>'Suivi - Actions prioritaires'!D39</f>
        <v>0</v>
      </c>
      <c r="E7" s="161">
        <f>'Suivi - Actions prioritaires'!E39</f>
        <v>0</v>
      </c>
      <c r="F7" s="191">
        <f>'Suivi - Actions prioritaires'!F39</f>
        <v>0</v>
      </c>
      <c r="G7" s="191">
        <f>'Suivi - Actions prioritaires'!G39</f>
        <v>0</v>
      </c>
    </row>
    <row r="8" spans="2:14" ht="15.75" customHeight="1" x14ac:dyDescent="0.35">
      <c r="C8" s="156" t="s">
        <v>11</v>
      </c>
      <c r="D8" s="162">
        <f>'Suivi - Actions prioritaires'!D62</f>
        <v>0</v>
      </c>
      <c r="E8" s="162">
        <f>'Suivi - Actions prioritaires'!E62</f>
        <v>0</v>
      </c>
      <c r="F8" s="192">
        <f>'Suivi - Actions prioritaires'!F62</f>
        <v>0</v>
      </c>
      <c r="G8" s="192">
        <f>'Suivi - Actions prioritaires'!G62</f>
        <v>0</v>
      </c>
    </row>
    <row r="9" spans="2:14" ht="15.75" customHeight="1" x14ac:dyDescent="0.35">
      <c r="C9" s="157" t="s">
        <v>12</v>
      </c>
      <c r="D9" s="163">
        <f>'Suivi - Actions prioritaires'!D84</f>
        <v>0</v>
      </c>
      <c r="E9" s="163">
        <f>'Suivi - Actions prioritaires'!E84</f>
        <v>0</v>
      </c>
      <c r="F9" s="193">
        <f>'Suivi - Actions prioritaires'!F84</f>
        <v>0</v>
      </c>
      <c r="G9" s="193">
        <f>'Suivi - Actions prioritaires'!G84</f>
        <v>0</v>
      </c>
    </row>
    <row r="10" spans="2:14" ht="15.75" customHeight="1" x14ac:dyDescent="0.35">
      <c r="C10" s="158" t="s">
        <v>13</v>
      </c>
      <c r="D10" s="164">
        <f>'Suivi - Actions prioritaires'!D107</f>
        <v>0</v>
      </c>
      <c r="E10" s="164">
        <f>'Suivi - Actions prioritaires'!E107</f>
        <v>0</v>
      </c>
      <c r="F10" s="194">
        <f>'Suivi - Actions prioritaires'!F107</f>
        <v>0</v>
      </c>
      <c r="G10" s="194">
        <f>'Suivi - Actions prioritaires'!G107</f>
        <v>0</v>
      </c>
    </row>
    <row r="11" spans="2:14" ht="15.75" customHeight="1" x14ac:dyDescent="0.35">
      <c r="C11" s="159" t="s">
        <v>14</v>
      </c>
      <c r="D11" s="165">
        <f>'Suivi - Actions prioritaires'!D119</f>
        <v>0</v>
      </c>
      <c r="E11" s="165">
        <f>'Suivi - Actions prioritaires'!E119</f>
        <v>0</v>
      </c>
      <c r="F11" s="195">
        <f>'Suivi - Actions prioritaires'!F119</f>
        <v>0</v>
      </c>
      <c r="G11" s="195">
        <f>'Suivi - Actions prioritaires'!G119</f>
        <v>0</v>
      </c>
    </row>
    <row r="12" spans="2:14" ht="16.5" customHeight="1" x14ac:dyDescent="0.35">
      <c r="C12" s="160" t="s">
        <v>15</v>
      </c>
      <c r="D12" s="166">
        <f>'Suivi - Actions prioritaires'!D139</f>
        <v>0</v>
      </c>
      <c r="E12" s="166">
        <f>'Suivi - Actions prioritaires'!E139</f>
        <v>0</v>
      </c>
      <c r="F12" s="196">
        <f>'Suivi - Actions prioritaires'!F139</f>
        <v>0</v>
      </c>
      <c r="G12" s="196">
        <f>'Suivi - Actions prioritaires'!G139</f>
        <v>0</v>
      </c>
    </row>
    <row r="13" spans="2:14" ht="6" customHeight="1" x14ac:dyDescent="0.35"/>
    <row r="14" spans="2:14" ht="24" customHeight="1" x14ac:dyDescent="0.35">
      <c r="C14" s="170" t="s">
        <v>16</v>
      </c>
      <c r="D14" s="171">
        <f>'Suivi - Actions prioritaires'!D143</f>
        <v>0</v>
      </c>
      <c r="E14" s="171">
        <f>'Suivi - Actions prioritaires'!E143</f>
        <v>0</v>
      </c>
      <c r="F14" s="171">
        <f>'Suivi - Actions prioritaires'!F143</f>
        <v>0</v>
      </c>
      <c r="G14" s="171">
        <f>'Suivi - Actions prioritaires'!G143</f>
        <v>0</v>
      </c>
    </row>
    <row r="15" spans="2:14" ht="35.25" customHeight="1" x14ac:dyDescent="0.35">
      <c r="C15" s="170" t="s">
        <v>17</v>
      </c>
      <c r="D15" s="175">
        <f>'Suivi - Actions prioritaires'!D144</f>
        <v>0</v>
      </c>
      <c r="E15" s="175">
        <f>'Suivi - Actions prioritaires'!E144</f>
        <v>0</v>
      </c>
      <c r="F15" s="175">
        <f>'Suivi - Actions prioritaires'!F144</f>
        <v>0</v>
      </c>
      <c r="G15" s="175">
        <f>'Suivi - Actions prioritaires'!G144</f>
        <v>0</v>
      </c>
    </row>
    <row r="16" spans="2:14" ht="15" customHeight="1" x14ac:dyDescent="0.35">
      <c r="C16" s="2"/>
    </row>
    <row r="17" spans="2:7" ht="34.5" customHeight="1" thickBot="1" x14ac:dyDescent="0.4">
      <c r="D17" s="370" t="s">
        <v>18</v>
      </c>
      <c r="E17" s="371"/>
      <c r="F17" s="371"/>
      <c r="G17" s="371"/>
    </row>
    <row r="18" spans="2:7" ht="32.5" thickBot="1" x14ac:dyDescent="0.4">
      <c r="D18" s="197" t="str" cm="1">
        <f t="array" ref="D18:F18">'Suivi - Actions prioritaires'!D6:F6</f>
        <v>INSCRIRE ANNÉE</v>
      </c>
      <c r="E18" s="198" t="str">
        <v>INSCRIRE ANNÉE</v>
      </c>
      <c r="F18" s="199" t="str">
        <v>INSCRIRE ANNÉE</v>
      </c>
      <c r="G18" s="199" t="str">
        <f>'Suivi - Actions prioritaires'!G6</f>
        <v>INSCRIRE ANNÉE</v>
      </c>
    </row>
    <row r="19" spans="2:7" ht="15" customHeight="1" x14ac:dyDescent="0.35">
      <c r="B19" s="355" t="s">
        <v>9</v>
      </c>
      <c r="C19" s="150" t="str">
        <f>'Suivi - Actions prioritaires'!C7</f>
        <v>1.1 Tri des matières résiduelles</v>
      </c>
      <c r="D19" s="126">
        <f>COUNTIF('Suivi - Actions prioritaires'!D8:D13,"Oui")</f>
        <v>0</v>
      </c>
      <c r="E19" s="126">
        <f>COUNTIF('Suivi - Actions prioritaires'!E8:E13,"Oui")</f>
        <v>0</v>
      </c>
      <c r="F19" s="217">
        <f>COUNTIF('Suivi - Actions prioritaires'!F8:F13,"Oui")</f>
        <v>0</v>
      </c>
      <c r="G19" s="217">
        <f>COUNTIF('Suivi - Actions prioritaires'!G8:G13,"Oui")</f>
        <v>0</v>
      </c>
    </row>
    <row r="20" spans="2:7" ht="15" customHeight="1" x14ac:dyDescent="0.35">
      <c r="B20" s="356"/>
      <c r="C20" s="144" t="str">
        <f>'Suivi - Actions prioritaires'!C14</f>
        <v>1.2 Gestion de fin de vie</v>
      </c>
      <c r="D20" s="126">
        <f>COUNTIF('Suivi - Actions prioritaires'!D15:D18,"Oui")</f>
        <v>0</v>
      </c>
      <c r="E20" s="126">
        <f>COUNTIF('Suivi - Actions prioritaires'!E15:E18,"Oui")</f>
        <v>0</v>
      </c>
      <c r="F20" s="216">
        <f>COUNTIF('Suivi - Actions prioritaires'!F15:F18,"Oui")</f>
        <v>0</v>
      </c>
      <c r="G20" s="216">
        <f>COUNTIF('Suivi - Actions prioritaires'!G15:G18,"Oui")</f>
        <v>0</v>
      </c>
    </row>
    <row r="21" spans="2:7" ht="15" customHeight="1" x14ac:dyDescent="0.35">
      <c r="B21" s="356"/>
      <c r="C21" s="144" t="str">
        <f>'Suivi - Actions prioritaires'!C19</f>
        <v>1.3 Sensibilisation et communication</v>
      </c>
      <c r="D21" s="126">
        <f>COUNTIF('Suivi - Actions prioritaires'!D20:D21,"Oui")</f>
        <v>0</v>
      </c>
      <c r="E21" s="126">
        <f>COUNTIF('Suivi - Actions prioritaires'!E20:E21,"Oui")</f>
        <v>0</v>
      </c>
      <c r="F21" s="216">
        <f>COUNTIF('Suivi - Actions prioritaires'!F20:F21,"Oui")</f>
        <v>0</v>
      </c>
      <c r="G21" s="216">
        <f>COUNTIF('Suivi - Actions prioritaires'!G20:G21,"Oui")</f>
        <v>0</v>
      </c>
    </row>
    <row r="22" spans="2:7" ht="15.75" customHeight="1" thickBot="1" x14ac:dyDescent="0.4">
      <c r="B22" s="357"/>
      <c r="C22" s="151" t="str">
        <f>'Suivi - Actions prioritaires'!C22</f>
        <v>1.4 Caractérisation des matières résiduelles</v>
      </c>
      <c r="D22" s="126">
        <f>COUNTIF('Suivi - Actions prioritaires'!D23,"Oui")</f>
        <v>0</v>
      </c>
      <c r="E22" s="126">
        <f>COUNTIF('Suivi - Actions prioritaires'!E23,"Oui")</f>
        <v>0</v>
      </c>
      <c r="F22" s="218">
        <f>COUNTIF('Suivi - Actions prioritaires'!F23,"Oui")</f>
        <v>0</v>
      </c>
      <c r="G22" s="218">
        <f>COUNTIF('Suivi - Actions prioritaires'!G23,"Oui")</f>
        <v>0</v>
      </c>
    </row>
    <row r="23" spans="2:7" ht="15.75" customHeight="1" thickBot="1" x14ac:dyDescent="0.4">
      <c r="B23" s="149"/>
      <c r="C23" s="201" t="s">
        <v>19</v>
      </c>
      <c r="D23" s="214">
        <f>SUM(D19:D22)/'Suivi - Actions prioritaires'!$D$26</f>
        <v>0</v>
      </c>
      <c r="E23" s="215">
        <f>SUM(E19:E22)/'Suivi - Actions prioritaires'!$D$26</f>
        <v>0</v>
      </c>
      <c r="F23" s="215">
        <f>SUM(F19:F22)/'Suivi - Actions prioritaires'!$D$26</f>
        <v>0</v>
      </c>
      <c r="G23" s="215">
        <f>SUM(G19:G22)/'Suivi - Actions prioritaires'!$D$26</f>
        <v>0</v>
      </c>
    </row>
    <row r="24" spans="2:7" ht="15" customHeight="1" x14ac:dyDescent="0.35">
      <c r="B24" s="358" t="s">
        <v>10</v>
      </c>
      <c r="C24" s="115" t="str">
        <f>'Suivi - Actions prioritaires'!C30</f>
        <v>2.1 Transport des participantes et participants</v>
      </c>
      <c r="D24" s="127">
        <f>COUNTIF('Suivi - Actions prioritaires'!D31:D32,"Oui")</f>
        <v>0</v>
      </c>
      <c r="E24" s="127">
        <f>COUNTIF('Suivi - Actions prioritaires'!E31:E32,"Oui")</f>
        <v>0</v>
      </c>
      <c r="F24" s="219">
        <f>COUNTIF('Suivi - Actions prioritaires'!F31:F32,"Oui")</f>
        <v>0</v>
      </c>
      <c r="G24" s="219">
        <f>COUNTIF('Suivi - Actions prioritaires'!G31:G32,"Oui")</f>
        <v>0</v>
      </c>
    </row>
    <row r="25" spans="2:7" ht="15" customHeight="1" x14ac:dyDescent="0.35">
      <c r="B25" s="359"/>
      <c r="C25" s="145" t="str">
        <f>'Suivi - Actions prioritaires'!C33</f>
        <v>2.2 Transport lié à l’organisation et aux fournisseurs (conférenciers, artistes, athlètes, biens et services, etc.)</v>
      </c>
      <c r="D25" s="128">
        <f>COUNTIF('Suivi - Actions prioritaires'!D34:D35,"Oui")</f>
        <v>0</v>
      </c>
      <c r="E25" s="128">
        <f>COUNTIF('Suivi - Actions prioritaires'!E34:E35,"Oui")</f>
        <v>0</v>
      </c>
      <c r="F25" s="220">
        <f>COUNTIF('Suivi - Actions prioritaires'!F34:F35,"Oui")</f>
        <v>0</v>
      </c>
      <c r="G25" s="220">
        <f>COUNTIF('Suivi - Actions prioritaires'!G34:G35,"Oui")</f>
        <v>0</v>
      </c>
    </row>
    <row r="26" spans="2:7" ht="15" customHeight="1" thickBot="1" x14ac:dyDescent="0.4">
      <c r="B26" s="360"/>
      <c r="C26" s="116" t="str">
        <f>'Suivi - Actions prioritaires'!C36</f>
        <v>2.3 Bilan des émissions de gaz à effet de serre (GES)</v>
      </c>
      <c r="D26" s="129">
        <f>COUNTIF('Suivi - Actions prioritaires'!D37:D38,"Oui")</f>
        <v>0</v>
      </c>
      <c r="E26" s="129">
        <f>COUNTIF('Suivi - Actions prioritaires'!E37:E38,"Oui")</f>
        <v>0</v>
      </c>
      <c r="F26" s="221">
        <f>COUNTIF('Suivi - Actions prioritaires'!F37:F38,"Oui")</f>
        <v>0</v>
      </c>
      <c r="G26" s="221">
        <f>COUNTIF('Suivi - Actions prioritaires'!G37:G38,"Oui")</f>
        <v>0</v>
      </c>
    </row>
    <row r="27" spans="2:7" ht="15" customHeight="1" thickBot="1" x14ac:dyDescent="0.4">
      <c r="B27" s="149"/>
      <c r="C27" s="202" t="s">
        <v>19</v>
      </c>
      <c r="D27" s="203">
        <f>SUM(D24:D26)/'Suivi - Actions prioritaires'!$D$41</f>
        <v>0</v>
      </c>
      <c r="E27" s="203">
        <f>SUM(E24:E26)/'Suivi - Actions prioritaires'!$D$41</f>
        <v>0</v>
      </c>
      <c r="F27" s="203">
        <f>SUM(F24:F26)/'Suivi - Actions prioritaires'!$D$41</f>
        <v>0</v>
      </c>
      <c r="G27" s="203">
        <f>SUM(G24:G26)/'Suivi - Actions prioritaires'!$D$41</f>
        <v>0</v>
      </c>
    </row>
    <row r="28" spans="2:7" x14ac:dyDescent="0.35">
      <c r="B28" s="361" t="s">
        <v>11</v>
      </c>
      <c r="C28" s="117" t="str">
        <f>'Suivi - Actions prioritaires'!C45</f>
        <v xml:space="preserve">3.1 Politique  </v>
      </c>
      <c r="D28" s="130">
        <f>COUNTIF('Suivi - Actions prioritaires'!D46,"Oui")</f>
        <v>0</v>
      </c>
      <c r="E28" s="130">
        <f>COUNTIF('Suivi - Actions prioritaires'!E46,"Oui")</f>
        <v>0</v>
      </c>
      <c r="F28" s="222">
        <f>COUNTIF('Suivi - Actions prioritaires'!F46,"Oui")</f>
        <v>0</v>
      </c>
      <c r="G28" s="222">
        <f>COUNTIF('Suivi - Actions prioritaires'!G46,"Oui")</f>
        <v>0</v>
      </c>
    </row>
    <row r="29" spans="2:7" ht="15.75" customHeight="1" x14ac:dyDescent="0.35">
      <c r="B29" s="362"/>
      <c r="C29" s="146" t="str">
        <f>'Suivi - Actions prioritaires'!C47</f>
        <v>3.2 Réduction à la source</v>
      </c>
      <c r="D29" s="131">
        <f>COUNTIF('Suivi - Actions prioritaires'!D48:D53,"Oui")</f>
        <v>0</v>
      </c>
      <c r="E29" s="131">
        <f>COUNTIF('Suivi - Actions prioritaires'!E48:E53,"Oui")</f>
        <v>0</v>
      </c>
      <c r="F29" s="223">
        <f>COUNTIF('Suivi - Actions prioritaires'!F48:F53,"Oui")</f>
        <v>0</v>
      </c>
      <c r="G29" s="223">
        <f>COUNTIF('Suivi - Actions prioritaires'!G48:G53,"Oui")</f>
        <v>0</v>
      </c>
    </row>
    <row r="30" spans="2:7" ht="15" customHeight="1" x14ac:dyDescent="0.35">
      <c r="B30" s="362"/>
      <c r="C30" s="146" t="str">
        <f>'Suivi - Actions prioritaires'!C54</f>
        <v>3.3 Approvisionnement local</v>
      </c>
      <c r="D30" s="131">
        <f>COUNTIF('Suivi - Actions prioritaires'!D56:D58,"Oui")</f>
        <v>0</v>
      </c>
      <c r="E30" s="131">
        <f>COUNTIF('Suivi - Actions prioritaires'!E56:E58,"Oui")</f>
        <v>0</v>
      </c>
      <c r="F30" s="223">
        <f>COUNTIF('Suivi - Actions prioritaires'!F56:F58,"Oui")</f>
        <v>0</v>
      </c>
      <c r="G30" s="223">
        <f>COUNTIF('Suivi - Actions prioritaires'!G56:G58,"Oui")</f>
        <v>0</v>
      </c>
    </row>
    <row r="31" spans="2:7" ht="15" thickBot="1" x14ac:dyDescent="0.4">
      <c r="B31" s="363"/>
      <c r="C31" s="118" t="str">
        <f>'Suivi - Actions prioritaires'!C59</f>
        <v xml:space="preserve">3.4 Choix des fournisseurs </v>
      </c>
      <c r="D31" s="132">
        <f>COUNTIF('Suivi - Actions prioritaires'!D60:D61,"Oui")</f>
        <v>0</v>
      </c>
      <c r="E31" s="132">
        <f>COUNTIF('Suivi - Actions prioritaires'!E60:E61,"Oui")</f>
        <v>0</v>
      </c>
      <c r="F31" s="224">
        <f>COUNTIF('Suivi - Actions prioritaires'!F60:F61,"Oui")</f>
        <v>0</v>
      </c>
      <c r="G31" s="224">
        <f>COUNTIF('Suivi - Actions prioritaires'!G60:G61,"Oui")</f>
        <v>0</v>
      </c>
    </row>
    <row r="32" spans="2:7" ht="16.5" thickBot="1" x14ac:dyDescent="0.4">
      <c r="B32" s="149"/>
      <c r="C32" s="204" t="s">
        <v>19</v>
      </c>
      <c r="D32" s="205">
        <f>SUM(D28:D31)/'Suivi - Actions prioritaires'!$D$64</f>
        <v>0</v>
      </c>
      <c r="E32" s="205">
        <f>SUM(E28:E31)/'Suivi - Actions prioritaires'!$D$64</f>
        <v>0</v>
      </c>
      <c r="F32" s="205">
        <f>SUM(F28:F31)/'Suivi - Actions prioritaires'!$D$64</f>
        <v>0</v>
      </c>
      <c r="G32" s="205">
        <f>SUM(G28:G31)/'Suivi - Actions prioritaires'!$D$64</f>
        <v>0</v>
      </c>
    </row>
    <row r="33" spans="2:7" x14ac:dyDescent="0.35">
      <c r="B33" s="364" t="s">
        <v>12</v>
      </c>
      <c r="C33" s="119" t="str">
        <f>'Suivi - Actions prioritaires'!C68</f>
        <v>4.1 Offre alimentaire</v>
      </c>
      <c r="D33" s="133">
        <f>COUNTIF('Suivi - Actions prioritaires'!D69:D73,"Oui")</f>
        <v>0</v>
      </c>
      <c r="E33" s="133">
        <f>COUNTIF('Suivi - Actions prioritaires'!E69:E73,"Oui")</f>
        <v>0</v>
      </c>
      <c r="F33" s="225">
        <f>COUNTIF('Suivi - Actions prioritaires'!F69:F73,"Oui")</f>
        <v>0</v>
      </c>
      <c r="G33" s="225">
        <f>COUNTIF('Suivi - Actions prioritaires'!G69:G73,"Oui")</f>
        <v>0</v>
      </c>
    </row>
    <row r="34" spans="2:7" x14ac:dyDescent="0.35">
      <c r="B34" s="365"/>
      <c r="C34" s="147" t="str">
        <f>'Suivi - Actions prioritaires'!C74</f>
        <v>4.2 Contenants alimentaires</v>
      </c>
      <c r="D34" s="134">
        <f>COUNTIF('Suivi - Actions prioritaires'!D75:D79,"Oui")</f>
        <v>0</v>
      </c>
      <c r="E34" s="134">
        <f>COUNTIF('Suivi - Actions prioritaires'!E75:E79,"Oui")</f>
        <v>0</v>
      </c>
      <c r="F34" s="226">
        <f>COUNTIF('Suivi - Actions prioritaires'!F75:F79,"Oui")</f>
        <v>0</v>
      </c>
      <c r="G34" s="226">
        <f>COUNTIF('Suivi - Actions prioritaires'!G75:G79,"Oui")</f>
        <v>0</v>
      </c>
    </row>
    <row r="35" spans="2:7" ht="15" thickBot="1" x14ac:dyDescent="0.4">
      <c r="B35" s="366"/>
      <c r="C35" s="120" t="str">
        <f>'Suivi - Actions prioritaires'!C80</f>
        <v>4.3 Gestion des surplus alimentaires</v>
      </c>
      <c r="D35" s="135">
        <f>COUNTIF('Suivi - Actions prioritaires'!D81:D83,"Oui")</f>
        <v>0</v>
      </c>
      <c r="E35" s="135">
        <f>COUNTIF('Suivi - Actions prioritaires'!E81:E83,"Oui")</f>
        <v>0</v>
      </c>
      <c r="F35" s="227">
        <f>COUNTIF('Suivi - Actions prioritaires'!F81:F83,"Oui")</f>
        <v>0</v>
      </c>
      <c r="G35" s="227">
        <f>COUNTIF('Suivi - Actions prioritaires'!G81:G83,"Oui")</f>
        <v>0</v>
      </c>
    </row>
    <row r="36" spans="2:7" ht="16.5" thickBot="1" x14ac:dyDescent="0.4">
      <c r="B36" s="149"/>
      <c r="C36" s="206" t="s">
        <v>19</v>
      </c>
      <c r="D36" s="207">
        <f>SUM(D33:D35)/'Suivi - Actions prioritaires'!$D$86</f>
        <v>0</v>
      </c>
      <c r="E36" s="207">
        <f>SUM(E33:E35)/'Suivi - Actions prioritaires'!$D$86</f>
        <v>0</v>
      </c>
      <c r="F36" s="207">
        <f>SUM(F33:F35)/'Suivi - Actions prioritaires'!$D$86</f>
        <v>0</v>
      </c>
      <c r="G36" s="207">
        <f>SUM(G33:G35)/'Suivi - Actions prioritaires'!$D$86</f>
        <v>0</v>
      </c>
    </row>
    <row r="37" spans="2:7" x14ac:dyDescent="0.35">
      <c r="B37" s="367" t="s">
        <v>13</v>
      </c>
      <c r="C37" s="121" t="str">
        <f>'Suivi - Actions prioritaires'!C90</f>
        <v xml:space="preserve">5.1 Accessibilité </v>
      </c>
      <c r="D37" s="136">
        <f>COUNTIF('Suivi - Actions prioritaires'!D91:D92,"Oui")</f>
        <v>0</v>
      </c>
      <c r="E37" s="136">
        <f>COUNTIF('Suivi - Actions prioritaires'!E91:E92,"Oui")</f>
        <v>0</v>
      </c>
      <c r="F37" s="228">
        <f>COUNTIF('Suivi - Actions prioritaires'!F91:F92,"Oui")</f>
        <v>0</v>
      </c>
      <c r="G37" s="228">
        <f>COUNTIF('Suivi - Actions prioritaires'!G91:G92,"Oui")</f>
        <v>0</v>
      </c>
    </row>
    <row r="38" spans="2:7" ht="15.75" customHeight="1" x14ac:dyDescent="0.35">
      <c r="B38" s="368"/>
      <c r="C38" s="180" t="str">
        <f>'Suivi - Actions prioritaires'!C93</f>
        <v>5.2 Engagement en développement durable et bonne gouvernance</v>
      </c>
      <c r="D38" s="137">
        <f>COUNTIF('Suivi - Actions prioritaires'!D94:D97,"Oui")</f>
        <v>0</v>
      </c>
      <c r="E38" s="137">
        <f>COUNTIF('Suivi - Actions prioritaires'!E94:E97,"Oui")</f>
        <v>0</v>
      </c>
      <c r="F38" s="229">
        <f>COUNTIF('Suivi - Actions prioritaires'!F94:F97,"Oui")</f>
        <v>0</v>
      </c>
      <c r="G38" s="229">
        <f>COUNTIF('Suivi - Actions prioritaires'!G94:G97,"Oui")</f>
        <v>0</v>
      </c>
    </row>
    <row r="39" spans="2:7" x14ac:dyDescent="0.35">
      <c r="B39" s="368"/>
      <c r="C39" s="148" t="str">
        <f>'Suivi - Actions prioritaires'!C98</f>
        <v>5.3 Retombées locales</v>
      </c>
      <c r="D39" s="137">
        <f>COUNTIF('Suivi - Actions prioritaires'!D99:D101,"Oui")</f>
        <v>0</v>
      </c>
      <c r="E39" s="137">
        <f>COUNTIF('Suivi - Actions prioritaires'!E99:E101,"Oui")</f>
        <v>0</v>
      </c>
      <c r="F39" s="229">
        <f>COUNTIF('Suivi - Actions prioritaires'!F99:F101,"Oui")</f>
        <v>0</v>
      </c>
      <c r="G39" s="229">
        <f>COUNTIF('Suivi - Actions prioritaires'!G99:G101,"Oui")</f>
        <v>0</v>
      </c>
    </row>
    <row r="40" spans="2:7" x14ac:dyDescent="0.35">
      <c r="B40" s="368"/>
      <c r="C40" s="148" t="str">
        <f>'Suivi - Actions prioritaires'!C102</f>
        <v>5.4 Qualité de vie</v>
      </c>
      <c r="D40" s="137">
        <f>COUNTIF('Suivi - Actions prioritaires'!D103:D104,"Oui")</f>
        <v>0</v>
      </c>
      <c r="E40" s="137">
        <f>COUNTIF('Suivi - Actions prioritaires'!E103:E104,"Oui")</f>
        <v>0</v>
      </c>
      <c r="F40" s="229">
        <f>COUNTIF('Suivi - Actions prioritaires'!F103:F104,"Oui")</f>
        <v>0</v>
      </c>
      <c r="G40" s="229">
        <f>COUNTIF('Suivi - Actions prioritaires'!G103:G104,"Oui")</f>
        <v>0</v>
      </c>
    </row>
    <row r="41" spans="2:7" ht="15" thickBot="1" x14ac:dyDescent="0.4">
      <c r="B41" s="369"/>
      <c r="C41" s="122" t="str">
        <f>'Suivi - Actions prioritaires'!C105</f>
        <v>5.5 Pratiques sociales</v>
      </c>
      <c r="D41" s="138">
        <f>COUNTIF('Suivi - Actions prioritaires'!D106,"Oui")</f>
        <v>0</v>
      </c>
      <c r="E41" s="138">
        <f>COUNTIF('Suivi - Actions prioritaires'!E106,"Oui")</f>
        <v>0</v>
      </c>
      <c r="F41" s="230">
        <f>COUNTIF('Suivi - Actions prioritaires'!F106,"Oui")</f>
        <v>0</v>
      </c>
      <c r="G41" s="230">
        <f>COUNTIF('Suivi - Actions prioritaires'!G106,"Oui")</f>
        <v>0</v>
      </c>
    </row>
    <row r="42" spans="2:7" ht="16.5" thickBot="1" x14ac:dyDescent="0.4">
      <c r="B42" s="149"/>
      <c r="C42" s="208" t="s">
        <v>19</v>
      </c>
      <c r="D42" s="209">
        <f>SUM(D37:D41)/'Suivi - Actions prioritaires'!$D$109</f>
        <v>0</v>
      </c>
      <c r="E42" s="209">
        <f>SUM(E37:E41)/'Suivi - Actions prioritaires'!$D$109</f>
        <v>0</v>
      </c>
      <c r="F42" s="209">
        <f>SUM(F37:F41)/'Suivi - Actions prioritaires'!$D$109</f>
        <v>0</v>
      </c>
      <c r="G42" s="209">
        <f>SUM(G37:G41)/'Suivi - Actions prioritaires'!$D$109</f>
        <v>0</v>
      </c>
    </row>
    <row r="43" spans="2:7" x14ac:dyDescent="0.35">
      <c r="B43" s="351" t="s">
        <v>14</v>
      </c>
      <c r="C43" s="123" t="str">
        <f>'Suivi - Actions prioritaires'!C113</f>
        <v>6.1 Gestion de l’énergie</v>
      </c>
      <c r="D43" s="139">
        <f>COUNTIF('Suivi - Actions prioritaires'!D114:D115,"Oui")</f>
        <v>0</v>
      </c>
      <c r="E43" s="139">
        <f>COUNTIF('Suivi - Actions prioritaires'!E114:E115,"Oui")</f>
        <v>0</v>
      </c>
      <c r="F43" s="231">
        <f>COUNTIF('Suivi - Actions prioritaires'!F114:F115,"Oui")</f>
        <v>0</v>
      </c>
      <c r="G43" s="231">
        <f>COUNTIF('Suivi - Actions prioritaires'!G114:G115,"Oui")</f>
        <v>0</v>
      </c>
    </row>
    <row r="44" spans="2:7" ht="15" thickBot="1" x14ac:dyDescent="0.4">
      <c r="B44" s="352"/>
      <c r="C44" s="124" t="str">
        <f>'Suivi - Actions prioritaires'!C116</f>
        <v>6.2 Gestion de l’eau</v>
      </c>
      <c r="D44" s="140">
        <f>COUNTIF('Suivi - Actions prioritaires'!D117:D118,"Oui")</f>
        <v>0</v>
      </c>
      <c r="E44" s="140">
        <f>COUNTIF('Suivi - Actions prioritaires'!E117:E118,"Oui")</f>
        <v>0</v>
      </c>
      <c r="F44" s="232">
        <f>COUNTIF('Suivi - Actions prioritaires'!F117:F118,"Oui")</f>
        <v>0</v>
      </c>
      <c r="G44" s="232">
        <f>COUNTIF('Suivi - Actions prioritaires'!G117:G118,"Oui")</f>
        <v>0</v>
      </c>
    </row>
    <row r="45" spans="2:7" ht="16.5" thickBot="1" x14ac:dyDescent="0.4">
      <c r="B45" s="149"/>
      <c r="C45" s="210" t="s">
        <v>19</v>
      </c>
      <c r="D45" s="211">
        <f>SUM(D43:D44)/'Suivi - Actions prioritaires'!$D$121</f>
        <v>0</v>
      </c>
      <c r="E45" s="211">
        <f>SUM(E43:E44)/'Suivi - Actions prioritaires'!$D$121</f>
        <v>0</v>
      </c>
      <c r="F45" s="211">
        <f>SUM(F43:F44)/'Suivi - Actions prioritaires'!$D$121</f>
        <v>0</v>
      </c>
      <c r="G45" s="211">
        <f>SUM(G43:G44)/'Suivi - Actions prioritaires'!$D$121</f>
        <v>0</v>
      </c>
    </row>
    <row r="46" spans="2:7" x14ac:dyDescent="0.35">
      <c r="B46" s="353" t="s">
        <v>15</v>
      </c>
      <c r="C46" s="125" t="str">
        <f>'Suivi - Actions prioritaires'!C125</f>
        <v>7.1 Certifications et/ou classifications</v>
      </c>
      <c r="D46" s="141">
        <f>COUNTIF('Suivi - Actions prioritaires'!D128:D136,"Oui")</f>
        <v>0</v>
      </c>
      <c r="E46" s="141">
        <f>COUNTIF('Suivi - Actions prioritaires'!E128:E136,"Oui")</f>
        <v>0</v>
      </c>
      <c r="F46" s="233">
        <f>COUNTIF('Suivi - Actions prioritaires'!F128:F136,"Oui")</f>
        <v>0</v>
      </c>
      <c r="G46" s="233">
        <f>COUNTIF('Suivi - Actions prioritaires'!G128:G136,"Oui")</f>
        <v>0</v>
      </c>
    </row>
    <row r="47" spans="2:7" ht="15" thickBot="1" x14ac:dyDescent="0.4">
      <c r="B47" s="354"/>
      <c r="C47" s="168" t="str">
        <f>'Suivi - Actions prioritaires'!C137</f>
        <v>7.2 Prix</v>
      </c>
      <c r="D47" s="169">
        <f>COUNTIF('Suivi - Actions prioritaires'!D138,"Oui")</f>
        <v>0</v>
      </c>
      <c r="E47" s="169">
        <f>COUNTIF('Suivi - Actions prioritaires'!E138,"Oui")</f>
        <v>0</v>
      </c>
      <c r="F47" s="234">
        <f>COUNTIF('Suivi - Actions prioritaires'!F138,"Oui")</f>
        <v>0</v>
      </c>
      <c r="G47" s="234">
        <f>COUNTIF('Suivi - Actions prioritaires'!G138,"Oui")</f>
        <v>0</v>
      </c>
    </row>
    <row r="48" spans="2:7" ht="16" x14ac:dyDescent="0.35">
      <c r="B48" s="149"/>
      <c r="C48" s="212" t="s">
        <v>19</v>
      </c>
      <c r="D48" s="213">
        <f>SUM(D46:D47)/'Suivi - Actions prioritaires'!$D$141</f>
        <v>0</v>
      </c>
      <c r="E48" s="213">
        <f>SUM(E46:E47)/'Suivi - Actions prioritaires'!$D$141</f>
        <v>0</v>
      </c>
      <c r="F48" s="213">
        <f>SUM(F46:F47)/'Suivi - Actions prioritaires'!$D$141</f>
        <v>0</v>
      </c>
      <c r="G48" s="213">
        <f>SUM(G46:G47)/'Suivi - Actions prioritaires'!$D$141</f>
        <v>0</v>
      </c>
    </row>
    <row r="51" spans="2:19" ht="24" customHeight="1" x14ac:dyDescent="0.35">
      <c r="B51" s="347" t="s">
        <v>20</v>
      </c>
      <c r="C51" s="347"/>
      <c r="D51" s="347"/>
      <c r="E51" s="347"/>
      <c r="F51" s="347"/>
      <c r="G51" s="347"/>
      <c r="H51" s="264"/>
      <c r="I51" s="349"/>
      <c r="J51" s="349"/>
      <c r="K51" s="263"/>
      <c r="L51" s="263"/>
      <c r="M51" s="263"/>
      <c r="N51" s="263"/>
      <c r="O51" s="263"/>
      <c r="P51" s="263"/>
      <c r="Q51" s="263"/>
      <c r="R51" s="263"/>
      <c r="S51" s="263"/>
    </row>
    <row r="52" spans="2:19" ht="11.25" customHeight="1" x14ac:dyDescent="0.35">
      <c r="D52" s="3"/>
      <c r="E52" s="3"/>
      <c r="F52" s="3"/>
      <c r="G52" s="3"/>
      <c r="O52" s="262"/>
    </row>
    <row r="53" spans="2:19" ht="15" customHeight="1" x14ac:dyDescent="0.35">
      <c r="B53" s="348" t="s">
        <v>21</v>
      </c>
      <c r="C53" s="348"/>
      <c r="D53" s="348"/>
      <c r="E53" s="348"/>
      <c r="F53" s="348"/>
      <c r="G53" s="348"/>
      <c r="H53" s="261"/>
      <c r="I53" s="261"/>
      <c r="J53" s="171"/>
      <c r="K53" s="171"/>
      <c r="L53" s="171"/>
      <c r="M53" s="171"/>
      <c r="N53" s="171"/>
      <c r="O53" s="171"/>
    </row>
    <row r="54" spans="2:19" ht="60.75" customHeight="1" x14ac:dyDescent="0.35">
      <c r="B54" s="348"/>
      <c r="C54" s="348"/>
      <c r="D54" s="348"/>
      <c r="E54" s="348"/>
      <c r="F54" s="348"/>
      <c r="G54" s="348"/>
      <c r="H54" s="261"/>
      <c r="I54" s="263"/>
      <c r="J54" s="259"/>
      <c r="K54" s="259"/>
      <c r="M54" s="259"/>
      <c r="N54" s="259"/>
      <c r="O54" s="259"/>
    </row>
    <row r="55" spans="2:19" ht="56.25" customHeight="1" x14ac:dyDescent="0.35">
      <c r="B55" s="348"/>
      <c r="C55" s="348"/>
      <c r="D55" s="348"/>
      <c r="E55" s="348"/>
      <c r="F55" s="348"/>
      <c r="G55" s="348"/>
      <c r="H55" s="261"/>
      <c r="I55" s="263"/>
      <c r="J55" s="259"/>
      <c r="K55" s="259"/>
      <c r="M55" s="259"/>
      <c r="N55" s="259"/>
      <c r="O55" s="259"/>
    </row>
    <row r="56" spans="2:19" ht="15" customHeight="1" x14ac:dyDescent="0.35">
      <c r="B56" s="348"/>
      <c r="C56" s="348"/>
      <c r="D56" s="348"/>
      <c r="E56" s="348"/>
      <c r="F56" s="348"/>
      <c r="G56" s="348"/>
      <c r="H56" s="261"/>
      <c r="I56" s="261"/>
      <c r="J56" s="261"/>
      <c r="K56" s="261"/>
      <c r="L56" s="261"/>
    </row>
    <row r="57" spans="2:19" ht="15" customHeight="1" x14ac:dyDescent="0.35">
      <c r="B57" s="348"/>
      <c r="C57" s="348"/>
      <c r="D57" s="348"/>
      <c r="E57" s="348"/>
      <c r="F57" s="348"/>
      <c r="G57" s="348"/>
      <c r="H57" s="261"/>
      <c r="I57" s="261"/>
      <c r="J57" s="261"/>
      <c r="K57" s="261"/>
      <c r="L57" s="261"/>
    </row>
    <row r="58" spans="2:19" ht="15" customHeight="1" x14ac:dyDescent="0.35">
      <c r="B58" s="348"/>
      <c r="C58" s="348"/>
      <c r="D58" s="348"/>
      <c r="E58" s="348"/>
      <c r="F58" s="348"/>
      <c r="G58" s="348"/>
      <c r="H58" s="261"/>
      <c r="I58" s="261"/>
      <c r="J58" s="261"/>
      <c r="K58" s="261"/>
      <c r="L58" s="261"/>
    </row>
    <row r="59" spans="2:19" ht="15" customHeight="1" x14ac:dyDescent="0.35">
      <c r="B59" s="348"/>
      <c r="C59" s="348"/>
      <c r="D59" s="348"/>
      <c r="E59" s="348"/>
      <c r="F59" s="348"/>
      <c r="G59" s="348"/>
      <c r="H59" s="261"/>
      <c r="I59" s="261"/>
      <c r="J59" s="261"/>
      <c r="K59" s="261"/>
      <c r="L59" s="261"/>
    </row>
    <row r="60" spans="2:19" ht="15" customHeight="1" x14ac:dyDescent="0.35">
      <c r="B60" s="348"/>
      <c r="C60" s="348"/>
      <c r="D60" s="348"/>
      <c r="E60" s="348"/>
      <c r="F60" s="348"/>
      <c r="G60" s="348"/>
      <c r="H60" s="261"/>
      <c r="I60" s="261"/>
      <c r="J60" s="261"/>
      <c r="K60" s="261"/>
      <c r="L60" s="261"/>
    </row>
    <row r="61" spans="2:19" ht="15" customHeight="1" x14ac:dyDescent="0.35">
      <c r="B61" s="348"/>
      <c r="C61" s="348"/>
      <c r="D61" s="348"/>
      <c r="E61" s="348"/>
      <c r="F61" s="348"/>
      <c r="G61" s="348"/>
      <c r="H61" s="261"/>
      <c r="I61" s="261"/>
      <c r="J61" s="261"/>
      <c r="K61" s="261"/>
      <c r="L61" s="261"/>
    </row>
    <row r="62" spans="2:19" ht="15" customHeight="1" x14ac:dyDescent="0.35">
      <c r="B62" s="348"/>
      <c r="C62" s="348"/>
      <c r="D62" s="348"/>
      <c r="E62" s="348"/>
      <c r="F62" s="348"/>
      <c r="G62" s="348"/>
      <c r="H62" s="261"/>
      <c r="I62" s="261"/>
      <c r="J62" s="261"/>
      <c r="K62" s="261"/>
      <c r="L62" s="261"/>
    </row>
    <row r="63" spans="2:19" ht="15" customHeight="1" x14ac:dyDescent="0.35">
      <c r="B63" s="348"/>
      <c r="C63" s="348"/>
      <c r="D63" s="348"/>
      <c r="E63" s="348"/>
      <c r="F63" s="348"/>
      <c r="G63" s="348"/>
      <c r="H63" s="261"/>
      <c r="I63" s="261"/>
      <c r="J63" s="261"/>
      <c r="K63" s="261"/>
      <c r="L63" s="261"/>
    </row>
    <row r="64" spans="2:19" ht="15" customHeight="1" x14ac:dyDescent="0.35">
      <c r="B64" s="348"/>
      <c r="C64" s="348"/>
      <c r="D64" s="348"/>
      <c r="E64" s="348"/>
      <c r="F64" s="348"/>
      <c r="G64" s="348"/>
      <c r="H64" s="261"/>
      <c r="I64" s="261"/>
      <c r="J64" s="261"/>
      <c r="K64" s="261"/>
      <c r="L64" s="261"/>
    </row>
    <row r="65" spans="2:12" ht="15" customHeight="1" x14ac:dyDescent="0.35">
      <c r="B65" s="348"/>
      <c r="C65" s="348"/>
      <c r="D65" s="348"/>
      <c r="E65" s="348"/>
      <c r="F65" s="348"/>
      <c r="G65" s="348"/>
      <c r="H65" s="261"/>
      <c r="I65" s="261"/>
      <c r="J65" s="261"/>
      <c r="K65" s="261"/>
      <c r="L65" s="261"/>
    </row>
    <row r="66" spans="2:12" ht="15" customHeight="1" x14ac:dyDescent="0.35">
      <c r="B66" s="348"/>
      <c r="C66" s="348"/>
      <c r="D66" s="348"/>
      <c r="E66" s="348"/>
      <c r="F66" s="348"/>
      <c r="G66" s="348"/>
      <c r="H66" s="261"/>
      <c r="I66" s="261"/>
      <c r="J66" s="261"/>
      <c r="K66" s="261"/>
      <c r="L66" s="261"/>
    </row>
    <row r="67" spans="2:12" ht="15" customHeight="1" x14ac:dyDescent="0.35">
      <c r="B67" s="348"/>
      <c r="C67" s="348"/>
      <c r="D67" s="348"/>
      <c r="E67" s="348"/>
      <c r="F67" s="348"/>
      <c r="G67" s="348"/>
      <c r="H67" s="261"/>
      <c r="I67" s="261"/>
      <c r="J67" s="261"/>
      <c r="K67" s="261"/>
      <c r="L67" s="261"/>
    </row>
    <row r="68" spans="2:12" ht="15" customHeight="1" x14ac:dyDescent="0.35">
      <c r="B68" s="348"/>
      <c r="C68" s="348"/>
      <c r="D68" s="348"/>
      <c r="E68" s="348"/>
      <c r="F68" s="348"/>
      <c r="G68" s="348"/>
      <c r="H68" s="261"/>
      <c r="I68" s="261"/>
      <c r="J68" s="261"/>
      <c r="K68" s="261"/>
      <c r="L68" s="261"/>
    </row>
    <row r="69" spans="2:12" ht="15.75" customHeight="1" x14ac:dyDescent="0.35">
      <c r="B69" s="348"/>
      <c r="C69" s="348"/>
      <c r="D69" s="348"/>
      <c r="E69" s="348"/>
      <c r="F69" s="348"/>
      <c r="G69" s="348"/>
      <c r="H69" s="261"/>
      <c r="I69" s="261"/>
      <c r="J69" s="261"/>
      <c r="K69" s="261"/>
      <c r="L69" s="261"/>
    </row>
    <row r="70" spans="2:12" ht="15" customHeight="1" x14ac:dyDescent="0.35">
      <c r="B70" s="348"/>
      <c r="C70" s="348"/>
      <c r="D70" s="348"/>
      <c r="E70" s="348"/>
      <c r="F70" s="348"/>
      <c r="G70" s="348"/>
    </row>
    <row r="71" spans="2:12" ht="15" customHeight="1" x14ac:dyDescent="0.35">
      <c r="B71" s="348"/>
      <c r="C71" s="348"/>
      <c r="D71" s="348"/>
      <c r="E71" s="348"/>
      <c r="F71" s="348"/>
      <c r="G71" s="348"/>
    </row>
    <row r="72" spans="2:12" ht="15" customHeight="1" x14ac:dyDescent="0.35">
      <c r="B72" s="261"/>
      <c r="C72" s="261"/>
      <c r="D72" s="261"/>
      <c r="E72" s="261"/>
      <c r="F72" s="261"/>
      <c r="G72" s="261"/>
    </row>
    <row r="73" spans="2:12" ht="15" customHeight="1" x14ac:dyDescent="0.35">
      <c r="B73" s="261"/>
      <c r="C73" s="261"/>
      <c r="D73" s="261"/>
      <c r="E73" s="261"/>
      <c r="F73" s="261"/>
      <c r="G73" s="261"/>
    </row>
    <row r="74" spans="2:12" ht="15" customHeight="1" x14ac:dyDescent="0.35">
      <c r="B74" s="261"/>
      <c r="C74" s="261"/>
      <c r="D74" s="261"/>
      <c r="E74" s="261"/>
      <c r="F74" s="261"/>
      <c r="G74" s="261"/>
    </row>
    <row r="75" spans="2:12" ht="15" customHeight="1" x14ac:dyDescent="0.35">
      <c r="B75" s="261"/>
      <c r="C75" s="261"/>
      <c r="D75" s="261"/>
      <c r="E75" s="261"/>
      <c r="F75" s="261"/>
      <c r="G75" s="261"/>
    </row>
    <row r="76" spans="2:12" ht="15" customHeight="1" x14ac:dyDescent="0.35">
      <c r="B76" s="261"/>
      <c r="C76" s="261"/>
      <c r="D76" s="261"/>
      <c r="E76" s="261"/>
      <c r="F76" s="261"/>
      <c r="G76" s="261"/>
    </row>
    <row r="77" spans="2:12" ht="15" customHeight="1" x14ac:dyDescent="0.35">
      <c r="B77" s="261"/>
      <c r="C77" s="261"/>
      <c r="D77" s="261"/>
      <c r="E77" s="261"/>
      <c r="F77" s="261"/>
      <c r="G77" s="261"/>
    </row>
  </sheetData>
  <mergeCells count="13">
    <mergeCell ref="B51:G51"/>
    <mergeCell ref="B53:G71"/>
    <mergeCell ref="I51:J51"/>
    <mergeCell ref="B2:G2"/>
    <mergeCell ref="B43:B44"/>
    <mergeCell ref="B46:B47"/>
    <mergeCell ref="B19:B22"/>
    <mergeCell ref="B24:B26"/>
    <mergeCell ref="B28:B31"/>
    <mergeCell ref="B33:B35"/>
    <mergeCell ref="B37:B41"/>
    <mergeCell ref="D4:G4"/>
    <mergeCell ref="D17:G17"/>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9452-689F-4254-B60F-089BA72D72C0}">
  <dimension ref="A2:R152"/>
  <sheetViews>
    <sheetView showGridLines="0" topLeftCell="B1" zoomScale="70" zoomScaleNormal="70" workbookViewId="0">
      <selection activeCell="I123" sqref="I123:I124"/>
    </sheetView>
  </sheetViews>
  <sheetFormatPr baseColWidth="10" defaultColWidth="11.453125" defaultRowHeight="14.5" x14ac:dyDescent="0.35"/>
  <cols>
    <col min="1" max="1" width="11.453125" style="3" hidden="1" customWidth="1"/>
    <col min="2" max="2" width="2.1796875" style="3" customWidth="1"/>
    <col min="3" max="3" width="88.54296875" style="3" customWidth="1"/>
    <col min="4" max="4" width="12" style="4" customWidth="1"/>
    <col min="5" max="5" width="12.26953125" style="4" customWidth="1"/>
    <col min="6" max="7" width="12.54296875" style="4" customWidth="1"/>
    <col min="8" max="8" width="51.26953125" style="3" customWidth="1"/>
    <col min="9" max="9" width="85.54296875" style="3" customWidth="1"/>
    <col min="10" max="10" width="41.453125" style="3" customWidth="1"/>
    <col min="11" max="16" width="11.453125" style="3"/>
    <col min="17" max="18" width="0" style="3" hidden="1" customWidth="1"/>
    <col min="19" max="16384" width="11.453125" style="3"/>
  </cols>
  <sheetData>
    <row r="2" spans="1:18" ht="24.75" customHeight="1" x14ac:dyDescent="0.35">
      <c r="C2" s="405" t="s">
        <v>139</v>
      </c>
      <c r="D2" s="405"/>
      <c r="E2" s="405"/>
      <c r="F2" s="405"/>
      <c r="G2" s="405"/>
      <c r="H2" s="405"/>
      <c r="I2" s="405"/>
    </row>
    <row r="3" spans="1:18" ht="24" customHeight="1" x14ac:dyDescent="0.35">
      <c r="C3" s="406" t="s">
        <v>76</v>
      </c>
      <c r="D3" s="406"/>
      <c r="E3" s="406"/>
      <c r="F3" s="406"/>
      <c r="G3" s="406"/>
      <c r="H3" s="406"/>
      <c r="I3" s="406"/>
    </row>
    <row r="4" spans="1:18" x14ac:dyDescent="0.35">
      <c r="F4" s="245"/>
      <c r="G4" s="245"/>
    </row>
    <row r="5" spans="1:18" ht="17.25" customHeight="1" x14ac:dyDescent="0.35">
      <c r="C5" s="416" t="s">
        <v>23</v>
      </c>
      <c r="D5" s="383" t="s">
        <v>24</v>
      </c>
      <c r="E5" s="384"/>
      <c r="F5" s="384"/>
      <c r="G5" s="385"/>
      <c r="H5" s="407" t="s">
        <v>25</v>
      </c>
      <c r="I5" s="407" t="s">
        <v>200</v>
      </c>
    </row>
    <row r="6" spans="1:18" ht="28.5" customHeight="1" x14ac:dyDescent="0.35">
      <c r="C6" s="417"/>
      <c r="D6" s="84" t="s">
        <v>26</v>
      </c>
      <c r="E6" s="84" t="s">
        <v>26</v>
      </c>
      <c r="F6" s="84" t="s">
        <v>26</v>
      </c>
      <c r="G6" s="84" t="s">
        <v>26</v>
      </c>
      <c r="H6" s="407"/>
      <c r="I6" s="407"/>
    </row>
    <row r="7" spans="1:18" ht="16" x14ac:dyDescent="0.35">
      <c r="C7" s="83" t="s">
        <v>27</v>
      </c>
      <c r="D7" s="71"/>
      <c r="E7" s="71"/>
      <c r="F7" s="71"/>
      <c r="G7" s="71"/>
      <c r="H7" s="72"/>
      <c r="I7" s="72"/>
    </row>
    <row r="8" spans="1:18" ht="81.75" customHeight="1" x14ac:dyDescent="0.35">
      <c r="A8" s="8"/>
      <c r="B8" s="9"/>
      <c r="C8" s="15" t="s">
        <v>77</v>
      </c>
      <c r="D8" s="16"/>
      <c r="E8" s="16"/>
      <c r="F8" s="70"/>
      <c r="G8" s="70"/>
      <c r="H8" s="82"/>
      <c r="I8" s="82"/>
      <c r="Q8" s="3" t="s">
        <v>28</v>
      </c>
      <c r="R8" s="3" t="s">
        <v>29</v>
      </c>
    </row>
    <row r="9" spans="1:18" x14ac:dyDescent="0.35">
      <c r="A9" s="11"/>
      <c r="B9" s="9"/>
      <c r="C9" s="10" t="s">
        <v>78</v>
      </c>
      <c r="D9" s="5"/>
      <c r="E9" s="5"/>
      <c r="F9" s="67"/>
      <c r="G9" s="67"/>
      <c r="H9" s="68"/>
      <c r="I9" s="68"/>
      <c r="Q9" s="3">
        <v>2025</v>
      </c>
    </row>
    <row r="10" spans="1:18" x14ac:dyDescent="0.35">
      <c r="A10" s="8"/>
      <c r="B10" s="9"/>
      <c r="C10" s="10" t="s">
        <v>79</v>
      </c>
      <c r="D10" s="5"/>
      <c r="E10" s="5"/>
      <c r="F10" s="67"/>
      <c r="G10" s="67"/>
      <c r="H10" s="68"/>
      <c r="I10" s="68"/>
      <c r="Q10" s="3">
        <v>2026</v>
      </c>
    </row>
    <row r="11" spans="1:18" x14ac:dyDescent="0.35">
      <c r="A11" s="8"/>
      <c r="B11" s="9"/>
      <c r="C11" s="300" t="s">
        <v>140</v>
      </c>
      <c r="D11" s="5"/>
      <c r="E11" s="5"/>
      <c r="F11" s="67"/>
      <c r="G11" s="67"/>
      <c r="H11" s="68"/>
      <c r="I11" s="68"/>
      <c r="Q11" s="3">
        <v>2027</v>
      </c>
    </row>
    <row r="12" spans="1:18" ht="29" x14ac:dyDescent="0.35">
      <c r="A12" s="8"/>
      <c r="B12" s="9"/>
      <c r="C12" s="300" t="s">
        <v>141</v>
      </c>
      <c r="D12" s="5"/>
      <c r="E12" s="5"/>
      <c r="F12" s="67"/>
      <c r="G12" s="67"/>
      <c r="H12" s="68"/>
      <c r="I12" s="68"/>
      <c r="Q12" s="3">
        <v>2028</v>
      </c>
    </row>
    <row r="13" spans="1:18" x14ac:dyDescent="0.35">
      <c r="A13" s="11"/>
      <c r="B13" s="9"/>
      <c r="C13" s="301" t="s">
        <v>80</v>
      </c>
      <c r="D13" s="73"/>
      <c r="E13" s="73"/>
      <c r="F13" s="74"/>
      <c r="G13" s="74"/>
      <c r="H13" s="81"/>
      <c r="I13" s="81"/>
      <c r="Q13" s="3">
        <v>2029</v>
      </c>
    </row>
    <row r="14" spans="1:18" ht="16" x14ac:dyDescent="0.35">
      <c r="C14" s="83" t="s">
        <v>30</v>
      </c>
      <c r="D14" s="71"/>
      <c r="E14" s="71"/>
      <c r="F14" s="71"/>
      <c r="G14" s="71"/>
      <c r="H14" s="72"/>
      <c r="I14" s="72"/>
      <c r="Q14" s="3">
        <v>2030</v>
      </c>
    </row>
    <row r="15" spans="1:18" ht="29" x14ac:dyDescent="0.35">
      <c r="A15" s="11"/>
      <c r="B15" s="9"/>
      <c r="C15" s="302" t="s">
        <v>142</v>
      </c>
      <c r="D15" s="16"/>
      <c r="E15" s="16"/>
      <c r="F15" s="70"/>
      <c r="G15" s="70"/>
      <c r="H15" s="82"/>
      <c r="I15" s="82"/>
      <c r="Q15" s="3" t="s">
        <v>26</v>
      </c>
    </row>
    <row r="16" spans="1:18" ht="29" x14ac:dyDescent="0.35">
      <c r="A16" s="11"/>
      <c r="B16" s="9"/>
      <c r="C16" s="300" t="s">
        <v>143</v>
      </c>
      <c r="D16" s="5"/>
      <c r="E16" s="5"/>
      <c r="F16" s="67"/>
      <c r="G16" s="67"/>
      <c r="H16" s="68"/>
      <c r="I16" s="68"/>
    </row>
    <row r="17" spans="1:9" ht="29" x14ac:dyDescent="0.35">
      <c r="A17" s="11"/>
      <c r="B17" s="9"/>
      <c r="C17" s="300" t="s">
        <v>113</v>
      </c>
      <c r="D17" s="5"/>
      <c r="E17" s="5"/>
      <c r="F17" s="67"/>
      <c r="G17" s="67"/>
      <c r="H17" s="68"/>
      <c r="I17" s="68"/>
    </row>
    <row r="18" spans="1:9" ht="43.5" x14ac:dyDescent="0.35">
      <c r="A18" s="8"/>
      <c r="B18" s="9"/>
      <c r="C18" s="301" t="s">
        <v>144</v>
      </c>
      <c r="D18" s="73"/>
      <c r="E18" s="73"/>
      <c r="F18" s="74"/>
      <c r="G18" s="74"/>
      <c r="H18" s="81"/>
      <c r="I18" s="81"/>
    </row>
    <row r="19" spans="1:9" ht="16" x14ac:dyDescent="0.35">
      <c r="C19" s="303" t="s">
        <v>145</v>
      </c>
      <c r="D19" s="71"/>
      <c r="E19" s="71"/>
      <c r="F19" s="71"/>
      <c r="G19" s="71"/>
      <c r="H19" s="72"/>
      <c r="I19" s="72"/>
    </row>
    <row r="20" spans="1:9" ht="29" x14ac:dyDescent="0.35">
      <c r="A20" s="11"/>
      <c r="B20" s="9"/>
      <c r="C20" s="302" t="s">
        <v>81</v>
      </c>
      <c r="D20" s="16"/>
      <c r="E20" s="16"/>
      <c r="F20" s="70"/>
      <c r="G20" s="70"/>
      <c r="H20" s="82"/>
      <c r="I20" s="82"/>
    </row>
    <row r="21" spans="1:9" x14ac:dyDescent="0.35">
      <c r="A21" s="11"/>
      <c r="B21" s="9"/>
      <c r="C21" s="301" t="s">
        <v>146</v>
      </c>
      <c r="D21" s="73"/>
      <c r="E21" s="73"/>
      <c r="F21" s="74"/>
      <c r="G21" s="74"/>
      <c r="H21" s="81"/>
      <c r="I21" s="81"/>
    </row>
    <row r="22" spans="1:9" ht="16" x14ac:dyDescent="0.35">
      <c r="C22" s="303" t="s">
        <v>31</v>
      </c>
      <c r="D22" s="71"/>
      <c r="E22" s="71"/>
      <c r="F22" s="71"/>
      <c r="G22" s="71"/>
      <c r="H22" s="72"/>
      <c r="I22" s="72"/>
    </row>
    <row r="23" spans="1:9" ht="29" x14ac:dyDescent="0.35">
      <c r="A23" s="8"/>
      <c r="B23" s="9"/>
      <c r="C23" s="302" t="s">
        <v>82</v>
      </c>
      <c r="D23" s="16"/>
      <c r="E23" s="16"/>
      <c r="F23" s="70"/>
      <c r="G23" s="70"/>
      <c r="H23" s="82"/>
      <c r="I23" s="82"/>
    </row>
    <row r="24" spans="1:9" x14ac:dyDescent="0.35">
      <c r="C24" s="6" t="s">
        <v>83</v>
      </c>
      <c r="D24" s="61">
        <f>COUNTIF(D8:D23,"Oui")</f>
        <v>0</v>
      </c>
      <c r="E24" s="63">
        <f>COUNTIF(E8:E23,"Oui")</f>
        <v>0</v>
      </c>
      <c r="F24" s="63">
        <f>COUNTIF(F8:F23,"Oui")</f>
        <v>0</v>
      </c>
      <c r="G24" s="63">
        <f>COUNTIF(G8:G23,"Oui")</f>
        <v>0</v>
      </c>
    </row>
    <row r="25" spans="1:9" hidden="1" x14ac:dyDescent="0.35">
      <c r="C25" s="7" t="s">
        <v>19</v>
      </c>
      <c r="D25" s="62">
        <f>D24/D26</f>
        <v>0</v>
      </c>
      <c r="E25" s="64">
        <f>E24/D26</f>
        <v>0</v>
      </c>
      <c r="F25" s="64">
        <f>F24/D26</f>
        <v>0</v>
      </c>
      <c r="G25" s="64">
        <f>G24/D26</f>
        <v>0</v>
      </c>
    </row>
    <row r="26" spans="1:9" hidden="1" x14ac:dyDescent="0.35">
      <c r="C26" s="1" t="s">
        <v>33</v>
      </c>
      <c r="D26" s="179">
        <f>SUM(COUNTA(C23)+COUNTA(C20:C21)+COUNTA(C15:C18)+COUNTA(C8:C13))</f>
        <v>13</v>
      </c>
      <c r="E26" s="173"/>
      <c r="F26" s="173"/>
      <c r="G26" s="173"/>
    </row>
    <row r="28" spans="1:9" ht="15.75" customHeight="1" x14ac:dyDescent="0.35">
      <c r="C28" s="418" t="s">
        <v>34</v>
      </c>
      <c r="D28" s="420" t="s">
        <v>24</v>
      </c>
      <c r="E28" s="421"/>
      <c r="F28" s="421"/>
      <c r="G28" s="422"/>
      <c r="H28" s="408" t="s">
        <v>25</v>
      </c>
      <c r="I28" s="408" t="s">
        <v>201</v>
      </c>
    </row>
    <row r="29" spans="1:9" ht="32" x14ac:dyDescent="0.35">
      <c r="C29" s="419"/>
      <c r="D29" s="75" t="str">
        <f>D6</f>
        <v>INSCRIRE ANNÉE</v>
      </c>
      <c r="E29" s="75" t="str">
        <f>E6</f>
        <v>INSCRIRE ANNÉE</v>
      </c>
      <c r="F29" s="75" t="str">
        <f>F6</f>
        <v>INSCRIRE ANNÉE</v>
      </c>
      <c r="G29" s="75" t="str">
        <f>G6</f>
        <v>INSCRIRE ANNÉE</v>
      </c>
      <c r="H29" s="409"/>
      <c r="I29" s="409"/>
    </row>
    <row r="30" spans="1:9" x14ac:dyDescent="0.35">
      <c r="C30" s="304" t="s">
        <v>147</v>
      </c>
      <c r="D30" s="18"/>
      <c r="E30" s="18"/>
      <c r="F30" s="18"/>
      <c r="G30" s="18"/>
      <c r="H30" s="19"/>
      <c r="I30" s="19"/>
    </row>
    <row r="31" spans="1:9" ht="29" x14ac:dyDescent="0.35">
      <c r="A31" s="11"/>
      <c r="B31" s="9"/>
      <c r="C31" s="305" t="s">
        <v>148</v>
      </c>
      <c r="D31" s="77"/>
      <c r="E31" s="77"/>
      <c r="F31" s="77"/>
      <c r="G31" s="77"/>
      <c r="H31" s="86"/>
      <c r="I31" s="86"/>
    </row>
    <row r="32" spans="1:9" x14ac:dyDescent="0.35">
      <c r="A32" s="8"/>
      <c r="B32" s="9"/>
      <c r="C32" s="306" t="s">
        <v>149</v>
      </c>
      <c r="D32" s="76"/>
      <c r="E32" s="76"/>
      <c r="F32" s="76"/>
      <c r="G32" s="76"/>
      <c r="H32" s="85"/>
      <c r="I32" s="85"/>
    </row>
    <row r="33" spans="1:9" ht="29" x14ac:dyDescent="0.35">
      <c r="C33" s="304" t="s">
        <v>150</v>
      </c>
      <c r="D33" s="18"/>
      <c r="E33" s="18"/>
      <c r="F33" s="18"/>
      <c r="G33" s="18"/>
      <c r="H33" s="19"/>
      <c r="I33" s="19"/>
    </row>
    <row r="34" spans="1:9" ht="43.5" x14ac:dyDescent="0.35">
      <c r="A34" s="11"/>
      <c r="B34" s="9"/>
      <c r="C34" s="305" t="s">
        <v>151</v>
      </c>
      <c r="D34" s="77"/>
      <c r="E34" s="77"/>
      <c r="F34" s="77"/>
      <c r="G34" s="77"/>
      <c r="H34" s="86"/>
      <c r="I34" s="86"/>
    </row>
    <row r="35" spans="1:9" x14ac:dyDescent="0.35">
      <c r="A35" s="8"/>
      <c r="B35" s="9"/>
      <c r="C35" s="306" t="s">
        <v>84</v>
      </c>
      <c r="D35" s="76"/>
      <c r="E35" s="76"/>
      <c r="F35" s="76"/>
      <c r="G35" s="76"/>
      <c r="H35" s="85"/>
      <c r="I35" s="85"/>
    </row>
    <row r="36" spans="1:9" x14ac:dyDescent="0.35">
      <c r="C36" s="304" t="s">
        <v>35</v>
      </c>
      <c r="D36" s="18"/>
      <c r="E36" s="18"/>
      <c r="F36" s="18"/>
      <c r="G36" s="18"/>
      <c r="H36" s="19"/>
      <c r="I36" s="19"/>
    </row>
    <row r="37" spans="1:9" ht="29" x14ac:dyDescent="0.35">
      <c r="A37" s="8"/>
      <c r="B37" s="9"/>
      <c r="C37" s="305" t="s">
        <v>152</v>
      </c>
      <c r="D37" s="77"/>
      <c r="E37" s="77"/>
      <c r="F37" s="77"/>
      <c r="G37" s="77"/>
      <c r="H37" s="86"/>
      <c r="I37" s="86"/>
    </row>
    <row r="38" spans="1:9" ht="29" x14ac:dyDescent="0.35">
      <c r="A38" s="8"/>
      <c r="B38" s="9"/>
      <c r="C38" s="307" t="s">
        <v>153</v>
      </c>
      <c r="D38" s="32"/>
      <c r="E38" s="32"/>
      <c r="F38" s="32"/>
      <c r="G38" s="32"/>
      <c r="H38" s="31"/>
      <c r="I38" s="31"/>
    </row>
    <row r="39" spans="1:9" x14ac:dyDescent="0.35">
      <c r="C39" s="33" t="s">
        <v>85</v>
      </c>
      <c r="D39" s="34">
        <f>COUNTIF(D31:D38,"Oui")</f>
        <v>0</v>
      </c>
      <c r="E39" s="34">
        <f>COUNTIF(E31:E38,"Oui")</f>
        <v>0</v>
      </c>
      <c r="F39" s="34">
        <f t="shared" ref="F39:G39" si="0">COUNTIF(F31:F38,"Oui")</f>
        <v>0</v>
      </c>
      <c r="G39" s="34">
        <f t="shared" si="0"/>
        <v>0</v>
      </c>
    </row>
    <row r="40" spans="1:9" hidden="1" x14ac:dyDescent="0.35">
      <c r="C40" s="17" t="s">
        <v>19</v>
      </c>
      <c r="D40" s="60">
        <f>D39/D41</f>
        <v>0</v>
      </c>
      <c r="E40" s="60">
        <f>E39/D41</f>
        <v>0</v>
      </c>
      <c r="F40" s="69">
        <f>F39/D41</f>
        <v>0</v>
      </c>
      <c r="G40" s="69" t="e">
        <f>G39/E41</f>
        <v>#DIV/0!</v>
      </c>
    </row>
    <row r="41" spans="1:9" hidden="1" x14ac:dyDescent="0.35">
      <c r="C41" s="1" t="s">
        <v>33</v>
      </c>
      <c r="D41" s="4">
        <f>SUM(COUNTA(C37:C38)+COUNTA(C34:C35)+COUNTA(C31:C32))</f>
        <v>6</v>
      </c>
      <c r="E41" s="3"/>
      <c r="F41" s="3"/>
      <c r="G41" s="3"/>
    </row>
    <row r="43" spans="1:9" ht="15.75" customHeight="1" x14ac:dyDescent="0.35">
      <c r="C43" s="414" t="s">
        <v>37</v>
      </c>
      <c r="D43" s="423" t="s">
        <v>24</v>
      </c>
      <c r="E43" s="424"/>
      <c r="F43" s="424"/>
      <c r="G43" s="425"/>
      <c r="H43" s="410" t="s">
        <v>25</v>
      </c>
      <c r="I43" s="410" t="s">
        <v>202</v>
      </c>
    </row>
    <row r="44" spans="1:9" ht="32" x14ac:dyDescent="0.35">
      <c r="C44" s="415"/>
      <c r="D44" s="78" t="str">
        <f>D6</f>
        <v>INSCRIRE ANNÉE</v>
      </c>
      <c r="E44" s="78" t="str">
        <f>E6</f>
        <v>INSCRIRE ANNÉE</v>
      </c>
      <c r="F44" s="78" t="str">
        <f>F6</f>
        <v>INSCRIRE ANNÉE</v>
      </c>
      <c r="G44" s="78" t="str">
        <f>G6</f>
        <v>INSCRIRE ANNÉE</v>
      </c>
      <c r="H44" s="411"/>
      <c r="I44" s="411"/>
    </row>
    <row r="45" spans="1:9" x14ac:dyDescent="0.35">
      <c r="C45" s="23" t="s">
        <v>38</v>
      </c>
      <c r="D45" s="24"/>
      <c r="E45" s="24"/>
      <c r="F45" s="24"/>
      <c r="G45" s="24"/>
      <c r="H45" s="25"/>
      <c r="I45" s="25"/>
    </row>
    <row r="46" spans="1:9" ht="58" x14ac:dyDescent="0.35">
      <c r="A46" s="8"/>
      <c r="B46" s="9"/>
      <c r="C46" s="22" t="s">
        <v>86</v>
      </c>
      <c r="D46" s="80"/>
      <c r="E46" s="80"/>
      <c r="F46" s="80"/>
      <c r="G46" s="80"/>
      <c r="H46" s="20"/>
      <c r="I46" s="20"/>
    </row>
    <row r="47" spans="1:9" x14ac:dyDescent="0.35">
      <c r="C47" s="23" t="s">
        <v>39</v>
      </c>
      <c r="D47" s="24"/>
      <c r="E47" s="24"/>
      <c r="F47" s="24"/>
      <c r="G47" s="24"/>
      <c r="H47" s="25"/>
      <c r="I47" s="25"/>
    </row>
    <row r="48" spans="1:9" x14ac:dyDescent="0.35">
      <c r="A48" s="8"/>
      <c r="B48" s="9"/>
      <c r="C48" s="308" t="s">
        <v>87</v>
      </c>
      <c r="D48" s="80"/>
      <c r="E48" s="80"/>
      <c r="F48" s="80"/>
      <c r="G48" s="80"/>
      <c r="H48" s="21"/>
      <c r="I48" s="21"/>
    </row>
    <row r="49" spans="1:9" x14ac:dyDescent="0.35">
      <c r="A49" s="8"/>
      <c r="B49" s="9"/>
      <c r="C49" s="309" t="s">
        <v>154</v>
      </c>
      <c r="D49" s="26"/>
      <c r="E49" s="26"/>
      <c r="F49" s="26"/>
      <c r="G49" s="26"/>
      <c r="H49" s="27"/>
      <c r="I49" s="27"/>
    </row>
    <row r="50" spans="1:9" x14ac:dyDescent="0.35">
      <c r="A50" s="8"/>
      <c r="B50" s="9"/>
      <c r="C50" s="309" t="s">
        <v>155</v>
      </c>
      <c r="D50" s="26"/>
      <c r="E50" s="26"/>
      <c r="F50" s="26"/>
      <c r="G50" s="26"/>
      <c r="H50" s="27"/>
      <c r="I50" s="27"/>
    </row>
    <row r="51" spans="1:9" x14ac:dyDescent="0.35">
      <c r="A51" s="8"/>
      <c r="B51" s="9"/>
      <c r="C51" s="309" t="s">
        <v>88</v>
      </c>
      <c r="D51" s="26"/>
      <c r="E51" s="26"/>
      <c r="F51" s="26"/>
      <c r="G51" s="26"/>
      <c r="H51" s="27"/>
      <c r="I51" s="27"/>
    </row>
    <row r="52" spans="1:9" x14ac:dyDescent="0.35">
      <c r="A52" s="8"/>
      <c r="B52" s="9"/>
      <c r="C52" s="309" t="s">
        <v>89</v>
      </c>
      <c r="D52" s="26"/>
      <c r="E52" s="26"/>
      <c r="F52" s="26"/>
      <c r="G52" s="26"/>
      <c r="H52" s="27"/>
      <c r="I52" s="27"/>
    </row>
    <row r="53" spans="1:9" ht="72.5" x14ac:dyDescent="0.35">
      <c r="A53" s="8"/>
      <c r="B53" s="9"/>
      <c r="C53" s="310" t="s">
        <v>90</v>
      </c>
      <c r="D53" s="26"/>
      <c r="E53" s="26"/>
      <c r="F53" s="26"/>
      <c r="G53" s="26"/>
      <c r="H53" s="79"/>
      <c r="I53" s="79"/>
    </row>
    <row r="54" spans="1:9" x14ac:dyDescent="0.35">
      <c r="C54" s="23" t="s">
        <v>40</v>
      </c>
      <c r="D54" s="24"/>
      <c r="E54" s="24"/>
      <c r="F54" s="24"/>
      <c r="G54" s="24"/>
      <c r="H54" s="25"/>
      <c r="I54" s="25"/>
    </row>
    <row r="55" spans="1:9" x14ac:dyDescent="0.35">
      <c r="A55" s="11"/>
      <c r="B55" s="9"/>
      <c r="C55" s="311" t="s">
        <v>156</v>
      </c>
      <c r="D55" s="298"/>
      <c r="E55" s="298"/>
      <c r="F55" s="298"/>
      <c r="G55" s="298"/>
      <c r="H55" s="298"/>
      <c r="I55" s="299"/>
    </row>
    <row r="56" spans="1:9" x14ac:dyDescent="0.35">
      <c r="A56" s="11"/>
      <c r="B56" s="9"/>
      <c r="C56" s="308" t="s">
        <v>157</v>
      </c>
      <c r="D56" s="80"/>
      <c r="E56" s="80"/>
      <c r="F56" s="80"/>
      <c r="G56" s="80"/>
      <c r="H56" s="21"/>
      <c r="I56" s="21"/>
    </row>
    <row r="57" spans="1:9" x14ac:dyDescent="0.35">
      <c r="A57" s="11"/>
      <c r="B57" s="9"/>
      <c r="C57" s="309" t="s">
        <v>158</v>
      </c>
      <c r="D57" s="26"/>
      <c r="E57" s="26"/>
      <c r="F57" s="26"/>
      <c r="G57" s="26"/>
      <c r="H57" s="27"/>
      <c r="I57" s="27"/>
    </row>
    <row r="58" spans="1:9" x14ac:dyDescent="0.35">
      <c r="A58" s="11"/>
      <c r="B58" s="9"/>
      <c r="C58" s="310" t="s">
        <v>159</v>
      </c>
      <c r="D58" s="26"/>
      <c r="E58" s="26"/>
      <c r="F58" s="26"/>
      <c r="G58" s="26"/>
      <c r="H58" s="79"/>
      <c r="I58" s="79"/>
    </row>
    <row r="59" spans="1:9" x14ac:dyDescent="0.35">
      <c r="C59" s="312" t="s">
        <v>41</v>
      </c>
      <c r="D59" s="24"/>
      <c r="E59" s="24"/>
      <c r="F59" s="24"/>
      <c r="G59" s="24"/>
      <c r="H59" s="25"/>
      <c r="I59" s="25"/>
    </row>
    <row r="60" spans="1:9" x14ac:dyDescent="0.35">
      <c r="A60" s="8"/>
      <c r="B60" s="9"/>
      <c r="C60" s="308" t="s">
        <v>114</v>
      </c>
      <c r="D60" s="80"/>
      <c r="E60" s="80"/>
      <c r="F60" s="80"/>
      <c r="G60" s="80"/>
      <c r="H60" s="21"/>
      <c r="I60" s="21"/>
    </row>
    <row r="61" spans="1:9" ht="58" x14ac:dyDescent="0.35">
      <c r="A61" s="8"/>
      <c r="B61" s="9"/>
      <c r="C61" s="309" t="s">
        <v>91</v>
      </c>
      <c r="D61" s="26"/>
      <c r="E61" s="26"/>
      <c r="F61" s="26"/>
      <c r="G61" s="26"/>
      <c r="H61" s="27"/>
      <c r="I61" s="27"/>
    </row>
    <row r="62" spans="1:9" x14ac:dyDescent="0.35">
      <c r="A62" s="9"/>
      <c r="B62" s="9"/>
      <c r="C62" s="28" t="s">
        <v>92</v>
      </c>
      <c r="D62" s="29">
        <f>COUNTIF(D46:D61,"Oui")</f>
        <v>0</v>
      </c>
      <c r="E62" s="29">
        <f t="shared" ref="E62:F62" si="1">COUNTIF(E46:E61,"Oui")</f>
        <v>0</v>
      </c>
      <c r="F62" s="29">
        <f t="shared" si="1"/>
        <v>0</v>
      </c>
      <c r="G62" s="29">
        <f>COUNTIF(G46:G61,"Oui")</f>
        <v>0</v>
      </c>
    </row>
    <row r="63" spans="1:9" hidden="1" x14ac:dyDescent="0.35">
      <c r="A63" s="9"/>
      <c r="B63" s="9"/>
      <c r="C63" s="30" t="s">
        <v>19</v>
      </c>
      <c r="D63" s="65">
        <f>D62/D64</f>
        <v>0</v>
      </c>
      <c r="E63" s="65">
        <f>E62/D64</f>
        <v>0</v>
      </c>
      <c r="F63" s="65">
        <f>F62/D64</f>
        <v>0</v>
      </c>
      <c r="G63" s="65">
        <f>G62/D64</f>
        <v>0</v>
      </c>
      <c r="H63" s="22"/>
      <c r="I63" s="22"/>
    </row>
    <row r="64" spans="1:9" hidden="1" x14ac:dyDescent="0.35">
      <c r="A64" s="9"/>
      <c r="B64" s="9"/>
      <c r="C64" s="1" t="s">
        <v>33</v>
      </c>
      <c r="D64" s="4">
        <f>SUM(COUNTA(C60:C61)+COUNTA(C56:C58)+COUNTA(C48:C53)+COUNTA(C46))</f>
        <v>12</v>
      </c>
      <c r="E64" s="3"/>
      <c r="F64" s="3"/>
      <c r="G64" s="3"/>
    </row>
    <row r="66" spans="1:9" ht="15.75" customHeight="1" x14ac:dyDescent="0.35">
      <c r="C66" s="389" t="s">
        <v>43</v>
      </c>
      <c r="D66" s="394" t="s">
        <v>24</v>
      </c>
      <c r="E66" s="395"/>
      <c r="F66" s="395"/>
      <c r="G66" s="396"/>
      <c r="H66" s="393" t="s">
        <v>25</v>
      </c>
      <c r="I66" s="393" t="s">
        <v>203</v>
      </c>
    </row>
    <row r="67" spans="1:9" ht="32" x14ac:dyDescent="0.35">
      <c r="C67" s="390"/>
      <c r="D67" s="35" t="str">
        <f>D6</f>
        <v>INSCRIRE ANNÉE</v>
      </c>
      <c r="E67" s="35" t="str">
        <f>E6</f>
        <v>INSCRIRE ANNÉE</v>
      </c>
      <c r="F67" s="35" t="str">
        <f>F6</f>
        <v>INSCRIRE ANNÉE</v>
      </c>
      <c r="G67" s="35" t="str">
        <f>G6</f>
        <v>INSCRIRE ANNÉE</v>
      </c>
      <c r="H67" s="393"/>
      <c r="I67" s="393"/>
    </row>
    <row r="68" spans="1:9" x14ac:dyDescent="0.35">
      <c r="C68" s="110" t="s">
        <v>44</v>
      </c>
      <c r="D68" s="111"/>
      <c r="E68" s="111"/>
      <c r="F68" s="112"/>
      <c r="G68" s="112"/>
      <c r="H68" s="112"/>
      <c r="I68" s="112"/>
    </row>
    <row r="69" spans="1:9" x14ac:dyDescent="0.35">
      <c r="A69" s="11"/>
      <c r="B69" s="9"/>
      <c r="C69" s="313" t="s">
        <v>93</v>
      </c>
      <c r="D69" s="37"/>
      <c r="E69" s="37"/>
      <c r="F69" s="37"/>
      <c r="G69" s="37"/>
      <c r="H69" s="36"/>
      <c r="I69" s="36"/>
    </row>
    <row r="70" spans="1:9" x14ac:dyDescent="0.35">
      <c r="A70" s="8"/>
      <c r="B70" s="9"/>
      <c r="C70" s="313" t="s">
        <v>94</v>
      </c>
      <c r="D70" s="37"/>
      <c r="E70" s="37"/>
      <c r="F70" s="37"/>
      <c r="G70" s="37"/>
      <c r="H70" s="36"/>
      <c r="I70" s="36"/>
    </row>
    <row r="71" spans="1:9" x14ac:dyDescent="0.35">
      <c r="A71" s="8"/>
      <c r="B71" s="9"/>
      <c r="C71" s="313" t="s">
        <v>95</v>
      </c>
      <c r="D71" s="37"/>
      <c r="E71" s="37"/>
      <c r="F71" s="37"/>
      <c r="G71" s="37"/>
      <c r="H71" s="36"/>
      <c r="I71" s="36"/>
    </row>
    <row r="72" spans="1:9" ht="29" x14ac:dyDescent="0.35">
      <c r="A72" s="8"/>
      <c r="B72" s="9"/>
      <c r="C72" s="313" t="s">
        <v>160</v>
      </c>
      <c r="D72" s="37"/>
      <c r="E72" s="37"/>
      <c r="F72" s="37"/>
      <c r="G72" s="37"/>
      <c r="H72" s="36"/>
      <c r="I72" s="36"/>
    </row>
    <row r="73" spans="1:9" ht="43.5" x14ac:dyDescent="0.35">
      <c r="A73" s="8"/>
      <c r="B73" s="9"/>
      <c r="C73" s="313" t="s">
        <v>161</v>
      </c>
      <c r="D73" s="37"/>
      <c r="E73" s="37"/>
      <c r="F73" s="37"/>
      <c r="G73" s="37"/>
      <c r="H73" s="36"/>
      <c r="I73" s="36"/>
    </row>
    <row r="74" spans="1:9" x14ac:dyDescent="0.35">
      <c r="A74" s="9"/>
      <c r="B74" s="9"/>
      <c r="C74" s="314" t="s">
        <v>45</v>
      </c>
      <c r="D74" s="111"/>
      <c r="E74" s="111"/>
      <c r="F74" s="112"/>
      <c r="G74" s="112"/>
      <c r="H74" s="112"/>
      <c r="I74" s="112"/>
    </row>
    <row r="75" spans="1:9" x14ac:dyDescent="0.35">
      <c r="A75" s="11"/>
      <c r="B75" s="9"/>
      <c r="C75" s="313" t="s">
        <v>96</v>
      </c>
      <c r="D75" s="37"/>
      <c r="E75" s="37"/>
      <c r="F75" s="37"/>
      <c r="G75" s="37"/>
      <c r="H75" s="36"/>
      <c r="I75" s="36"/>
    </row>
    <row r="76" spans="1:9" ht="29" x14ac:dyDescent="0.35">
      <c r="A76" s="11"/>
      <c r="B76" s="9"/>
      <c r="C76" s="313" t="s">
        <v>162</v>
      </c>
      <c r="D76" s="37"/>
      <c r="E76" s="37"/>
      <c r="F76" s="37"/>
      <c r="G76" s="37"/>
      <c r="H76" s="36"/>
      <c r="I76" s="36"/>
    </row>
    <row r="77" spans="1:9" x14ac:dyDescent="0.35">
      <c r="A77" s="11"/>
      <c r="B77" s="9"/>
      <c r="C77" s="313" t="s">
        <v>97</v>
      </c>
      <c r="D77" s="37"/>
      <c r="E77" s="37"/>
      <c r="F77" s="37"/>
      <c r="G77" s="37"/>
      <c r="H77" s="36"/>
      <c r="I77" s="36"/>
    </row>
    <row r="78" spans="1:9" ht="29" x14ac:dyDescent="0.35">
      <c r="A78" s="8"/>
      <c r="B78" s="9"/>
      <c r="C78" s="313" t="s">
        <v>163</v>
      </c>
      <c r="D78" s="37"/>
      <c r="E78" s="37"/>
      <c r="F78" s="37"/>
      <c r="G78" s="37"/>
      <c r="H78" s="36"/>
      <c r="I78" s="36"/>
    </row>
    <row r="79" spans="1:9" x14ac:dyDescent="0.35">
      <c r="A79" s="8"/>
      <c r="B79" s="9"/>
      <c r="C79" s="313" t="s">
        <v>164</v>
      </c>
      <c r="D79" s="37"/>
      <c r="E79" s="37"/>
      <c r="F79" s="37"/>
      <c r="G79" s="37"/>
      <c r="H79" s="36"/>
      <c r="I79" s="36"/>
    </row>
    <row r="80" spans="1:9" x14ac:dyDescent="0.35">
      <c r="A80" s="9"/>
      <c r="B80" s="9"/>
      <c r="C80" s="314" t="s">
        <v>46</v>
      </c>
      <c r="D80" s="111"/>
      <c r="E80" s="111"/>
      <c r="F80" s="112"/>
      <c r="G80" s="112"/>
      <c r="H80" s="112"/>
      <c r="I80" s="112"/>
    </row>
    <row r="81" spans="1:10" ht="29" x14ac:dyDescent="0.35">
      <c r="A81" s="8"/>
      <c r="B81" s="9"/>
      <c r="C81" s="315" t="s">
        <v>165</v>
      </c>
      <c r="D81" s="37"/>
      <c r="E81" s="37"/>
      <c r="F81" s="37"/>
      <c r="G81" s="37"/>
      <c r="H81" s="36"/>
      <c r="I81" s="36"/>
    </row>
    <row r="82" spans="1:10" ht="29" x14ac:dyDescent="0.35">
      <c r="A82" s="8"/>
      <c r="B82" s="9"/>
      <c r="C82" s="315" t="s">
        <v>166</v>
      </c>
      <c r="D82" s="37"/>
      <c r="E82" s="37"/>
      <c r="F82" s="37"/>
      <c r="G82" s="37"/>
      <c r="H82" s="36"/>
      <c r="I82" s="36"/>
    </row>
    <row r="83" spans="1:10" x14ac:dyDescent="0.35">
      <c r="A83" s="11"/>
      <c r="B83" s="9"/>
      <c r="C83" s="316" t="s">
        <v>167</v>
      </c>
      <c r="D83" s="37"/>
      <c r="E83" s="37"/>
      <c r="F83" s="37"/>
      <c r="G83" s="37"/>
      <c r="H83" s="36"/>
      <c r="I83" s="36"/>
    </row>
    <row r="84" spans="1:10" x14ac:dyDescent="0.35">
      <c r="A84" s="9"/>
      <c r="B84" s="9"/>
      <c r="C84" s="57" t="s">
        <v>98</v>
      </c>
      <c r="D84" s="59">
        <f>COUNTIF(D69:D83,"Oui")</f>
        <v>0</v>
      </c>
      <c r="E84" s="59">
        <f t="shared" ref="E84:F84" si="2">COUNTIF(E69:E83,"Oui")</f>
        <v>0</v>
      </c>
      <c r="F84" s="59">
        <f t="shared" si="2"/>
        <v>0</v>
      </c>
      <c r="G84" s="59">
        <f t="shared" ref="G84" si="3">COUNTIF(G69:G83,"Oui")</f>
        <v>0</v>
      </c>
    </row>
    <row r="85" spans="1:10" hidden="1" x14ac:dyDescent="0.35">
      <c r="A85" s="9"/>
      <c r="B85" s="9"/>
      <c r="C85" s="113" t="s">
        <v>19</v>
      </c>
      <c r="D85" s="114">
        <f>D84/D86</f>
        <v>0</v>
      </c>
      <c r="E85" s="114">
        <f>E84/D86</f>
        <v>0</v>
      </c>
      <c r="F85" s="114">
        <f>F84/D86</f>
        <v>0</v>
      </c>
      <c r="G85" s="114">
        <f>G84/D86</f>
        <v>0</v>
      </c>
    </row>
    <row r="86" spans="1:10" hidden="1" x14ac:dyDescent="0.35">
      <c r="A86" s="9"/>
      <c r="B86" s="9"/>
      <c r="C86" s="1" t="s">
        <v>33</v>
      </c>
      <c r="D86" s="178">
        <f>SUM(COUNTA(C81:C83)+COUNTA(C75:C79)+COUNTA(C69:C73))</f>
        <v>13</v>
      </c>
      <c r="E86" s="174"/>
      <c r="F86" s="174"/>
      <c r="G86" s="174"/>
    </row>
    <row r="88" spans="1:10" ht="15.75" customHeight="1" x14ac:dyDescent="0.35">
      <c r="C88" s="377" t="s">
        <v>48</v>
      </c>
      <c r="D88" s="397" t="s">
        <v>24</v>
      </c>
      <c r="E88" s="398"/>
      <c r="F88" s="398"/>
      <c r="G88" s="398"/>
      <c r="H88" s="379" t="s">
        <v>25</v>
      </c>
      <c r="I88" s="412" t="s">
        <v>204</v>
      </c>
      <c r="J88" s="376"/>
    </row>
    <row r="89" spans="1:10" ht="32" x14ac:dyDescent="0.35">
      <c r="C89" s="378"/>
      <c r="D89" s="246" t="str">
        <f>D6</f>
        <v>INSCRIRE ANNÉE</v>
      </c>
      <c r="E89" s="246" t="str">
        <f>E6</f>
        <v>INSCRIRE ANNÉE</v>
      </c>
      <c r="F89" s="246" t="str">
        <f>F6</f>
        <v>INSCRIRE ANNÉE</v>
      </c>
      <c r="G89" s="251" t="str">
        <f>G6</f>
        <v>INSCRIRE ANNÉE</v>
      </c>
      <c r="H89" s="380"/>
      <c r="I89" s="413"/>
      <c r="J89" s="376"/>
    </row>
    <row r="90" spans="1:10" x14ac:dyDescent="0.35">
      <c r="C90" s="89" t="s">
        <v>49</v>
      </c>
      <c r="D90" s="90"/>
      <c r="E90" s="90"/>
      <c r="F90" s="90"/>
      <c r="G90" s="90"/>
      <c r="H90" s="252"/>
      <c r="I90" s="252"/>
    </row>
    <row r="91" spans="1:10" ht="116" x14ac:dyDescent="0.35">
      <c r="A91" s="11"/>
      <c r="B91" s="9"/>
      <c r="C91" s="317" t="s">
        <v>168</v>
      </c>
      <c r="D91" s="87"/>
      <c r="E91" s="87"/>
      <c r="F91" s="87"/>
      <c r="G91" s="87"/>
      <c r="H91" s="92"/>
      <c r="I91" s="92"/>
    </row>
    <row r="92" spans="1:10" ht="29" x14ac:dyDescent="0.35">
      <c r="A92" s="11"/>
      <c r="B92" s="9"/>
      <c r="C92" s="183" t="s">
        <v>169</v>
      </c>
      <c r="D92" s="53"/>
      <c r="E92" s="53"/>
      <c r="F92" s="53"/>
      <c r="G92" s="53"/>
      <c r="H92" s="92"/>
      <c r="I92" s="92"/>
    </row>
    <row r="93" spans="1:10" x14ac:dyDescent="0.35">
      <c r="C93" s="318" t="s">
        <v>50</v>
      </c>
      <c r="D93" s="90"/>
      <c r="E93" s="90"/>
      <c r="F93" s="90"/>
      <c r="G93" s="90"/>
      <c r="H93" s="91"/>
      <c r="I93" s="91"/>
    </row>
    <row r="94" spans="1:10" ht="29" x14ac:dyDescent="0.35">
      <c r="A94" s="12" t="s">
        <v>51</v>
      </c>
      <c r="B94" s="13"/>
      <c r="C94" s="319" t="s">
        <v>170</v>
      </c>
      <c r="D94" s="87"/>
      <c r="E94" s="87"/>
      <c r="F94" s="87"/>
      <c r="G94" s="87"/>
      <c r="H94" s="92"/>
      <c r="I94" s="92"/>
    </row>
    <row r="95" spans="1:10" x14ac:dyDescent="0.35">
      <c r="A95" s="11"/>
      <c r="B95" s="9"/>
      <c r="C95" s="320" t="s">
        <v>99</v>
      </c>
      <c r="D95" s="50"/>
      <c r="E95" s="50"/>
      <c r="F95" s="50"/>
      <c r="G95" s="50"/>
      <c r="H95" s="92"/>
      <c r="I95" s="92"/>
    </row>
    <row r="96" spans="1:10" ht="29" x14ac:dyDescent="0.35">
      <c r="A96" s="11"/>
      <c r="B96" s="9"/>
      <c r="C96" s="320" t="s">
        <v>100</v>
      </c>
      <c r="D96" s="50"/>
      <c r="E96" s="50"/>
      <c r="F96" s="50"/>
      <c r="G96" s="50"/>
      <c r="H96" s="92"/>
      <c r="I96" s="92"/>
    </row>
    <row r="97" spans="1:9" x14ac:dyDescent="0.35">
      <c r="A97" s="12" t="s">
        <v>51</v>
      </c>
      <c r="B97" s="13"/>
      <c r="C97" s="183" t="s">
        <v>171</v>
      </c>
      <c r="D97" s="53"/>
      <c r="E97" s="53"/>
      <c r="F97" s="53"/>
      <c r="G97" s="53"/>
      <c r="H97" s="92"/>
      <c r="I97" s="92"/>
    </row>
    <row r="98" spans="1:9" x14ac:dyDescent="0.35">
      <c r="C98" s="318" t="s">
        <v>52</v>
      </c>
      <c r="D98" s="90"/>
      <c r="E98" s="90"/>
      <c r="F98" s="90"/>
      <c r="G98" s="90"/>
      <c r="H98" s="91"/>
      <c r="I98" s="91"/>
    </row>
    <row r="99" spans="1:9" ht="29" x14ac:dyDescent="0.35">
      <c r="A99" s="12" t="s">
        <v>51</v>
      </c>
      <c r="B99" s="13"/>
      <c r="C99" s="319" t="s">
        <v>101</v>
      </c>
      <c r="D99" s="87"/>
      <c r="E99" s="87"/>
      <c r="F99" s="87"/>
      <c r="G99" s="87"/>
      <c r="H99" s="92"/>
      <c r="I99" s="92"/>
    </row>
    <row r="100" spans="1:9" ht="29" x14ac:dyDescent="0.35">
      <c r="A100" s="12"/>
      <c r="B100" s="13"/>
      <c r="C100" s="321" t="s">
        <v>172</v>
      </c>
      <c r="D100" s="182"/>
      <c r="E100" s="182"/>
      <c r="F100" s="182"/>
      <c r="G100" s="182"/>
      <c r="H100" s="92"/>
      <c r="I100" s="92"/>
    </row>
    <row r="101" spans="1:9" ht="43.5" x14ac:dyDescent="0.35">
      <c r="A101" s="12" t="s">
        <v>51</v>
      </c>
      <c r="B101" s="13"/>
      <c r="C101" s="183" t="s">
        <v>173</v>
      </c>
      <c r="D101" s="53"/>
      <c r="E101" s="53"/>
      <c r="F101" s="53"/>
      <c r="G101" s="53"/>
      <c r="H101" s="92"/>
      <c r="I101" s="92"/>
    </row>
    <row r="102" spans="1:9" x14ac:dyDescent="0.35">
      <c r="C102" s="318" t="s">
        <v>53</v>
      </c>
      <c r="D102" s="90"/>
      <c r="E102" s="90"/>
      <c r="F102" s="90"/>
      <c r="G102" s="90"/>
      <c r="H102" s="91"/>
      <c r="I102" s="91"/>
    </row>
    <row r="103" spans="1:9" ht="43.5" x14ac:dyDescent="0.35">
      <c r="A103" s="12" t="s">
        <v>51</v>
      </c>
      <c r="B103" s="13"/>
      <c r="C103" s="319" t="s">
        <v>174</v>
      </c>
      <c r="D103" s="87"/>
      <c r="E103" s="87"/>
      <c r="F103" s="87"/>
      <c r="G103" s="87"/>
      <c r="H103" s="92"/>
      <c r="I103" s="92"/>
    </row>
    <row r="104" spans="1:9" ht="58" x14ac:dyDescent="0.35">
      <c r="A104" s="11"/>
      <c r="B104" s="9"/>
      <c r="C104" s="183" t="s">
        <v>102</v>
      </c>
      <c r="D104" s="53"/>
      <c r="E104" s="53"/>
      <c r="F104" s="53"/>
      <c r="G104" s="53"/>
      <c r="H104" s="92"/>
      <c r="I104" s="92"/>
    </row>
    <row r="105" spans="1:9" x14ac:dyDescent="0.35">
      <c r="C105" s="318" t="s">
        <v>54</v>
      </c>
      <c r="D105" s="90"/>
      <c r="E105" s="90"/>
      <c r="F105" s="90"/>
      <c r="G105" s="90"/>
      <c r="H105" s="91"/>
      <c r="I105" s="91"/>
    </row>
    <row r="106" spans="1:9" ht="29" x14ac:dyDescent="0.35">
      <c r="A106" s="11"/>
      <c r="B106" s="9"/>
      <c r="C106" s="321" t="s">
        <v>55</v>
      </c>
      <c r="D106" s="87"/>
      <c r="E106" s="87"/>
      <c r="F106" s="87"/>
      <c r="G106" s="87"/>
      <c r="H106" s="92"/>
      <c r="I106" s="92"/>
    </row>
    <row r="107" spans="1:9" x14ac:dyDescent="0.35">
      <c r="A107" s="9"/>
      <c r="B107" s="9"/>
      <c r="C107" s="54" t="s">
        <v>103</v>
      </c>
      <c r="D107" s="56">
        <f>COUNTIF(D91:D106,"Oui")</f>
        <v>0</v>
      </c>
      <c r="E107" s="56">
        <f t="shared" ref="E107:F107" si="4">COUNTIF(E91:E106,"Oui")</f>
        <v>0</v>
      </c>
      <c r="F107" s="56">
        <f t="shared" si="4"/>
        <v>0</v>
      </c>
      <c r="G107" s="56">
        <f t="shared" ref="G107" si="5">COUNTIF(G91:G106,"Oui")</f>
        <v>0</v>
      </c>
    </row>
    <row r="108" spans="1:9" hidden="1" x14ac:dyDescent="0.35">
      <c r="A108" s="9"/>
      <c r="B108" s="9"/>
      <c r="C108" s="55" t="s">
        <v>19</v>
      </c>
      <c r="D108" s="66">
        <f>D107/D109</f>
        <v>0</v>
      </c>
      <c r="E108" s="66">
        <f>E107/D109</f>
        <v>0</v>
      </c>
      <c r="F108" s="66">
        <f>F107/D109</f>
        <v>0</v>
      </c>
      <c r="G108" s="66">
        <f>G107/D109</f>
        <v>0</v>
      </c>
    </row>
    <row r="109" spans="1:9" hidden="1" x14ac:dyDescent="0.35">
      <c r="A109" s="9"/>
      <c r="B109" s="9"/>
      <c r="C109" s="1" t="s">
        <v>33</v>
      </c>
      <c r="D109" s="4">
        <f>SUM(COUNTA(C106)+COUNTA(C103:C104)+COUNTA(C99:C101)+COUNTA(C94:C97)+COUNTA(C91:C92))</f>
        <v>12</v>
      </c>
      <c r="E109" s="3"/>
      <c r="F109" s="3"/>
      <c r="G109" s="3"/>
    </row>
    <row r="111" spans="1:9" ht="15.75" customHeight="1" x14ac:dyDescent="0.35">
      <c r="C111" s="391" t="s">
        <v>57</v>
      </c>
      <c r="D111" s="399" t="s">
        <v>24</v>
      </c>
      <c r="E111" s="400"/>
      <c r="F111" s="400"/>
      <c r="G111" s="401"/>
      <c r="H111" s="381" t="s">
        <v>25</v>
      </c>
      <c r="I111" s="381" t="s">
        <v>205</v>
      </c>
    </row>
    <row r="112" spans="1:9" ht="32" x14ac:dyDescent="0.35">
      <c r="C112" s="392"/>
      <c r="D112" s="94" t="str">
        <f>D6</f>
        <v>INSCRIRE ANNÉE</v>
      </c>
      <c r="E112" s="94" t="str">
        <f>E6</f>
        <v>INSCRIRE ANNÉE</v>
      </c>
      <c r="F112" s="94" t="str">
        <f>F6</f>
        <v>INSCRIRE ANNÉE</v>
      </c>
      <c r="G112" s="94" t="str">
        <f>G6</f>
        <v>INSCRIRE ANNÉE</v>
      </c>
      <c r="H112" s="382"/>
      <c r="I112" s="382"/>
    </row>
    <row r="113" spans="1:10" x14ac:dyDescent="0.35">
      <c r="C113" s="103" t="s">
        <v>104</v>
      </c>
      <c r="D113" s="104"/>
      <c r="E113" s="104"/>
      <c r="F113" s="105"/>
      <c r="G113" s="105"/>
      <c r="H113" s="106"/>
      <c r="I113" s="106"/>
    </row>
    <row r="114" spans="1:10" ht="29" x14ac:dyDescent="0.35">
      <c r="A114" s="12" t="s">
        <v>51</v>
      </c>
      <c r="B114" s="13"/>
      <c r="C114" s="99" t="s">
        <v>105</v>
      </c>
      <c r="D114" s="100"/>
      <c r="E114" s="100"/>
      <c r="F114" s="101"/>
      <c r="G114" s="101"/>
      <c r="H114" s="102"/>
      <c r="I114" s="102"/>
    </row>
    <row r="115" spans="1:10" x14ac:dyDescent="0.35">
      <c r="A115" s="12" t="s">
        <v>51</v>
      </c>
      <c r="B115" s="13"/>
      <c r="C115" s="95" t="s">
        <v>106</v>
      </c>
      <c r="D115" s="96"/>
      <c r="E115" s="96"/>
      <c r="F115" s="97"/>
      <c r="G115" s="97"/>
      <c r="H115" s="98"/>
      <c r="I115" s="98"/>
    </row>
    <row r="116" spans="1:10" x14ac:dyDescent="0.35">
      <c r="C116" s="103" t="s">
        <v>107</v>
      </c>
      <c r="D116" s="104"/>
      <c r="E116" s="104"/>
      <c r="F116" s="105"/>
      <c r="G116" s="105"/>
      <c r="H116" s="106"/>
      <c r="I116" s="106"/>
    </row>
    <row r="117" spans="1:10" ht="43.5" x14ac:dyDescent="0.35">
      <c r="A117" s="14" t="s">
        <v>51</v>
      </c>
      <c r="B117" s="13"/>
      <c r="C117" s="99" t="s">
        <v>108</v>
      </c>
      <c r="D117" s="100"/>
      <c r="E117" s="100"/>
      <c r="F117" s="101"/>
      <c r="G117" s="101"/>
      <c r="H117" s="102"/>
      <c r="I117" s="102"/>
    </row>
    <row r="118" spans="1:10" ht="29" x14ac:dyDescent="0.35">
      <c r="A118" s="14" t="s">
        <v>51</v>
      </c>
      <c r="B118" s="13"/>
      <c r="C118" s="322" t="s">
        <v>175</v>
      </c>
      <c r="D118" s="96"/>
      <c r="E118" s="96"/>
      <c r="F118" s="97"/>
      <c r="G118" s="97"/>
      <c r="H118" s="93"/>
      <c r="I118" s="93"/>
    </row>
    <row r="119" spans="1:10" x14ac:dyDescent="0.35">
      <c r="C119" s="45" t="s">
        <v>109</v>
      </c>
      <c r="D119" s="107">
        <f>COUNTIF(D114:D118,"Oui")</f>
        <v>0</v>
      </c>
      <c r="E119" s="107">
        <f t="shared" ref="E119" si="6">COUNTIF(E114:E118,"Oui")</f>
        <v>0</v>
      </c>
      <c r="F119" s="107">
        <f>COUNTIF(F114:F118,"Oui")</f>
        <v>0</v>
      </c>
      <c r="G119" s="107">
        <f>COUNTIF(G114:G118,"Oui")</f>
        <v>0</v>
      </c>
    </row>
    <row r="120" spans="1:10" hidden="1" x14ac:dyDescent="0.35">
      <c r="C120" s="46" t="s">
        <v>19</v>
      </c>
      <c r="D120" s="108">
        <f>D119/D121</f>
        <v>0</v>
      </c>
      <c r="E120" s="108">
        <f>E119/D121</f>
        <v>0</v>
      </c>
      <c r="F120" s="108">
        <f>F119/D121</f>
        <v>0</v>
      </c>
      <c r="G120" s="108">
        <f>G119/D121</f>
        <v>0</v>
      </c>
    </row>
    <row r="121" spans="1:10" hidden="1" x14ac:dyDescent="0.35">
      <c r="C121" s="1" t="s">
        <v>33</v>
      </c>
      <c r="D121" s="4">
        <f>SUM(COUNTA(C117:C118)+COUNTA(C114:C115))</f>
        <v>4</v>
      </c>
      <c r="E121" s="3"/>
      <c r="F121" s="3"/>
      <c r="G121" s="3"/>
    </row>
    <row r="123" spans="1:10" ht="15.75" customHeight="1" x14ac:dyDescent="0.35">
      <c r="C123" s="386" t="s">
        <v>59</v>
      </c>
      <c r="D123" s="402" t="s">
        <v>24</v>
      </c>
      <c r="E123" s="403"/>
      <c r="F123" s="403"/>
      <c r="G123" s="404"/>
      <c r="H123" s="388" t="s">
        <v>25</v>
      </c>
      <c r="I123" s="388" t="s">
        <v>206</v>
      </c>
      <c r="J123"/>
    </row>
    <row r="124" spans="1:10" ht="32" x14ac:dyDescent="0.35">
      <c r="C124" s="387"/>
      <c r="D124" s="38" t="str">
        <f>D6</f>
        <v>INSCRIRE ANNÉE</v>
      </c>
      <c r="E124" s="38" t="str">
        <f>E6</f>
        <v>INSCRIRE ANNÉE</v>
      </c>
      <c r="F124" s="38" t="str">
        <f>F6</f>
        <v>INSCRIRE ANNÉE</v>
      </c>
      <c r="G124" s="38" t="str">
        <f>G6</f>
        <v>INSCRIRE ANNÉE</v>
      </c>
      <c r="H124" s="388"/>
      <c r="I124" s="388"/>
    </row>
    <row r="125" spans="1:10" x14ac:dyDescent="0.35">
      <c r="C125" s="185" t="s">
        <v>60</v>
      </c>
      <c r="D125" s="186"/>
      <c r="E125" s="186"/>
      <c r="F125" s="186"/>
      <c r="G125" s="186"/>
      <c r="H125" s="42"/>
      <c r="I125" s="42"/>
    </row>
    <row r="126" spans="1:10" x14ac:dyDescent="0.35">
      <c r="A126" s="12"/>
      <c r="B126" s="13"/>
      <c r="C126" s="338" t="s">
        <v>191</v>
      </c>
      <c r="D126" s="187"/>
      <c r="E126" s="187"/>
      <c r="F126" s="187"/>
      <c r="G126" s="187"/>
      <c r="H126" s="184"/>
      <c r="I126" s="184"/>
      <c r="J126" s="188"/>
    </row>
    <row r="127" spans="1:10" x14ac:dyDescent="0.35">
      <c r="A127" s="12"/>
      <c r="B127" s="13"/>
      <c r="C127" s="338" t="s">
        <v>61</v>
      </c>
      <c r="D127" s="187"/>
      <c r="E127" s="187"/>
      <c r="F127" s="187"/>
      <c r="G127" s="187"/>
      <c r="H127" s="184"/>
      <c r="I127" s="184"/>
      <c r="J127" s="188"/>
    </row>
    <row r="128" spans="1:10" x14ac:dyDescent="0.35">
      <c r="A128" s="12"/>
      <c r="B128" s="13"/>
      <c r="C128" s="338" t="s">
        <v>62</v>
      </c>
      <c r="D128" s="187"/>
      <c r="E128" s="187"/>
      <c r="F128" s="187"/>
      <c r="G128" s="187"/>
      <c r="H128" s="184"/>
      <c r="I128" s="184"/>
    </row>
    <row r="129" spans="1:9" x14ac:dyDescent="0.35">
      <c r="A129" s="12"/>
      <c r="B129" s="13"/>
      <c r="C129" s="323" t="s">
        <v>63</v>
      </c>
      <c r="D129" s="109"/>
      <c r="E129" s="109"/>
      <c r="F129" s="109"/>
      <c r="G129" s="109"/>
      <c r="H129" s="39"/>
      <c r="I129" s="39"/>
    </row>
    <row r="130" spans="1:9" x14ac:dyDescent="0.35">
      <c r="A130" s="12"/>
      <c r="B130" s="13"/>
      <c r="C130" s="339" t="s">
        <v>64</v>
      </c>
      <c r="D130" s="44"/>
      <c r="E130" s="44"/>
      <c r="F130" s="44"/>
      <c r="G130" s="44"/>
      <c r="H130" s="39"/>
      <c r="I130" s="39"/>
    </row>
    <row r="131" spans="1:9" x14ac:dyDescent="0.35">
      <c r="A131" s="12"/>
      <c r="B131" s="13"/>
      <c r="C131" s="339" t="s">
        <v>192</v>
      </c>
      <c r="D131" s="44"/>
      <c r="E131" s="44"/>
      <c r="F131" s="44"/>
      <c r="G131" s="44"/>
      <c r="H131" s="39"/>
      <c r="I131" s="39"/>
    </row>
    <row r="132" spans="1:9" x14ac:dyDescent="0.35">
      <c r="A132" s="12"/>
      <c r="B132" s="13"/>
      <c r="C132" s="43" t="s">
        <v>110</v>
      </c>
      <c r="D132" s="44"/>
      <c r="E132" s="44"/>
      <c r="F132" s="44"/>
      <c r="G132" s="44"/>
      <c r="H132" s="39"/>
      <c r="I132" s="39"/>
    </row>
    <row r="133" spans="1:9" x14ac:dyDescent="0.35">
      <c r="A133" s="12"/>
      <c r="B133" s="13"/>
      <c r="C133" s="43" t="s">
        <v>111</v>
      </c>
      <c r="D133" s="44"/>
      <c r="E133" s="44"/>
      <c r="F133" s="44"/>
      <c r="G133" s="44"/>
      <c r="H133" s="39"/>
      <c r="I133" s="39"/>
    </row>
    <row r="134" spans="1:9" x14ac:dyDescent="0.35">
      <c r="A134" s="12"/>
      <c r="B134" s="13"/>
      <c r="C134" s="43" t="s">
        <v>65</v>
      </c>
      <c r="D134" s="44"/>
      <c r="E134" s="44"/>
      <c r="F134" s="44"/>
      <c r="G134" s="44"/>
      <c r="H134" s="39"/>
      <c r="I134" s="39"/>
    </row>
    <row r="135" spans="1:9" x14ac:dyDescent="0.35">
      <c r="A135" s="12"/>
      <c r="B135" s="13"/>
      <c r="C135" s="43" t="s">
        <v>194</v>
      </c>
      <c r="D135" s="44"/>
      <c r="E135" s="44"/>
      <c r="F135" s="44"/>
      <c r="G135" s="44"/>
      <c r="H135" s="39"/>
      <c r="I135" s="39"/>
    </row>
    <row r="136" spans="1:9" x14ac:dyDescent="0.35">
      <c r="A136" s="12"/>
      <c r="B136" s="13"/>
      <c r="C136" s="339" t="s">
        <v>193</v>
      </c>
      <c r="D136" s="44"/>
      <c r="E136" s="44"/>
      <c r="F136" s="44"/>
      <c r="G136" s="44"/>
      <c r="H136" s="39"/>
      <c r="I136" s="39"/>
    </row>
    <row r="137" spans="1:9" x14ac:dyDescent="0.35">
      <c r="A137" s="12"/>
      <c r="B137" s="13"/>
      <c r="C137" s="40" t="s">
        <v>66</v>
      </c>
      <c r="D137" s="41"/>
      <c r="E137" s="41"/>
      <c r="F137" s="41"/>
      <c r="G137" s="41"/>
      <c r="H137" s="42"/>
      <c r="I137" s="42"/>
    </row>
    <row r="138" spans="1:9" ht="32.25" customHeight="1" x14ac:dyDescent="0.35">
      <c r="A138" s="12"/>
      <c r="B138" s="13"/>
      <c r="C138" s="323" t="s">
        <v>176</v>
      </c>
      <c r="D138" s="109"/>
      <c r="E138" s="109"/>
      <c r="F138" s="109"/>
      <c r="G138" s="109"/>
      <c r="H138" s="39"/>
      <c r="I138" s="39"/>
    </row>
    <row r="139" spans="1:9" x14ac:dyDescent="0.35">
      <c r="C139" s="48" t="s">
        <v>112</v>
      </c>
      <c r="D139" s="47">
        <f>COUNTIF(D126:D138,"Oui")</f>
        <v>0</v>
      </c>
      <c r="E139" s="47">
        <f>COUNTIF(E128:E138,"Oui")</f>
        <v>0</v>
      </c>
      <c r="F139" s="47">
        <f>COUNTIF(F128:F138,"Oui")</f>
        <v>0</v>
      </c>
      <c r="G139" s="47">
        <f>COUNTIF(G128:G138,"Oui")</f>
        <v>0</v>
      </c>
    </row>
    <row r="140" spans="1:9" hidden="1" x14ac:dyDescent="0.35">
      <c r="C140" s="49" t="s">
        <v>19</v>
      </c>
      <c r="D140" s="143">
        <f>D139/D141</f>
        <v>0</v>
      </c>
      <c r="E140" s="143">
        <f>E139/D141</f>
        <v>0</v>
      </c>
      <c r="F140" s="143">
        <f>F139/D141</f>
        <v>0</v>
      </c>
      <c r="G140" s="143">
        <f>G139/D141</f>
        <v>0</v>
      </c>
      <c r="H140" s="142"/>
    </row>
    <row r="141" spans="1:9" hidden="1" x14ac:dyDescent="0.35">
      <c r="C141" s="1" t="s">
        <v>33</v>
      </c>
      <c r="D141" s="4">
        <f>SUM(COUNTA(C126:C136)+COUNTA(C138))</f>
        <v>12</v>
      </c>
      <c r="E141" s="3"/>
      <c r="F141" s="3"/>
      <c r="G141" s="3"/>
    </row>
    <row r="142" spans="1:9" hidden="1" x14ac:dyDescent="0.35"/>
    <row r="143" spans="1:9" ht="18.5" hidden="1" x14ac:dyDescent="0.35">
      <c r="C143" s="170" t="s">
        <v>16</v>
      </c>
      <c r="D143" s="171">
        <f>D24+D39+D62+D84+D107+D119+D139</f>
        <v>0</v>
      </c>
      <c r="E143" s="171">
        <f>E24+E39+E62+E84+E107+E119+E139</f>
        <v>0</v>
      </c>
      <c r="F143" s="171">
        <f>F24+F39+F62+F84+F107+F119+F139</f>
        <v>0</v>
      </c>
      <c r="G143" s="171">
        <f>G24+G39+G62+G84+G107+G119+G139</f>
        <v>0</v>
      </c>
    </row>
    <row r="144" spans="1:9" ht="18.5" hidden="1" x14ac:dyDescent="0.35">
      <c r="C144" s="170" t="s">
        <v>68</v>
      </c>
      <c r="D144" s="172">
        <f>D143/$D$146</f>
        <v>0</v>
      </c>
      <c r="E144" s="172">
        <f t="shared" ref="E144:F144" si="7">E143/$D$146</f>
        <v>0</v>
      </c>
      <c r="F144" s="172">
        <f t="shared" si="7"/>
        <v>0</v>
      </c>
      <c r="G144" s="172">
        <f t="shared" ref="G144" si="8">G143/$D$146</f>
        <v>0</v>
      </c>
    </row>
    <row r="145" spans="3:7" hidden="1" x14ac:dyDescent="0.35">
      <c r="C145" s="1"/>
    </row>
    <row r="146" spans="3:7" hidden="1" x14ac:dyDescent="0.35">
      <c r="C146" s="1" t="s">
        <v>69</v>
      </c>
      <c r="D146" s="4">
        <f>D26+D41+D64+D86+D109+D121+D141</f>
        <v>72</v>
      </c>
    </row>
    <row r="150" spans="3:7" ht="21" x14ac:dyDescent="0.35">
      <c r="C150" s="297" t="s">
        <v>70</v>
      </c>
    </row>
    <row r="151" spans="3:7" ht="9" customHeight="1" thickBot="1" x14ac:dyDescent="0.4"/>
    <row r="152" spans="3:7" ht="409.6" customHeight="1" thickBot="1" x14ac:dyDescent="0.4">
      <c r="C152" s="373"/>
      <c r="D152" s="374"/>
      <c r="E152" s="374"/>
      <c r="F152" s="374"/>
      <c r="G152" s="375"/>
    </row>
  </sheetData>
  <sheetProtection formatRows="0"/>
  <protectedRanges>
    <protectedRange sqref="C3" name="NOM ÉVÉNEMENT"/>
    <protectedRange sqref="D126:I138" name="CRITÈRE 7"/>
    <protectedRange sqref="D114:I118" name="CRITÈRE 6"/>
    <protectedRange sqref="D91:I106" name="CRITÈRE 5"/>
    <protectedRange sqref="D69:I83" name="CRITÈRE 4"/>
    <protectedRange sqref="D46:I61" name="CRITÈRE 3"/>
    <protectedRange sqref="D31:I38" name="CRITÈRE 2"/>
    <protectedRange sqref="D8:I23" name="CRITÈRE 1"/>
    <protectedRange sqref="D6:G6" name="ANNÉE"/>
    <protectedRange sqref="C152:G152" name="COMMENTAIRES"/>
  </protectedRanges>
  <mergeCells count="32">
    <mergeCell ref="C2:I2"/>
    <mergeCell ref="C3:I3"/>
    <mergeCell ref="I123:I124"/>
    <mergeCell ref="I5:I6"/>
    <mergeCell ref="I28:I29"/>
    <mergeCell ref="I43:I44"/>
    <mergeCell ref="I66:I67"/>
    <mergeCell ref="I88:I89"/>
    <mergeCell ref="C43:C44"/>
    <mergeCell ref="H43:H44"/>
    <mergeCell ref="C5:C6"/>
    <mergeCell ref="H5:H6"/>
    <mergeCell ref="H28:H29"/>
    <mergeCell ref="C28:C29"/>
    <mergeCell ref="D28:G28"/>
    <mergeCell ref="D43:G43"/>
    <mergeCell ref="D5:G5"/>
    <mergeCell ref="C123:C124"/>
    <mergeCell ref="H123:H124"/>
    <mergeCell ref="C66:C67"/>
    <mergeCell ref="C111:C112"/>
    <mergeCell ref="H66:H67"/>
    <mergeCell ref="D66:G66"/>
    <mergeCell ref="D88:G88"/>
    <mergeCell ref="D111:G111"/>
    <mergeCell ref="D123:G123"/>
    <mergeCell ref="C152:G152"/>
    <mergeCell ref="J88:J89"/>
    <mergeCell ref="C88:C89"/>
    <mergeCell ref="H88:H89"/>
    <mergeCell ref="H111:H112"/>
    <mergeCell ref="I111:I112"/>
  </mergeCells>
  <phoneticPr fontId="21" type="noConversion"/>
  <dataValidations count="2">
    <dataValidation type="list" allowBlank="1" showInputMessage="1" showErrorMessage="1" sqref="D23:G23 D8:G13 D126:G136 D34:G35 D69:G73 D138:G138 D106:G106 D114:G115 D103:G104 D99:G101 D94:G97 D91:G92 D81:G83 D75:G79 D56:G58 D60:G61 D117:G118 D48:G53 D37:G38 D31:G32 D46:G46 D20:G21 D15:G18" xr:uid="{34458BD1-EFA3-43D9-B2E3-73CEE0E4F7F4}">
      <formula1>$Q$8:$R$8</formula1>
    </dataValidation>
    <dataValidation type="list" allowBlank="1" showInputMessage="1" showErrorMessage="1" sqref="D6:G6" xr:uid="{A0E16B47-B967-4F24-BFE1-920436FE0A05}">
      <formula1>$Q$9:$Q$15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AA743-1B25-46C7-B9CA-49D0CBBBB5DB}">
  <dimension ref="A2:M122"/>
  <sheetViews>
    <sheetView showGridLines="0" topLeftCell="B1" zoomScale="85" zoomScaleNormal="85" workbookViewId="0">
      <selection activeCell="I38" sqref="I38"/>
    </sheetView>
  </sheetViews>
  <sheetFormatPr baseColWidth="10" defaultColWidth="11.453125" defaultRowHeight="14.5" x14ac:dyDescent="0.35"/>
  <cols>
    <col min="1" max="1" width="11.453125" style="3" hidden="1" customWidth="1"/>
    <col min="2" max="2" width="2.1796875" style="3" customWidth="1"/>
    <col min="3" max="3" width="88.54296875" style="3" customWidth="1"/>
    <col min="4" max="7" width="10.7265625" style="4" hidden="1" customWidth="1"/>
    <col min="8" max="8" width="45.81640625" style="3" hidden="1" customWidth="1"/>
    <col min="9" max="9" width="41.7265625" style="3" customWidth="1"/>
    <col min="10" max="12" width="11.453125" style="3"/>
    <col min="13" max="13" width="0" style="3" hidden="1" customWidth="1"/>
    <col min="14" max="16384" width="11.453125" style="3"/>
  </cols>
  <sheetData>
    <row r="2" spans="1:13" ht="45.75" customHeight="1" x14ac:dyDescent="0.35">
      <c r="C2" s="433" t="s">
        <v>179</v>
      </c>
      <c r="D2" s="433"/>
      <c r="E2" s="433"/>
      <c r="F2" s="433"/>
      <c r="G2" s="433"/>
      <c r="H2" s="433"/>
    </row>
    <row r="3" spans="1:13" ht="21" hidden="1" x14ac:dyDescent="0.35">
      <c r="C3" s="434" t="s">
        <v>22</v>
      </c>
      <c r="D3" s="434"/>
      <c r="E3" s="434"/>
      <c r="F3" s="434"/>
      <c r="G3" s="434"/>
      <c r="H3" s="434"/>
    </row>
    <row r="5" spans="1:13" ht="16" x14ac:dyDescent="0.35">
      <c r="C5" s="426" t="s">
        <v>23</v>
      </c>
      <c r="D5" s="428" t="s">
        <v>24</v>
      </c>
      <c r="E5" s="428"/>
      <c r="F5" s="428"/>
      <c r="G5" s="429"/>
      <c r="H5" s="432" t="s">
        <v>25</v>
      </c>
    </row>
    <row r="6" spans="1:13" ht="32" x14ac:dyDescent="0.35">
      <c r="C6" s="427"/>
      <c r="D6" s="265" t="str">
        <f>'Suivi - Actions prioritaires'!D6</f>
        <v>INSCRIRE ANNÉE</v>
      </c>
      <c r="E6" s="235" t="str">
        <f>'Suivi - Actions prioritaires'!E6</f>
        <v>INSCRIRE ANNÉE</v>
      </c>
      <c r="F6" s="235" t="str">
        <f>'Suivi - Actions prioritaires'!F6</f>
        <v>INSCRIRE ANNÉE</v>
      </c>
      <c r="G6" s="235" t="str">
        <f>'Suivi - Actions prioritaires'!G6</f>
        <v>INSCRIRE ANNÉE</v>
      </c>
      <c r="H6" s="432"/>
    </row>
    <row r="7" spans="1:13" ht="16" x14ac:dyDescent="0.35">
      <c r="C7" s="267" t="s">
        <v>27</v>
      </c>
      <c r="D7" s="71"/>
      <c r="E7" s="71"/>
      <c r="F7" s="72"/>
      <c r="G7" s="72"/>
      <c r="H7" s="72"/>
      <c r="M7" s="3" t="s">
        <v>28</v>
      </c>
    </row>
    <row r="8" spans="1:13" x14ac:dyDescent="0.35">
      <c r="A8" s="11"/>
      <c r="B8" s="9"/>
      <c r="C8" s="268" t="s">
        <v>115</v>
      </c>
      <c r="D8" s="266"/>
      <c r="E8" s="5"/>
      <c r="F8" s="5"/>
      <c r="G8" s="5"/>
      <c r="H8" s="68"/>
      <c r="M8" s="3" t="s">
        <v>29</v>
      </c>
    </row>
    <row r="9" spans="1:13" ht="16" hidden="1" x14ac:dyDescent="0.35">
      <c r="C9" s="267" t="s">
        <v>30</v>
      </c>
      <c r="D9" s="71"/>
      <c r="E9" s="71"/>
      <c r="F9" s="72"/>
      <c r="G9" s="72"/>
      <c r="H9" s="72"/>
    </row>
    <row r="10" spans="1:13" hidden="1" x14ac:dyDescent="0.35">
      <c r="A10" s="11"/>
      <c r="B10" s="9"/>
      <c r="C10" s="269"/>
      <c r="D10" s="266"/>
      <c r="E10" s="5"/>
      <c r="F10" s="5"/>
      <c r="G10" s="5"/>
      <c r="H10" s="82"/>
    </row>
    <row r="11" spans="1:13" ht="16" x14ac:dyDescent="0.35">
      <c r="C11" s="326" t="s">
        <v>145</v>
      </c>
      <c r="D11" s="71"/>
      <c r="E11" s="71"/>
      <c r="F11" s="72"/>
      <c r="G11" s="72"/>
      <c r="H11" s="72"/>
    </row>
    <row r="12" spans="1:13" ht="29" x14ac:dyDescent="0.35">
      <c r="A12" s="11"/>
      <c r="B12" s="9"/>
      <c r="C12" s="325" t="s">
        <v>180</v>
      </c>
      <c r="D12" s="266"/>
      <c r="E12" s="5"/>
      <c r="F12" s="5"/>
      <c r="G12" s="5"/>
      <c r="H12" s="82"/>
    </row>
    <row r="13" spans="1:13" ht="16" x14ac:dyDescent="0.35">
      <c r="C13" s="267" t="s">
        <v>31</v>
      </c>
      <c r="D13" s="71"/>
      <c r="E13" s="71"/>
      <c r="F13" s="72"/>
      <c r="G13" s="72"/>
      <c r="H13" s="72"/>
    </row>
    <row r="14" spans="1:13" ht="29" x14ac:dyDescent="0.35">
      <c r="A14" s="8"/>
      <c r="B14" s="9"/>
      <c r="C14" s="325" t="s">
        <v>181</v>
      </c>
      <c r="D14" s="266"/>
      <c r="E14" s="5"/>
      <c r="F14" s="5"/>
      <c r="G14" s="5"/>
      <c r="H14" s="82"/>
    </row>
    <row r="15" spans="1:13" ht="43.5" x14ac:dyDescent="0.35">
      <c r="A15" s="8"/>
      <c r="B15" s="9"/>
      <c r="C15" s="325" t="s">
        <v>182</v>
      </c>
      <c r="D15" s="266"/>
      <c r="E15" s="5"/>
      <c r="F15" s="5"/>
      <c r="G15" s="5"/>
      <c r="H15" s="82"/>
    </row>
    <row r="16" spans="1:13" ht="29" x14ac:dyDescent="0.35">
      <c r="A16" s="8"/>
      <c r="B16" s="9"/>
      <c r="C16" s="325" t="s">
        <v>183</v>
      </c>
      <c r="D16" s="266"/>
      <c r="E16" s="5"/>
      <c r="F16" s="5"/>
      <c r="G16" s="5"/>
      <c r="H16" s="82"/>
    </row>
    <row r="17" spans="1:8" ht="29" x14ac:dyDescent="0.35">
      <c r="A17" s="8"/>
      <c r="B17" s="9"/>
      <c r="C17" s="302" t="s">
        <v>184</v>
      </c>
      <c r="D17" s="5"/>
      <c r="E17" s="5"/>
      <c r="F17" s="5"/>
      <c r="G17" s="5"/>
      <c r="H17" s="82"/>
    </row>
    <row r="18" spans="1:8" hidden="1" x14ac:dyDescent="0.35">
      <c r="C18" s="6" t="s">
        <v>32</v>
      </c>
      <c r="D18" s="61">
        <f>COUNTIF(D8:D17,"Oui")</f>
        <v>0</v>
      </c>
      <c r="E18" s="61">
        <f>COUNTIF(E8:E17,"Oui")</f>
        <v>0</v>
      </c>
      <c r="F18" s="63">
        <f>COUNTIF(F8:F17,"Oui")</f>
        <v>0</v>
      </c>
      <c r="G18" s="63">
        <f>COUNTIF(G8:G17,"Oui")</f>
        <v>0</v>
      </c>
    </row>
    <row r="19" spans="1:8" hidden="1" x14ac:dyDescent="0.35">
      <c r="C19" s="7" t="s">
        <v>19</v>
      </c>
      <c r="D19" s="62">
        <f>D18/D20</f>
        <v>0</v>
      </c>
      <c r="E19" s="64">
        <f>E18/D20</f>
        <v>0</v>
      </c>
      <c r="F19" s="64">
        <f>F18/D20</f>
        <v>0</v>
      </c>
      <c r="G19" s="64" t="e">
        <f>G18/E20</f>
        <v>#DIV/0!</v>
      </c>
    </row>
    <row r="20" spans="1:8" hidden="1" x14ac:dyDescent="0.35">
      <c r="C20" s="1" t="s">
        <v>33</v>
      </c>
      <c r="D20" s="179">
        <f>SUM(COUNTA(C14:C17)+COUNTA(C12:C12)+COUNTA(C10:C10)+COUNTA(C8:C8))</f>
        <v>6</v>
      </c>
      <c r="E20" s="173"/>
      <c r="F20" s="173"/>
      <c r="G20" s="173"/>
    </row>
    <row r="22" spans="1:8" ht="15.75" customHeight="1" x14ac:dyDescent="0.35">
      <c r="C22" s="418" t="s">
        <v>34</v>
      </c>
      <c r="D22" s="430" t="s">
        <v>24</v>
      </c>
      <c r="E22" s="430"/>
      <c r="F22" s="430"/>
      <c r="G22" s="431"/>
      <c r="H22" s="408" t="s">
        <v>25</v>
      </c>
    </row>
    <row r="23" spans="1:8" ht="32" x14ac:dyDescent="0.35">
      <c r="C23" s="439"/>
      <c r="D23" s="270" t="str">
        <f t="shared" ref="D23:F23" si="0">D6</f>
        <v>INSCRIRE ANNÉE</v>
      </c>
      <c r="E23" s="75" t="str">
        <f t="shared" si="0"/>
        <v>INSCRIRE ANNÉE</v>
      </c>
      <c r="F23" s="75" t="str">
        <f t="shared" si="0"/>
        <v>INSCRIRE ANNÉE</v>
      </c>
      <c r="G23" s="75" t="str">
        <f t="shared" ref="G23" si="1">G6</f>
        <v>INSCRIRE ANNÉE</v>
      </c>
      <c r="H23" s="409"/>
    </row>
    <row r="24" spans="1:8" x14ac:dyDescent="0.35">
      <c r="C24" s="327" t="s">
        <v>147</v>
      </c>
      <c r="D24" s="18"/>
      <c r="E24" s="18"/>
      <c r="F24" s="19"/>
      <c r="G24" s="19"/>
      <c r="H24" s="19"/>
    </row>
    <row r="25" spans="1:8" ht="43.5" x14ac:dyDescent="0.35">
      <c r="A25" s="11"/>
      <c r="B25" s="9"/>
      <c r="C25" s="305" t="s">
        <v>185</v>
      </c>
      <c r="D25" s="266"/>
      <c r="E25" s="5"/>
      <c r="F25" s="5"/>
      <c r="G25" s="5"/>
      <c r="H25" s="86"/>
    </row>
    <row r="26" spans="1:8" x14ac:dyDescent="0.35">
      <c r="A26" s="11"/>
      <c r="B26" s="9"/>
      <c r="C26" s="328" t="s">
        <v>116</v>
      </c>
      <c r="D26" s="266"/>
      <c r="E26" s="5"/>
      <c r="F26" s="5"/>
      <c r="G26" s="5"/>
      <c r="H26" s="176"/>
    </row>
    <row r="27" spans="1:8" ht="29" x14ac:dyDescent="0.35">
      <c r="A27" s="8"/>
      <c r="B27" s="9"/>
      <c r="C27" s="306" t="s">
        <v>186</v>
      </c>
      <c r="D27" s="266"/>
      <c r="E27" s="5"/>
      <c r="F27" s="5"/>
      <c r="G27" s="5"/>
      <c r="H27" s="85"/>
    </row>
    <row r="28" spans="1:8" ht="29" x14ac:dyDescent="0.35">
      <c r="C28" s="327" t="s">
        <v>150</v>
      </c>
      <c r="D28" s="18"/>
      <c r="E28" s="18"/>
      <c r="F28" s="19"/>
      <c r="G28" s="19"/>
      <c r="H28" s="19"/>
    </row>
    <row r="29" spans="1:8" x14ac:dyDescent="0.35">
      <c r="A29" s="11"/>
      <c r="B29" s="9"/>
      <c r="C29" s="305" t="s">
        <v>117</v>
      </c>
      <c r="D29" s="266"/>
      <c r="E29" s="5"/>
      <c r="F29" s="5"/>
      <c r="G29" s="5"/>
      <c r="H29" s="86"/>
    </row>
    <row r="30" spans="1:8" x14ac:dyDescent="0.35">
      <c r="C30" s="327" t="s">
        <v>187</v>
      </c>
      <c r="D30" s="18"/>
      <c r="E30" s="18"/>
      <c r="F30" s="19"/>
      <c r="G30" s="19"/>
      <c r="H30" s="19"/>
    </row>
    <row r="31" spans="1:8" ht="29" x14ac:dyDescent="0.35">
      <c r="A31" s="8"/>
      <c r="B31" s="9"/>
      <c r="C31" s="305" t="s">
        <v>199</v>
      </c>
      <c r="D31" s="266"/>
      <c r="E31" s="5"/>
      <c r="F31" s="5"/>
      <c r="G31" s="5"/>
      <c r="H31" s="86"/>
    </row>
    <row r="32" spans="1:8" x14ac:dyDescent="0.35">
      <c r="A32" s="8"/>
      <c r="B32" s="9"/>
      <c r="C32" s="305" t="s">
        <v>118</v>
      </c>
      <c r="D32" s="266"/>
      <c r="E32" s="5"/>
      <c r="F32" s="5"/>
      <c r="G32" s="5"/>
      <c r="H32" s="86"/>
    </row>
    <row r="33" spans="1:8" ht="43.5" x14ac:dyDescent="0.35">
      <c r="A33" s="8"/>
      <c r="B33" s="9"/>
      <c r="C33" s="307" t="s">
        <v>198</v>
      </c>
      <c r="D33" s="266"/>
      <c r="E33" s="5"/>
      <c r="F33" s="5"/>
      <c r="G33" s="5"/>
      <c r="H33" s="31"/>
    </row>
    <row r="34" spans="1:8" hidden="1" x14ac:dyDescent="0.35">
      <c r="C34" s="33" t="s">
        <v>36</v>
      </c>
      <c r="D34" s="34">
        <f>COUNTIF(D25:D33,"Oui")</f>
        <v>0</v>
      </c>
      <c r="E34" s="34">
        <f>COUNTIF(E25:E33,"Oui")</f>
        <v>0</v>
      </c>
      <c r="F34" s="236">
        <f>COUNTIF(F25:F33,"Oui")</f>
        <v>0</v>
      </c>
      <c r="G34" s="236">
        <f>COUNTIF(G25:G33,"Oui")</f>
        <v>0</v>
      </c>
    </row>
    <row r="35" spans="1:8" hidden="1" x14ac:dyDescent="0.35">
      <c r="C35" s="17" t="s">
        <v>19</v>
      </c>
      <c r="D35" s="60">
        <f>D34/D36</f>
        <v>0</v>
      </c>
      <c r="E35" s="60">
        <f>E34/D36</f>
        <v>0</v>
      </c>
      <c r="F35" s="69">
        <f>F34/D36</f>
        <v>0</v>
      </c>
      <c r="G35" s="69" t="e">
        <f>G34/E36</f>
        <v>#DIV/0!</v>
      </c>
    </row>
    <row r="36" spans="1:8" hidden="1" x14ac:dyDescent="0.35">
      <c r="C36" s="1" t="s">
        <v>33</v>
      </c>
      <c r="D36" s="4">
        <f>SUM(COUNTA(C31:C33)+COUNTA(C29:C29)+COUNTA(C25:C27))</f>
        <v>7</v>
      </c>
      <c r="E36" s="3"/>
      <c r="F36" s="3"/>
      <c r="G36" s="3"/>
    </row>
    <row r="38" spans="1:8" ht="15.75" customHeight="1" x14ac:dyDescent="0.35">
      <c r="C38" s="414" t="s">
        <v>37</v>
      </c>
      <c r="D38" s="437" t="s">
        <v>24</v>
      </c>
      <c r="E38" s="437"/>
      <c r="F38" s="437"/>
      <c r="G38" s="438"/>
      <c r="H38" s="410" t="s">
        <v>25</v>
      </c>
    </row>
    <row r="39" spans="1:8" ht="32" x14ac:dyDescent="0.35">
      <c r="C39" s="435"/>
      <c r="D39" s="272" t="str">
        <f t="shared" ref="D39:F39" si="2">D6</f>
        <v>INSCRIRE ANNÉE</v>
      </c>
      <c r="E39" s="78" t="str">
        <f t="shared" si="2"/>
        <v>INSCRIRE ANNÉE</v>
      </c>
      <c r="F39" s="78" t="str">
        <f t="shared" si="2"/>
        <v>INSCRIRE ANNÉE</v>
      </c>
      <c r="G39" s="78" t="str">
        <f t="shared" ref="G39" si="3">G6</f>
        <v>INSCRIRE ANNÉE</v>
      </c>
      <c r="H39" s="411"/>
    </row>
    <row r="40" spans="1:8" hidden="1" x14ac:dyDescent="0.35">
      <c r="C40" s="273" t="s">
        <v>38</v>
      </c>
      <c r="D40" s="24"/>
      <c r="E40" s="24"/>
      <c r="F40" s="25"/>
      <c r="G40" s="25"/>
      <c r="H40" s="25"/>
    </row>
    <row r="41" spans="1:8" hidden="1" x14ac:dyDescent="0.35">
      <c r="A41" s="8"/>
      <c r="B41" s="9"/>
      <c r="C41" s="20"/>
      <c r="D41" s="271"/>
      <c r="E41" s="80"/>
      <c r="F41" s="80"/>
      <c r="G41" s="80"/>
      <c r="H41" s="20"/>
    </row>
    <row r="42" spans="1:8" x14ac:dyDescent="0.35">
      <c r="C42" s="273" t="s">
        <v>39</v>
      </c>
      <c r="D42" s="24"/>
      <c r="E42" s="24"/>
      <c r="F42" s="25"/>
      <c r="G42" s="25"/>
      <c r="H42" s="25"/>
    </row>
    <row r="43" spans="1:8" ht="29" x14ac:dyDescent="0.35">
      <c r="A43" s="8"/>
      <c r="B43" s="9"/>
      <c r="C43" s="21" t="s">
        <v>119</v>
      </c>
      <c r="D43" s="266"/>
      <c r="E43" s="5"/>
      <c r="F43" s="5"/>
      <c r="G43" s="5"/>
      <c r="H43" s="21"/>
    </row>
    <row r="44" spans="1:8" hidden="1" x14ac:dyDescent="0.35">
      <c r="C44" s="23" t="s">
        <v>40</v>
      </c>
      <c r="D44" s="24"/>
      <c r="E44" s="24"/>
      <c r="F44" s="25"/>
      <c r="G44" s="25"/>
      <c r="H44" s="25"/>
    </row>
    <row r="45" spans="1:8" hidden="1" x14ac:dyDescent="0.35">
      <c r="A45" s="11"/>
      <c r="B45" s="9"/>
      <c r="C45" s="21"/>
      <c r="D45" s="80"/>
      <c r="E45" s="80"/>
      <c r="F45" s="80"/>
      <c r="G45" s="80"/>
      <c r="H45" s="21"/>
    </row>
    <row r="46" spans="1:8" hidden="1" x14ac:dyDescent="0.35">
      <c r="C46" s="23" t="s">
        <v>41</v>
      </c>
      <c r="D46" s="24"/>
      <c r="E46" s="24"/>
      <c r="F46" s="25"/>
      <c r="G46" s="25"/>
      <c r="H46" s="25"/>
    </row>
    <row r="47" spans="1:8" hidden="1" x14ac:dyDescent="0.35">
      <c r="A47" s="8"/>
      <c r="B47" s="9"/>
      <c r="C47" s="21"/>
      <c r="D47" s="80"/>
      <c r="E47" s="80"/>
      <c r="F47" s="80"/>
      <c r="G47" s="80"/>
      <c r="H47" s="21"/>
    </row>
    <row r="48" spans="1:8" hidden="1" x14ac:dyDescent="0.35">
      <c r="A48" s="9"/>
      <c r="B48" s="9"/>
      <c r="C48" s="28" t="s">
        <v>42</v>
      </c>
      <c r="D48" s="29">
        <f>COUNTIF(D41:D47,"Oui")</f>
        <v>0</v>
      </c>
      <c r="E48" s="29">
        <f>COUNTIF(E41:E47,"Oui")</f>
        <v>0</v>
      </c>
      <c r="F48" s="237">
        <f t="shared" ref="F48" si="4">COUNTIF(F41:F47,"Oui")</f>
        <v>0</v>
      </c>
      <c r="G48" s="237">
        <f t="shared" ref="G48" si="5">COUNTIF(G41:G47,"Oui")</f>
        <v>0</v>
      </c>
    </row>
    <row r="49" spans="1:8" hidden="1" x14ac:dyDescent="0.35">
      <c r="A49" s="9"/>
      <c r="B49" s="9"/>
      <c r="C49" s="30" t="s">
        <v>19</v>
      </c>
      <c r="D49" s="65">
        <f>D48/D50</f>
        <v>0</v>
      </c>
      <c r="E49" s="65">
        <f>E48/D50</f>
        <v>0</v>
      </c>
      <c r="F49" s="65">
        <f>F48/D50</f>
        <v>0</v>
      </c>
      <c r="G49" s="65" t="e">
        <f>G48/E50</f>
        <v>#DIV/0!</v>
      </c>
      <c r="H49" s="22"/>
    </row>
    <row r="50" spans="1:8" hidden="1" x14ac:dyDescent="0.35">
      <c r="A50" s="9"/>
      <c r="B50" s="9"/>
      <c r="C50" s="1" t="s">
        <v>33</v>
      </c>
      <c r="D50" s="4">
        <f>SUM(COUNTA(C47:C47)+COUNTA(C45:C45)+COUNTA(C43:C43)+COUNTA(C41))</f>
        <v>1</v>
      </c>
      <c r="E50" s="3"/>
      <c r="F50" s="3"/>
      <c r="G50" s="3"/>
    </row>
    <row r="52" spans="1:8" ht="15.75" hidden="1" customHeight="1" x14ac:dyDescent="0.35">
      <c r="C52" s="389" t="s">
        <v>43</v>
      </c>
      <c r="D52" s="436" t="s">
        <v>24</v>
      </c>
      <c r="E52" s="436"/>
      <c r="F52" s="436"/>
      <c r="G52" s="244"/>
      <c r="H52" s="393" t="s">
        <v>25</v>
      </c>
    </row>
    <row r="53" spans="1:8" ht="32" hidden="1" x14ac:dyDescent="0.35">
      <c r="C53" s="390"/>
      <c r="D53" s="35" t="str">
        <f t="shared" ref="D53:F53" si="6">D6</f>
        <v>INSCRIRE ANNÉE</v>
      </c>
      <c r="E53" s="35" t="str">
        <f t="shared" si="6"/>
        <v>INSCRIRE ANNÉE</v>
      </c>
      <c r="F53" s="35" t="str">
        <f t="shared" si="6"/>
        <v>INSCRIRE ANNÉE</v>
      </c>
      <c r="G53" s="35" t="str">
        <f t="shared" ref="G53" si="7">G6</f>
        <v>INSCRIRE ANNÉE</v>
      </c>
      <c r="H53" s="393"/>
    </row>
    <row r="54" spans="1:8" hidden="1" x14ac:dyDescent="0.35">
      <c r="C54" s="110" t="s">
        <v>44</v>
      </c>
      <c r="D54" s="111"/>
      <c r="E54" s="111"/>
      <c r="F54" s="112"/>
      <c r="G54" s="112"/>
      <c r="H54" s="112"/>
    </row>
    <row r="55" spans="1:8" hidden="1" x14ac:dyDescent="0.35">
      <c r="A55" s="11"/>
      <c r="B55" s="9"/>
      <c r="C55" s="36"/>
      <c r="D55" s="37"/>
      <c r="E55" s="37"/>
      <c r="F55" s="37"/>
      <c r="G55" s="37"/>
      <c r="H55" s="36"/>
    </row>
    <row r="56" spans="1:8" hidden="1" x14ac:dyDescent="0.35">
      <c r="A56" s="9"/>
      <c r="B56" s="9"/>
      <c r="C56" s="110" t="s">
        <v>45</v>
      </c>
      <c r="D56" s="111"/>
      <c r="E56" s="111"/>
      <c r="F56" s="112"/>
      <c r="G56" s="112"/>
      <c r="H56" s="112"/>
    </row>
    <row r="57" spans="1:8" hidden="1" x14ac:dyDescent="0.35">
      <c r="A57" s="11"/>
      <c r="B57" s="9"/>
      <c r="C57" s="36"/>
      <c r="D57" s="37"/>
      <c r="E57" s="37"/>
      <c r="F57" s="37"/>
      <c r="G57" s="37"/>
      <c r="H57" s="36"/>
    </row>
    <row r="58" spans="1:8" hidden="1" x14ac:dyDescent="0.35">
      <c r="A58" s="9"/>
      <c r="B58" s="9"/>
      <c r="C58" s="110" t="s">
        <v>46</v>
      </c>
      <c r="D58" s="111"/>
      <c r="E58" s="111"/>
      <c r="F58" s="112"/>
      <c r="G58" s="112"/>
      <c r="H58" s="112"/>
    </row>
    <row r="59" spans="1:8" hidden="1" x14ac:dyDescent="0.35">
      <c r="A59" s="8"/>
      <c r="B59" s="9"/>
      <c r="C59" s="58"/>
      <c r="D59" s="37"/>
      <c r="E59" s="37"/>
      <c r="F59" s="37"/>
      <c r="G59" s="37"/>
      <c r="H59" s="36"/>
    </row>
    <row r="60" spans="1:8" hidden="1" x14ac:dyDescent="0.35">
      <c r="A60" s="9"/>
      <c r="B60" s="9"/>
      <c r="C60" s="57" t="s">
        <v>47</v>
      </c>
      <c r="D60" s="59">
        <f t="shared" ref="D60:F60" si="8">COUNTIF(D55:D59,"Oui")</f>
        <v>0</v>
      </c>
      <c r="E60" s="59">
        <f t="shared" si="8"/>
        <v>0</v>
      </c>
      <c r="F60" s="59">
        <f t="shared" si="8"/>
        <v>0</v>
      </c>
      <c r="G60" s="59">
        <f t="shared" ref="G60" si="9">COUNTIF(G55:G59,"Oui")</f>
        <v>0</v>
      </c>
    </row>
    <row r="61" spans="1:8" hidden="1" x14ac:dyDescent="0.35">
      <c r="A61" s="9"/>
      <c r="B61" s="9"/>
      <c r="C61" s="113" t="s">
        <v>19</v>
      </c>
      <c r="D61" s="114" t="e">
        <f>D60/D62</f>
        <v>#DIV/0!</v>
      </c>
      <c r="E61" s="114" t="e">
        <f>E60/D62</f>
        <v>#DIV/0!</v>
      </c>
      <c r="F61" s="114" t="e">
        <f>F60/D62</f>
        <v>#DIV/0!</v>
      </c>
      <c r="G61" s="114" t="e">
        <f>G60/E62</f>
        <v>#DIV/0!</v>
      </c>
    </row>
    <row r="62" spans="1:8" hidden="1" x14ac:dyDescent="0.35">
      <c r="A62" s="9"/>
      <c r="B62" s="9"/>
      <c r="C62" s="1" t="s">
        <v>33</v>
      </c>
      <c r="D62" s="178">
        <f>SUM(COUNTA(C59:C59)+COUNTA(C57:C57)+COUNTA(C55:C55))</f>
        <v>0</v>
      </c>
      <c r="E62" s="174"/>
      <c r="F62" s="174"/>
      <c r="G62" s="174"/>
    </row>
    <row r="63" spans="1:8" hidden="1" x14ac:dyDescent="0.35"/>
    <row r="64" spans="1:8" ht="15.75" customHeight="1" x14ac:dyDescent="0.35">
      <c r="C64" s="377" t="s">
        <v>48</v>
      </c>
      <c r="D64" s="442" t="s">
        <v>24</v>
      </c>
      <c r="E64" s="443"/>
      <c r="F64" s="443"/>
      <c r="G64" s="444"/>
      <c r="H64" s="451" t="s">
        <v>25</v>
      </c>
    </row>
    <row r="65" spans="1:9" ht="32" x14ac:dyDescent="0.35">
      <c r="C65" s="378"/>
      <c r="D65" s="246" t="str">
        <f t="shared" ref="D65:F65" si="10">D6</f>
        <v>INSCRIRE ANNÉE</v>
      </c>
      <c r="E65" s="246" t="str">
        <f t="shared" si="10"/>
        <v>INSCRIRE ANNÉE</v>
      </c>
      <c r="F65" s="253" t="str">
        <f t="shared" si="10"/>
        <v>INSCRIRE ANNÉE</v>
      </c>
      <c r="G65" s="253" t="str">
        <f t="shared" ref="G65" si="11">G6</f>
        <v>INSCRIRE ANNÉE</v>
      </c>
      <c r="H65" s="452"/>
      <c r="I65" s="277"/>
    </row>
    <row r="66" spans="1:9" x14ac:dyDescent="0.35">
      <c r="C66" s="89" t="s">
        <v>49</v>
      </c>
      <c r="D66" s="90"/>
      <c r="E66" s="90"/>
      <c r="F66" s="238"/>
      <c r="G66" s="238"/>
      <c r="H66" s="90"/>
      <c r="I66" s="277"/>
    </row>
    <row r="67" spans="1:9" ht="29" x14ac:dyDescent="0.35">
      <c r="A67" s="11"/>
      <c r="B67" s="9"/>
      <c r="C67" s="317" t="s">
        <v>177</v>
      </c>
      <c r="D67" s="5"/>
      <c r="E67" s="5"/>
      <c r="F67" s="5"/>
      <c r="G67" s="5"/>
      <c r="H67" s="274"/>
      <c r="I67" s="277"/>
    </row>
    <row r="68" spans="1:9" hidden="1" x14ac:dyDescent="0.35">
      <c r="C68" s="89" t="s">
        <v>71</v>
      </c>
      <c r="D68" s="90"/>
      <c r="E68" s="90"/>
      <c r="F68" s="238"/>
      <c r="G68" s="238"/>
      <c r="H68" s="274"/>
      <c r="I68" s="277"/>
    </row>
    <row r="69" spans="1:9" hidden="1" x14ac:dyDescent="0.35">
      <c r="A69" s="12" t="s">
        <v>51</v>
      </c>
      <c r="B69" s="13"/>
      <c r="C69" s="88"/>
      <c r="D69" s="87"/>
      <c r="E69" s="87"/>
      <c r="F69" s="239"/>
      <c r="G69" s="239"/>
      <c r="H69" s="90"/>
      <c r="I69" s="277"/>
    </row>
    <row r="70" spans="1:9" hidden="1" x14ac:dyDescent="0.35">
      <c r="A70" s="11"/>
      <c r="B70" s="9"/>
      <c r="C70" s="51"/>
      <c r="D70" s="50"/>
      <c r="E70" s="50"/>
      <c r="F70" s="240"/>
      <c r="G70" s="240"/>
      <c r="H70" s="274"/>
      <c r="I70" s="277"/>
    </row>
    <row r="71" spans="1:9" hidden="1" x14ac:dyDescent="0.35">
      <c r="A71" s="11"/>
      <c r="B71" s="9"/>
      <c r="C71" s="51"/>
      <c r="D71" s="50"/>
      <c r="E71" s="50"/>
      <c r="F71" s="240"/>
      <c r="G71" s="240"/>
      <c r="H71" s="274"/>
      <c r="I71" s="277"/>
    </row>
    <row r="72" spans="1:9" hidden="1" x14ac:dyDescent="0.35">
      <c r="A72" s="12" t="s">
        <v>51</v>
      </c>
      <c r="B72" s="13"/>
      <c r="C72" s="52"/>
      <c r="D72" s="53"/>
      <c r="E72" s="53"/>
      <c r="F72" s="241"/>
      <c r="G72" s="241"/>
      <c r="H72" s="274"/>
      <c r="I72" s="277"/>
    </row>
    <row r="73" spans="1:9" x14ac:dyDescent="0.35">
      <c r="C73" s="89" t="s">
        <v>52</v>
      </c>
      <c r="D73" s="90"/>
      <c r="E73" s="90"/>
      <c r="F73" s="238"/>
      <c r="G73" s="238"/>
      <c r="H73" s="275"/>
      <c r="I73" s="277"/>
    </row>
    <row r="74" spans="1:9" ht="29" x14ac:dyDescent="0.35">
      <c r="A74" s="12" t="s">
        <v>51</v>
      </c>
      <c r="B74" s="13"/>
      <c r="C74" s="88" t="s">
        <v>120</v>
      </c>
      <c r="D74" s="5"/>
      <c r="E74" s="5"/>
      <c r="F74" s="5"/>
      <c r="G74" s="5"/>
      <c r="H74" s="276"/>
      <c r="I74" s="277"/>
    </row>
    <row r="75" spans="1:9" x14ac:dyDescent="0.35">
      <c r="A75" s="12" t="s">
        <v>51</v>
      </c>
      <c r="B75" s="13"/>
      <c r="C75" s="52" t="s">
        <v>121</v>
      </c>
      <c r="D75" s="5"/>
      <c r="E75" s="5"/>
      <c r="F75" s="5"/>
      <c r="G75" s="5"/>
      <c r="H75" s="274"/>
      <c r="I75" s="277"/>
    </row>
    <row r="76" spans="1:9" hidden="1" x14ac:dyDescent="0.35">
      <c r="C76" s="89" t="s">
        <v>53</v>
      </c>
      <c r="D76" s="90"/>
      <c r="E76" s="90"/>
      <c r="F76" s="238"/>
      <c r="G76" s="238"/>
      <c r="H76" s="274"/>
      <c r="I76" s="277"/>
    </row>
    <row r="77" spans="1:9" hidden="1" x14ac:dyDescent="0.35">
      <c r="A77" s="12" t="s">
        <v>51</v>
      </c>
      <c r="B77" s="13"/>
      <c r="C77" s="88"/>
      <c r="D77" s="87"/>
      <c r="E77" s="87"/>
      <c r="F77" s="239"/>
      <c r="G77" s="239"/>
      <c r="H77" s="90"/>
      <c r="I77" s="277"/>
    </row>
    <row r="78" spans="1:9" hidden="1" x14ac:dyDescent="0.35">
      <c r="A78" s="11"/>
      <c r="B78" s="9"/>
      <c r="C78" s="52"/>
      <c r="D78" s="53"/>
      <c r="E78" s="53"/>
      <c r="F78" s="241"/>
      <c r="G78" s="241"/>
      <c r="H78" s="274"/>
      <c r="I78" s="277"/>
    </row>
    <row r="79" spans="1:9" x14ac:dyDescent="0.35">
      <c r="C79" s="89" t="s">
        <v>54</v>
      </c>
      <c r="D79" s="90"/>
      <c r="E79" s="90"/>
      <c r="F79" s="238"/>
      <c r="G79" s="238"/>
      <c r="H79" s="275"/>
      <c r="I79" s="277"/>
    </row>
    <row r="80" spans="1:9" ht="58" x14ac:dyDescent="0.35">
      <c r="A80" s="11"/>
      <c r="B80" s="9"/>
      <c r="C80" s="324" t="s">
        <v>178</v>
      </c>
      <c r="D80" s="5"/>
      <c r="E80" s="5"/>
      <c r="F80" s="5"/>
      <c r="G80" s="5"/>
      <c r="H80" s="276"/>
      <c r="I80" s="277"/>
    </row>
    <row r="81" spans="1:8" hidden="1" x14ac:dyDescent="0.35">
      <c r="A81" s="9"/>
      <c r="B81" s="9"/>
      <c r="C81" s="278" t="s">
        <v>56</v>
      </c>
      <c r="D81" s="56">
        <f>COUNTIF(D67:D80,"Oui")</f>
        <v>0</v>
      </c>
      <c r="E81" s="56">
        <f>COUNTIF(E67:E80,"Oui")</f>
        <v>0</v>
      </c>
      <c r="F81" s="242">
        <f>COUNTIF(F67:F80,"Oui")</f>
        <v>0</v>
      </c>
      <c r="G81" s="242">
        <f>COUNTIF(G67:G80,"Oui")</f>
        <v>0</v>
      </c>
      <c r="H81" s="92"/>
    </row>
    <row r="82" spans="1:8" hidden="1" x14ac:dyDescent="0.35">
      <c r="A82" s="9"/>
      <c r="B82" s="9"/>
      <c r="C82" s="55" t="s">
        <v>19</v>
      </c>
      <c r="D82" s="66">
        <f>D81/D83</f>
        <v>0</v>
      </c>
      <c r="E82" s="66">
        <f>E81/D83</f>
        <v>0</v>
      </c>
      <c r="F82" s="66">
        <f>F81/D83</f>
        <v>0</v>
      </c>
      <c r="G82" s="66" t="e">
        <f>G81/E83</f>
        <v>#DIV/0!</v>
      </c>
    </row>
    <row r="83" spans="1:8" hidden="1" x14ac:dyDescent="0.35">
      <c r="A83" s="9"/>
      <c r="B83" s="9"/>
      <c r="C83" s="1" t="s">
        <v>33</v>
      </c>
      <c r="D83" s="4">
        <f>SUM(COUNTA(C80)+COUNTA(C77:C78)+COUNTA(C74:C75)+COUNTA(C69:C72)+COUNTA(C67:C67))</f>
        <v>4</v>
      </c>
      <c r="E83" s="3"/>
      <c r="F83" s="3"/>
      <c r="G83" s="3"/>
    </row>
    <row r="85" spans="1:8" ht="15.75" customHeight="1" x14ac:dyDescent="0.35">
      <c r="C85" s="391" t="s">
        <v>57</v>
      </c>
      <c r="D85" s="445" t="s">
        <v>24</v>
      </c>
      <c r="E85" s="446"/>
      <c r="F85" s="446"/>
      <c r="G85" s="447"/>
      <c r="H85" s="382" t="s">
        <v>25</v>
      </c>
    </row>
    <row r="86" spans="1:8" ht="32" x14ac:dyDescent="0.35">
      <c r="C86" s="392"/>
      <c r="D86" s="94" t="str">
        <f>D6</f>
        <v>INSCRIRE ANNÉE</v>
      </c>
      <c r="E86" s="94" t="str">
        <f>E6</f>
        <v>INSCRIRE ANNÉE</v>
      </c>
      <c r="F86" s="94" t="str">
        <f>F6</f>
        <v>INSCRIRE ANNÉE</v>
      </c>
      <c r="G86" s="94" t="str">
        <f>G6</f>
        <v>INSCRIRE ANNÉE</v>
      </c>
      <c r="H86" s="453"/>
    </row>
    <row r="87" spans="1:8" x14ac:dyDescent="0.35">
      <c r="C87" s="279" t="s">
        <v>104</v>
      </c>
      <c r="D87" s="104"/>
      <c r="E87" s="104"/>
      <c r="F87" s="106"/>
      <c r="G87" s="106"/>
      <c r="H87" s="106"/>
    </row>
    <row r="88" spans="1:8" x14ac:dyDescent="0.35">
      <c r="A88" s="12" t="s">
        <v>51</v>
      </c>
      <c r="B88" s="13"/>
      <c r="C88" s="280" t="s">
        <v>122</v>
      </c>
      <c r="D88" s="266"/>
      <c r="E88" s="5"/>
      <c r="F88" s="5"/>
      <c r="G88" s="5"/>
      <c r="H88" s="102"/>
    </row>
    <row r="89" spans="1:8" x14ac:dyDescent="0.35">
      <c r="A89" s="12"/>
      <c r="B89" s="13"/>
      <c r="C89" s="281" t="s">
        <v>123</v>
      </c>
      <c r="D89" s="266"/>
      <c r="E89" s="5"/>
      <c r="F89" s="5"/>
      <c r="G89" s="5"/>
      <c r="H89" s="177"/>
    </row>
    <row r="90" spans="1:8" ht="29" x14ac:dyDescent="0.35">
      <c r="A90" s="12" t="s">
        <v>51</v>
      </c>
      <c r="B90" s="13"/>
      <c r="C90" s="329" t="s">
        <v>188</v>
      </c>
      <c r="D90" s="266"/>
      <c r="E90" s="5"/>
      <c r="F90" s="5"/>
      <c r="G90" s="5"/>
      <c r="H90" s="98"/>
    </row>
    <row r="91" spans="1:8" x14ac:dyDescent="0.35">
      <c r="C91" s="330" t="s">
        <v>107</v>
      </c>
      <c r="D91" s="104"/>
      <c r="E91" s="104"/>
      <c r="F91" s="106"/>
      <c r="G91" s="106"/>
      <c r="H91" s="106"/>
    </row>
    <row r="92" spans="1:8" ht="29" x14ac:dyDescent="0.35">
      <c r="A92" s="14" t="s">
        <v>51</v>
      </c>
      <c r="B92" s="13"/>
      <c r="C92" s="331" t="s">
        <v>197</v>
      </c>
      <c r="D92" s="266"/>
      <c r="E92" s="5"/>
      <c r="F92" s="5"/>
      <c r="G92" s="5"/>
      <c r="H92" s="102"/>
    </row>
    <row r="93" spans="1:8" x14ac:dyDescent="0.35">
      <c r="A93" s="14"/>
      <c r="B93" s="189"/>
      <c r="C93" s="332" t="s">
        <v>196</v>
      </c>
      <c r="D93" s="266"/>
      <c r="E93" s="5"/>
      <c r="F93" s="5"/>
      <c r="G93" s="5"/>
      <c r="H93" s="257"/>
    </row>
    <row r="94" spans="1:8" x14ac:dyDescent="0.35">
      <c r="C94" s="333" t="s">
        <v>72</v>
      </c>
      <c r="D94" s="190"/>
      <c r="E94" s="190"/>
      <c r="F94" s="243"/>
      <c r="G94" s="243"/>
      <c r="H94" s="106"/>
    </row>
    <row r="95" spans="1:8" ht="29" x14ac:dyDescent="0.35">
      <c r="A95" s="14"/>
      <c r="B95" s="13"/>
      <c r="C95" s="334" t="s">
        <v>124</v>
      </c>
      <c r="D95" s="5"/>
      <c r="E95" s="5"/>
      <c r="F95" s="5"/>
      <c r="G95" s="5"/>
      <c r="H95" s="102"/>
    </row>
    <row r="96" spans="1:8" ht="29" x14ac:dyDescent="0.35">
      <c r="A96" s="14"/>
      <c r="B96" s="13"/>
      <c r="C96" s="334" t="s">
        <v>125</v>
      </c>
      <c r="D96" s="5"/>
      <c r="E96" s="5"/>
      <c r="F96" s="5"/>
      <c r="G96" s="5"/>
      <c r="H96" s="102"/>
    </row>
    <row r="97" spans="1:8" x14ac:dyDescent="0.35">
      <c r="A97" s="14"/>
      <c r="B97" s="13"/>
      <c r="C97" s="99" t="s">
        <v>126</v>
      </c>
      <c r="D97" s="5"/>
      <c r="E97" s="5"/>
      <c r="F97" s="5"/>
      <c r="G97" s="5"/>
      <c r="H97" s="102"/>
    </row>
    <row r="98" spans="1:8" hidden="1" x14ac:dyDescent="0.35">
      <c r="C98" s="45" t="s">
        <v>58</v>
      </c>
      <c r="D98" s="107">
        <f>COUNTIF(D88:D97,"Oui")</f>
        <v>0</v>
      </c>
      <c r="E98" s="107">
        <f>COUNTIF(E88:E97,"Oui")</f>
        <v>0</v>
      </c>
      <c r="F98" s="107">
        <f>COUNTIF(F88:F97,"Oui")</f>
        <v>0</v>
      </c>
      <c r="G98" s="107">
        <f>COUNTIF(G88:G97,"Oui")</f>
        <v>0</v>
      </c>
    </row>
    <row r="99" spans="1:8" hidden="1" x14ac:dyDescent="0.35">
      <c r="C99" s="46" t="s">
        <v>19</v>
      </c>
      <c r="D99" s="108">
        <f>D98/D100</f>
        <v>0</v>
      </c>
      <c r="E99" s="108">
        <f>E98/D100</f>
        <v>0</v>
      </c>
      <c r="F99" s="108">
        <f>F98/D100</f>
        <v>0</v>
      </c>
      <c r="G99" s="108" t="e">
        <f>G98/E100</f>
        <v>#DIV/0!</v>
      </c>
    </row>
    <row r="100" spans="1:8" hidden="1" x14ac:dyDescent="0.35">
      <c r="C100" s="1" t="s">
        <v>33</v>
      </c>
      <c r="D100" s="4">
        <f>SUM(COUNTA(C92:C93)+COUNTA(C88:C90)+COUNTA(C95:C97))</f>
        <v>8</v>
      </c>
      <c r="E100" s="3"/>
      <c r="F100" s="3"/>
      <c r="G100" s="3"/>
    </row>
    <row r="102" spans="1:8" ht="15.75" customHeight="1" x14ac:dyDescent="0.35">
      <c r="C102" s="440" t="s">
        <v>59</v>
      </c>
      <c r="D102" s="448" t="s">
        <v>24</v>
      </c>
      <c r="E102" s="449"/>
      <c r="F102" s="449"/>
      <c r="G102" s="450"/>
      <c r="H102" s="454" t="s">
        <v>25</v>
      </c>
    </row>
    <row r="103" spans="1:8" ht="32" x14ac:dyDescent="0.35">
      <c r="C103" s="441"/>
      <c r="D103" s="38" t="str">
        <f>D6</f>
        <v>INSCRIRE ANNÉE</v>
      </c>
      <c r="E103" s="38" t="str">
        <f>E6</f>
        <v>INSCRIRE ANNÉE</v>
      </c>
      <c r="F103" s="38" t="str">
        <f>F6</f>
        <v>INSCRIRE ANNÉE</v>
      </c>
      <c r="G103" s="38" t="str">
        <f>G6</f>
        <v>INSCRIRE ANNÉE</v>
      </c>
      <c r="H103" s="455"/>
    </row>
    <row r="104" spans="1:8" ht="15" hidden="1" customHeight="1" x14ac:dyDescent="0.35">
      <c r="C104" s="282" t="s">
        <v>73</v>
      </c>
      <c r="D104" s="41"/>
      <c r="E104" s="41"/>
      <c r="F104" s="42"/>
      <c r="G104" s="42"/>
      <c r="H104" s="283"/>
    </row>
    <row r="105" spans="1:8" ht="15" hidden="1" customHeight="1" x14ac:dyDescent="0.35">
      <c r="A105" s="12"/>
      <c r="B105" s="13"/>
      <c r="C105" s="284"/>
      <c r="D105" s="44"/>
      <c r="E105" s="44"/>
      <c r="F105" s="44"/>
      <c r="G105" s="44"/>
      <c r="H105" s="285"/>
    </row>
    <row r="106" spans="1:8" ht="15" hidden="1" customHeight="1" x14ac:dyDescent="0.35">
      <c r="A106" s="12"/>
      <c r="B106" s="13"/>
      <c r="C106" s="282" t="s">
        <v>66</v>
      </c>
      <c r="D106" s="41"/>
      <c r="E106" s="41"/>
      <c r="F106" s="42"/>
      <c r="G106" s="42"/>
      <c r="H106" s="283"/>
    </row>
    <row r="107" spans="1:8" ht="15" hidden="1" customHeight="1" x14ac:dyDescent="0.35">
      <c r="A107" s="12"/>
      <c r="B107" s="13"/>
      <c r="C107" s="286"/>
      <c r="D107" s="109"/>
      <c r="E107" s="109"/>
      <c r="F107" s="109"/>
      <c r="G107" s="109"/>
      <c r="H107" s="285"/>
    </row>
    <row r="108" spans="1:8" x14ac:dyDescent="0.35">
      <c r="A108" s="12"/>
      <c r="B108" s="13"/>
      <c r="C108" s="335" t="s">
        <v>189</v>
      </c>
      <c r="D108" s="41"/>
      <c r="E108" s="41"/>
      <c r="F108" s="42"/>
      <c r="G108" s="42"/>
      <c r="H108" s="283"/>
    </row>
    <row r="109" spans="1:8" x14ac:dyDescent="0.35">
      <c r="A109" s="12"/>
      <c r="B109" s="13"/>
      <c r="C109" s="336" t="s">
        <v>74</v>
      </c>
      <c r="D109" s="5"/>
      <c r="E109" s="5"/>
      <c r="F109" s="5"/>
      <c r="G109" s="5"/>
      <c r="H109" s="285"/>
    </row>
    <row r="110" spans="1:8" ht="29" x14ac:dyDescent="0.35">
      <c r="A110" s="12"/>
      <c r="B110" s="13"/>
      <c r="C110" s="337" t="s">
        <v>195</v>
      </c>
      <c r="D110" s="5"/>
      <c r="E110" s="5"/>
      <c r="F110" s="5"/>
      <c r="G110" s="5"/>
      <c r="H110" s="285"/>
    </row>
    <row r="111" spans="1:8" x14ac:dyDescent="0.35">
      <c r="A111" s="12"/>
      <c r="B111" s="13"/>
      <c r="C111" s="335" t="s">
        <v>127</v>
      </c>
      <c r="D111" s="41"/>
      <c r="E111" s="41"/>
      <c r="F111" s="42"/>
      <c r="G111" s="42"/>
      <c r="H111" s="283"/>
    </row>
    <row r="112" spans="1:8" ht="29" x14ac:dyDescent="0.35">
      <c r="A112" s="12"/>
      <c r="B112" s="13"/>
      <c r="C112" s="337" t="s">
        <v>128</v>
      </c>
      <c r="D112" s="5"/>
      <c r="E112" s="5"/>
      <c r="F112" s="5"/>
      <c r="G112" s="5"/>
      <c r="H112" s="285"/>
    </row>
    <row r="113" spans="1:9" ht="29" x14ac:dyDescent="0.35">
      <c r="A113" s="12"/>
      <c r="B113" s="13"/>
      <c r="C113" s="336" t="s">
        <v>190</v>
      </c>
      <c r="D113" s="5"/>
      <c r="E113" s="5"/>
      <c r="F113" s="5"/>
      <c r="G113" s="5"/>
      <c r="H113" s="285"/>
    </row>
    <row r="114" spans="1:9" ht="29" x14ac:dyDescent="0.35">
      <c r="A114" s="12"/>
      <c r="B114" s="13"/>
      <c r="C114" s="286" t="s">
        <v>129</v>
      </c>
      <c r="D114" s="5"/>
      <c r="E114" s="5"/>
      <c r="F114" s="5"/>
      <c r="G114" s="5"/>
      <c r="H114" s="285"/>
    </row>
    <row r="115" spans="1:9" hidden="1" x14ac:dyDescent="0.35">
      <c r="C115" s="287" t="s">
        <v>67</v>
      </c>
      <c r="D115" s="47">
        <f>COUNTIF(D109:D114,"Oui")</f>
        <v>0</v>
      </c>
      <c r="E115" s="47">
        <f>COUNTIF(E109:E114,"Oui")</f>
        <v>0</v>
      </c>
      <c r="F115" s="47">
        <f>COUNTIF(F109:F114,"Oui")</f>
        <v>0</v>
      </c>
      <c r="G115" s="47">
        <f>COUNTIF(G109:G114,"Oui")</f>
        <v>0</v>
      </c>
      <c r="H115" s="288"/>
    </row>
    <row r="116" spans="1:9" hidden="1" x14ac:dyDescent="0.35">
      <c r="C116" s="289" t="s">
        <v>19</v>
      </c>
      <c r="D116" s="143">
        <f>D115/D117</f>
        <v>0</v>
      </c>
      <c r="E116" s="143">
        <f>E115/D117</f>
        <v>0</v>
      </c>
      <c r="F116" s="143">
        <f>F115/D117</f>
        <v>0</v>
      </c>
      <c r="G116" s="143" t="e">
        <f>G115/E117</f>
        <v>#DIV/0!</v>
      </c>
      <c r="H116" s="288"/>
    </row>
    <row r="117" spans="1:9" hidden="1" x14ac:dyDescent="0.35">
      <c r="C117" s="290" t="s">
        <v>33</v>
      </c>
      <c r="D117" s="4">
        <f>SUM(COUNTA(C109:C110)+COUNTA(C112:C114))</f>
        <v>5</v>
      </c>
      <c r="E117" s="3"/>
      <c r="F117" s="3"/>
      <c r="G117" s="3"/>
      <c r="H117" s="291"/>
    </row>
    <row r="118" spans="1:9" x14ac:dyDescent="0.35">
      <c r="C118" s="292"/>
      <c r="D118" s="293"/>
      <c r="E118" s="293"/>
      <c r="F118" s="293"/>
      <c r="G118" s="293"/>
      <c r="H118" s="294"/>
      <c r="I118" s="295"/>
    </row>
    <row r="119" spans="1:9" ht="18.5" hidden="1" x14ac:dyDescent="0.35">
      <c r="C119" s="170" t="s">
        <v>16</v>
      </c>
      <c r="D119" s="171">
        <f>D18+D34+D48+D60+D81+D98+D115</f>
        <v>0</v>
      </c>
      <c r="E119" s="171">
        <f>E18+E34+E48+E60+E81+E98+E115</f>
        <v>0</v>
      </c>
      <c r="F119" s="171">
        <f>F18+F34+F48+F60+F81+F98+F115</f>
        <v>0</v>
      </c>
      <c r="G119" s="171">
        <f>G18+G34+G48+G60+G81+G98+G115</f>
        <v>0</v>
      </c>
    </row>
    <row r="120" spans="1:9" ht="18.5" hidden="1" x14ac:dyDescent="0.35">
      <c r="C120" s="170" t="s">
        <v>68</v>
      </c>
      <c r="D120" s="172">
        <f>D119/$D$122</f>
        <v>0</v>
      </c>
      <c r="E120" s="172">
        <f>E119/$D$122</f>
        <v>0</v>
      </c>
      <c r="F120" s="172">
        <f>F119/$D$122</f>
        <v>0</v>
      </c>
      <c r="G120" s="172">
        <f>G119/$D$122</f>
        <v>0</v>
      </c>
    </row>
    <row r="121" spans="1:9" hidden="1" x14ac:dyDescent="0.35">
      <c r="C121" s="1"/>
    </row>
    <row r="122" spans="1:9" hidden="1" x14ac:dyDescent="0.35">
      <c r="C122" s="1" t="s">
        <v>69</v>
      </c>
      <c r="D122" s="4">
        <f>D20+D36+D50+D62+D83+D100+D117</f>
        <v>31</v>
      </c>
    </row>
  </sheetData>
  <sheetProtection insertRows="0" selectLockedCells="1"/>
  <mergeCells count="23">
    <mergeCell ref="H38:H39"/>
    <mergeCell ref="H52:H53"/>
    <mergeCell ref="H64:H65"/>
    <mergeCell ref="H85:H86"/>
    <mergeCell ref="H102:H103"/>
    <mergeCell ref="C102:C103"/>
    <mergeCell ref="C64:C65"/>
    <mergeCell ref="C85:C86"/>
    <mergeCell ref="D64:G64"/>
    <mergeCell ref="D85:G85"/>
    <mergeCell ref="D102:G102"/>
    <mergeCell ref="C38:C39"/>
    <mergeCell ref="C52:C53"/>
    <mergeCell ref="D52:F52"/>
    <mergeCell ref="D38:G38"/>
    <mergeCell ref="C22:C23"/>
    <mergeCell ref="C5:C6"/>
    <mergeCell ref="D5:G5"/>
    <mergeCell ref="D22:G22"/>
    <mergeCell ref="H5:H6"/>
    <mergeCell ref="C2:H2"/>
    <mergeCell ref="C3:H3"/>
    <mergeCell ref="H22:H23"/>
  </mergeCells>
  <dataValidations disablePrompts="1" count="2">
    <dataValidation type="list" allowBlank="1" showInputMessage="1" showErrorMessage="1" sqref="D41:G41 D59:G59 D107:G107 D57:G57 D55:G55 D47:G47 D45:G45 D77:G78 D105:G105 D69:G72" xr:uid="{597445BB-ACE8-4AB4-B678-C96EA9D5802F}">
      <formula1>#REF!</formula1>
    </dataValidation>
    <dataValidation type="list" allowBlank="1" showInputMessage="1" showErrorMessage="1" sqref="D8:G8 D10:G10 D12:G12 D14:G17 D25:G27 D29:G29 D31:G33 D43:G43 D67:G67 D74:G75 D80:G80 D88:G90 D92:G93 D95:G97 D109:G110 D112:G114" xr:uid="{71A4963A-BD13-448C-8FA0-663689F86608}">
      <formula1>$M$7:$M$8</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BCEAEEFDE0CD4DAB7C851A5E1DBB8C" ma:contentTypeVersion="24" ma:contentTypeDescription="Crée un document." ma:contentTypeScope="" ma:versionID="78f8f13b4a14d316c9d61a343e0f70b2">
  <xsd:schema xmlns:xsd="http://www.w3.org/2001/XMLSchema" xmlns:xs="http://www.w3.org/2001/XMLSchema" xmlns:p="http://schemas.microsoft.com/office/2006/metadata/properties" xmlns:ns1="http://schemas.microsoft.com/sharepoint/v3" xmlns:ns2="51d36672-16ed-44c9-9354-e88e22245fcb" xmlns:ns3="61c60f9a-4aa2-4ea8-89e3-0fbdfd6c5daf" targetNamespace="http://schemas.microsoft.com/office/2006/metadata/properties" ma:root="true" ma:fieldsID="3b4935ccbf4ff0b65c759bfc208c0a81" ns1:_="" ns2:_="" ns3:_="">
    <xsd:import namespace="http://schemas.microsoft.com/sharepoint/v3"/>
    <xsd:import namespace="51d36672-16ed-44c9-9354-e88e22245fcb"/>
    <xsd:import namespace="61c60f9a-4aa2-4ea8-89e3-0fbdfd6c5da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MediaServiceAutoKeyPoints" minOccurs="0"/>
                <xsd:element ref="ns3:MediaServiceKeyPoints" minOccurs="0"/>
                <xsd:element ref="ns2:TaxCatchAll" minOccurs="0"/>
                <xsd:element ref="ns3:lcf76f155ced4ddcb4097134ff3c332f" minOccurs="0"/>
                <xsd:element ref="ns3:_Flow_SignoffStatus" minOccurs="0"/>
                <xsd:element ref="ns3:MediaServiceObjectDetectorVersions" minOccurs="0"/>
                <xsd:element ref="ns3:MediaServiceSearchProperties" minOccurs="0"/>
                <xsd:element ref="ns1:_ip_UnifiedCompliancePolicyProperties" minOccurs="0"/>
                <xsd:element ref="ns1:_ip_UnifiedCompliancePolicyUIAc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étés de la stratégie de conformité unifiée" ma:hidden="true" ma:internalName="_ip_UnifiedCompliancePolicyProperties">
      <xsd:simpleType>
        <xsd:restriction base="dms:Note"/>
      </xsd:simpleType>
    </xsd:element>
    <xsd:element name="_ip_UnifiedCompliancePolicyUIAction" ma:index="28"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1d36672-16ed-44c9-9354-e88e22245fcb"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ae8593dd-8a5c-4ee6-9b53-00191e7de8cd}" ma:internalName="TaxCatchAll" ma:showField="CatchAllData" ma:web="51d36672-16ed-44c9-9354-e88e22245fc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c60f9a-4aa2-4ea8-89e3-0fbdfd6c5da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État de validation" ma:internalName="_x00c9_tat_x0020_de_x0020_validation">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c60f9a-4aa2-4ea8-89e3-0fbdfd6c5daf">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_Flow_SignoffStatus xmlns="61c60f9a-4aa2-4ea8-89e3-0fbdfd6c5daf" xsi:nil="true"/>
    <TaxCatchAll xmlns="51d36672-16ed-44c9-9354-e88e22245fcb" xsi:nil="true"/>
  </documentManagement>
</p:properties>
</file>

<file path=customXml/itemProps1.xml><?xml version="1.0" encoding="utf-8"?>
<ds:datastoreItem xmlns:ds="http://schemas.openxmlformats.org/officeDocument/2006/customXml" ds:itemID="{80FB9525-D75D-4C05-A257-AF4D8BC58E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1d36672-16ed-44c9-9354-e88e22245fcb"/>
    <ds:schemaRef ds:uri="61c60f9a-4aa2-4ea8-89e3-0fbdfd6c5d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187E15-1FB8-463C-827D-A40E7A8EA139}">
  <ds:schemaRefs>
    <ds:schemaRef ds:uri="http://schemas.microsoft.com/sharepoint/v3/contenttype/forms"/>
  </ds:schemaRefs>
</ds:datastoreItem>
</file>

<file path=customXml/itemProps3.xml><?xml version="1.0" encoding="utf-8"?>
<ds:datastoreItem xmlns:ds="http://schemas.openxmlformats.org/officeDocument/2006/customXml" ds:itemID="{CCCEC1AC-758D-4C8D-976A-690FA6DFA42C}">
  <ds:schemaRefs>
    <ds:schemaRef ds:uri="http://schemas.microsoft.com/sharepoint/v3"/>
    <ds:schemaRef ds:uri="http://purl.org/dc/terms/"/>
    <ds:schemaRef ds:uri="http://www.w3.org/XML/1998/namespace"/>
    <ds:schemaRef ds:uri="http://schemas.openxmlformats.org/package/2006/metadata/core-properties"/>
    <ds:schemaRef ds:uri="http://schemas.microsoft.com/office/infopath/2007/PartnerControls"/>
    <ds:schemaRef ds:uri="http://purl.org/dc/dcmitype/"/>
    <ds:schemaRef ds:uri="51d36672-16ed-44c9-9354-e88e22245fcb"/>
    <ds:schemaRef ds:uri="http://schemas.microsoft.com/office/2006/documentManagement/types"/>
    <ds:schemaRef ds:uri="http://purl.org/dc/elements/1.1/"/>
    <ds:schemaRef ds:uri="61c60f9a-4aa2-4ea8-89e3-0fbdfd6c5daf"/>
    <ds:schemaRef ds:uri="http://schemas.microsoft.com/office/2006/metadata/properties"/>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Explications</vt:lpstr>
      <vt:lpstr>Résultats - Actions prior.</vt:lpstr>
      <vt:lpstr>Suivi - Actions prioritaires</vt:lpstr>
      <vt:lpstr>Suivi - Actions secondaires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Fonds signature métropole (FSM) – Formulaire de suivi des actions et de reddition de comptes en développement durable</dc:title>
  <dc:subject>Fonds signature métropole (FSM) – Formulaire de suivi des actions et de reddition de comptes en développement durable</dc:subject>
  <dc:creator>Ministère des Affaires municipales et de l'Habitation</dc:creator>
  <cp:keywords/>
  <dc:description/>
  <cp:lastModifiedBy>El Aji, Jamal</cp:lastModifiedBy>
  <cp:revision/>
  <dcterms:created xsi:type="dcterms:W3CDTF">2025-06-18T13:07:50Z</dcterms:created>
  <dcterms:modified xsi:type="dcterms:W3CDTF">2026-05-05T19:40:45Z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0x010100DABCEAEEFDE0CD4DAB7C851A5E1DBB8C</vt:lpwstr>
  </property>
  <property fmtid="{D5CDD505-2E9C-101B-9397-08002B2CF9AE}" pid="3" name="MediaServiceImageTags">
    <vt:lpwstr/>
  </property>
  <property fmtid="{D5CDD505-2E9C-101B-9397-08002B2CF9AE}" pid="4" name="hf3d1f52b583487e8c511aa1badb2985">
    <vt:lpwstr>3310-Programme d'aide financière aux projets|f6d5b70b-ede1-4eca-8910-a762448f556e</vt:lpwstr>
  </property>
  <property fmtid="{D5CDD505-2E9C-101B-9397-08002B2CF9AE}" pid="5" name="Code de classification1">
    <vt:lpwstr>48;#3310-Programme d'aide financière aux projets|f6d5b70b-ede1-4eca-8910-a762448f556e</vt:lpwstr>
  </property>
  <property fmtid="{D5CDD505-2E9C-101B-9397-08002B2CF9AE}" pid="6" name="TaxCatchAll">
    <vt:lpwstr>48;#3310-Programme d'aide financière aux projets|f6d5b70b-ede1-4eca-8910-a762448f556e</vt:lpwstr>
  </property>
  <property fmtid="{D5CDD505-2E9C-101B-9397-08002B2CF9AE}" pid="7" name="Code_x0020_de_x0020_classification1">
    <vt:lpwstr>48;#3310-Programme d'aide financière aux projets|f6d5b70b-ede1-4eca-8910-a762448f556e</vt:lpwstr>
  </property>
  <property fmtid="{D5CDD505-2E9C-101B-9397-08002B2CF9AE}" pid="8" name="_docset_NoMedatataSyncRequired">
    <vt:lpwstr>False</vt:lpwstr>
  </property>
</Properties>
</file>