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P:\Groupes\Di\Programmes d'infrastructures\Programme PIQM - MADA (SOUS-VOLET 2.5)\7ème ronde - 2018\Lancement de l'appel de projets 2018\FINAUX\"/>
    </mc:Choice>
  </mc:AlternateContent>
  <bookViews>
    <workbookView xWindow="0" yWindow="0" windowWidth="19200" windowHeight="11595" tabRatio="958"/>
  </bookViews>
  <sheets>
    <sheet name="Formulaire p.1" sheetId="1" r:id="rId1"/>
    <sheet name="Annexe A p.2" sheetId="2" r:id="rId2"/>
    <sheet name="Annexe B p.3" sheetId="6" r:id="rId3"/>
    <sheet name="Annexe C p.4" sheetId="11" r:id="rId4"/>
    <sheet name="Feuil1" sheetId="63" r:id="rId5"/>
    <sheet name="An. A suppl. 2a" sheetId="12" r:id="rId6"/>
    <sheet name="An. A suppl. 2b" sheetId="15" r:id="rId7"/>
    <sheet name="An. A suppl. 2c" sheetId="18" r:id="rId8"/>
    <sheet name="An. A suppl. 2d" sheetId="19" r:id="rId9"/>
    <sheet name="An. A suppl. 2e" sheetId="23" r:id="rId10"/>
    <sheet name="An. A suppl. 2f" sheetId="26" r:id="rId11"/>
    <sheet name="An. A suppl. 2g" sheetId="27" r:id="rId12"/>
    <sheet name="An. A suppl. 2h" sheetId="28" r:id="rId13"/>
    <sheet name="An. A suppl. 2i" sheetId="37" r:id="rId14"/>
    <sheet name="An. A suppl. 2j" sheetId="38" r:id="rId15"/>
    <sheet name="An. A suppl. 2k" sheetId="42" r:id="rId16"/>
    <sheet name="An. A suppl. 2l" sheetId="40" r:id="rId17"/>
    <sheet name="An. A suppl. 2m" sheetId="41" r:id="rId18"/>
    <sheet name="An. A suppl. 2n" sheetId="43" r:id="rId19"/>
    <sheet name="An. A suppl. 2o" sheetId="44" r:id="rId20"/>
    <sheet name="An. A suppl. 2p" sheetId="45" r:id="rId21"/>
    <sheet name="An. A suppl. 2q" sheetId="46" r:id="rId22"/>
    <sheet name="An. A suppl. 2r" sheetId="47" r:id="rId23"/>
    <sheet name="An. A suppl. 2s" sheetId="48" r:id="rId24"/>
    <sheet name="An. A suppl. 2t" sheetId="49" r:id="rId25"/>
    <sheet name="An. A suppl. 2u" sheetId="50" r:id="rId26"/>
    <sheet name="An. A suppl. 2v" sheetId="51" r:id="rId27"/>
    <sheet name="An. A suppl. 2w" sheetId="52" r:id="rId28"/>
    <sheet name="An. A suppl. 2x" sheetId="53" r:id="rId29"/>
    <sheet name="An. A suppl. 2y" sheetId="54" r:id="rId30"/>
    <sheet name="An. A suppl. 2z" sheetId="55" r:id="rId31"/>
    <sheet name="An. A suppl. 2aa" sheetId="57" r:id="rId32"/>
    <sheet name="An. A suppl. 2ab" sheetId="56" r:id="rId33"/>
    <sheet name="An. A suppl. 2ac" sheetId="58" r:id="rId34"/>
    <sheet name="An. B suppl. 3a" sheetId="13" r:id="rId35"/>
    <sheet name="An. B suppl. 3b" sheetId="16" r:id="rId36"/>
    <sheet name="An. B suppl. 3c" sheetId="20" r:id="rId37"/>
    <sheet name="An. B suppl. 3d" sheetId="62" r:id="rId38"/>
    <sheet name="An. B suppl. 3e" sheetId="61" r:id="rId39"/>
    <sheet name="An. B suppl. 3f" sheetId="29" r:id="rId40"/>
    <sheet name="An. B suppl. 3g" sheetId="30" r:id="rId41"/>
    <sheet name="An. B suppl. 3h" sheetId="31" r:id="rId42"/>
    <sheet name="An. C suppl. 4a" sheetId="17" r:id="rId43"/>
    <sheet name="An. C suppl. 4b" sheetId="14" r:id="rId44"/>
    <sheet name="An. C suppl. 4c" sheetId="24" r:id="rId45"/>
    <sheet name="An. C suppl. 4d" sheetId="25" r:id="rId46"/>
    <sheet name="An. C suppl. 4e" sheetId="34" r:id="rId47"/>
    <sheet name="An. C suppl. 4f" sheetId="33" r:id="rId48"/>
    <sheet name="An. C suppl. 4g" sheetId="32" r:id="rId49"/>
    <sheet name="An. C suppl. 4h" sheetId="35" r:id="rId50"/>
    <sheet name="Sommaire Total" sheetId="36" r:id="rId51"/>
  </sheets>
  <externalReferences>
    <externalReference r:id="rId52"/>
    <externalReference r:id="rId53"/>
  </externalReferences>
  <definedNames>
    <definedName name="Annee_financiere">'Annexe A p.2'!$T$3:$V$23</definedName>
    <definedName name="Indic1" localSheetId="31">'[1]Analyse 1'!#REF!</definedName>
    <definedName name="Indic1" localSheetId="32">'[1]Analyse 1'!#REF!</definedName>
    <definedName name="Indic1" localSheetId="33">'[1]Analyse 1'!#REF!</definedName>
    <definedName name="Indic1" localSheetId="18">'[1]Analyse 1'!#REF!</definedName>
    <definedName name="Indic1" localSheetId="19">'[1]Analyse 1'!#REF!</definedName>
    <definedName name="Indic1" localSheetId="20">'[1]Analyse 1'!#REF!</definedName>
    <definedName name="Indic1" localSheetId="21">'[1]Analyse 1'!#REF!</definedName>
    <definedName name="Indic1" localSheetId="22">'[1]Analyse 1'!#REF!</definedName>
    <definedName name="Indic1" localSheetId="23">'[1]Analyse 1'!#REF!</definedName>
    <definedName name="Indic1" localSheetId="24">'[1]Analyse 1'!#REF!</definedName>
    <definedName name="Indic1" localSheetId="25">'[1]Analyse 1'!#REF!</definedName>
    <definedName name="Indic1" localSheetId="26">'[1]Analyse 1'!#REF!</definedName>
    <definedName name="Indic1" localSheetId="27">'[1]Analyse 1'!#REF!</definedName>
    <definedName name="Indic1" localSheetId="28">'[1]Analyse 1'!#REF!</definedName>
    <definedName name="Indic1" localSheetId="29">'[1]Analyse 1'!#REF!</definedName>
    <definedName name="Indic1" localSheetId="30">'[1]Analyse 1'!#REF!</definedName>
    <definedName name="Indic1" localSheetId="37">'[1]Analyse 1'!#REF!</definedName>
    <definedName name="Indic1" localSheetId="38">'[1]Analyse 1'!#REF!</definedName>
    <definedName name="Indic1">'[1]Analyse 1'!#REF!</definedName>
    <definedName name="Indic2" localSheetId="31">'[1]Analyse 1'!#REF!</definedName>
    <definedName name="Indic2" localSheetId="32">'[1]Analyse 1'!#REF!</definedName>
    <definedName name="Indic2" localSheetId="33">'[1]Analyse 1'!#REF!</definedName>
    <definedName name="Indic2" localSheetId="18">'[1]Analyse 1'!#REF!</definedName>
    <definedName name="Indic2" localSheetId="19">'[1]Analyse 1'!#REF!</definedName>
    <definedName name="Indic2" localSheetId="20">'[1]Analyse 1'!#REF!</definedName>
    <definedName name="Indic2" localSheetId="21">'[1]Analyse 1'!#REF!</definedName>
    <definedName name="Indic2" localSheetId="22">'[1]Analyse 1'!#REF!</definedName>
    <definedName name="Indic2" localSheetId="23">'[1]Analyse 1'!#REF!</definedName>
    <definedName name="Indic2" localSheetId="24">'[1]Analyse 1'!#REF!</definedName>
    <definedName name="Indic2" localSheetId="25">'[1]Analyse 1'!#REF!</definedName>
    <definedName name="Indic2" localSheetId="26">'[1]Analyse 1'!#REF!</definedName>
    <definedName name="Indic2" localSheetId="27">'[1]Analyse 1'!#REF!</definedName>
    <definedName name="Indic2" localSheetId="28">'[1]Analyse 1'!#REF!</definedName>
    <definedName name="Indic2" localSheetId="29">'[1]Analyse 1'!#REF!</definedName>
    <definedName name="Indic2" localSheetId="30">'[1]Analyse 1'!#REF!</definedName>
    <definedName name="Indic2" localSheetId="37">'[1]Analyse 1'!#REF!</definedName>
    <definedName name="Indic2" localSheetId="38">'[1]Analyse 1'!#REF!</definedName>
    <definedName name="Indic2">'[1]Analyse 1'!#REF!</definedName>
    <definedName name="Indic3" localSheetId="31">'[1]Analyse 1'!#REF!</definedName>
    <definedName name="Indic3" localSheetId="32">'[1]Analyse 1'!#REF!</definedName>
    <definedName name="Indic3" localSheetId="33">'[1]Analyse 1'!#REF!</definedName>
    <definedName name="Indic3" localSheetId="18">'[1]Analyse 1'!#REF!</definedName>
    <definedName name="Indic3" localSheetId="19">'[1]Analyse 1'!#REF!</definedName>
    <definedName name="Indic3" localSheetId="20">'[1]Analyse 1'!#REF!</definedName>
    <definedName name="Indic3" localSheetId="21">'[1]Analyse 1'!#REF!</definedName>
    <definedName name="Indic3" localSheetId="22">'[1]Analyse 1'!#REF!</definedName>
    <definedName name="Indic3" localSheetId="23">'[1]Analyse 1'!#REF!</definedName>
    <definedName name="Indic3" localSheetId="24">'[1]Analyse 1'!#REF!</definedName>
    <definedName name="Indic3" localSheetId="25">'[1]Analyse 1'!#REF!</definedName>
    <definedName name="Indic3" localSheetId="26">'[1]Analyse 1'!#REF!</definedName>
    <definedName name="Indic3" localSheetId="27">'[1]Analyse 1'!#REF!</definedName>
    <definedName name="Indic3" localSheetId="28">'[1]Analyse 1'!#REF!</definedName>
    <definedName name="Indic3" localSheetId="29">'[1]Analyse 1'!#REF!</definedName>
    <definedName name="Indic3" localSheetId="30">'[1]Analyse 1'!#REF!</definedName>
    <definedName name="Indic3" localSheetId="37">'[1]Analyse 1'!#REF!</definedName>
    <definedName name="Indic3" localSheetId="38">'[1]Analyse 1'!#REF!</definedName>
    <definedName name="Indic3">'[1]Analyse 1'!#REF!</definedName>
    <definedName name="Indic4" localSheetId="31">'[1]Analyse 1'!#REF!</definedName>
    <definedName name="Indic4" localSheetId="32">'[1]Analyse 1'!#REF!</definedName>
    <definedName name="Indic4" localSheetId="33">'[1]Analyse 1'!#REF!</definedName>
    <definedName name="Indic4" localSheetId="18">'[1]Analyse 1'!#REF!</definedName>
    <definedName name="Indic4" localSheetId="19">'[1]Analyse 1'!#REF!</definedName>
    <definedName name="Indic4" localSheetId="20">'[1]Analyse 1'!#REF!</definedName>
    <definedName name="Indic4" localSheetId="21">'[1]Analyse 1'!#REF!</definedName>
    <definedName name="Indic4" localSheetId="22">'[1]Analyse 1'!#REF!</definedName>
    <definedName name="Indic4" localSheetId="23">'[1]Analyse 1'!#REF!</definedName>
    <definedName name="Indic4" localSheetId="24">'[1]Analyse 1'!#REF!</definedName>
    <definedName name="Indic4" localSheetId="25">'[1]Analyse 1'!#REF!</definedName>
    <definedName name="Indic4" localSheetId="26">'[1]Analyse 1'!#REF!</definedName>
    <definedName name="Indic4" localSheetId="27">'[1]Analyse 1'!#REF!</definedName>
    <definedName name="Indic4" localSheetId="28">'[1]Analyse 1'!#REF!</definedName>
    <definedName name="Indic4" localSheetId="29">'[1]Analyse 1'!#REF!</definedName>
    <definedName name="Indic4" localSheetId="30">'[1]Analyse 1'!#REF!</definedName>
    <definedName name="Indic4" localSheetId="37">'[1]Analyse 1'!#REF!</definedName>
    <definedName name="Indic4" localSheetId="38">'[1]Analyse 1'!#REF!</definedName>
    <definedName name="Indic4">'[1]Analyse 1'!#REF!</definedName>
    <definedName name="kj">'[2]Analyse 4'!$I$12</definedName>
    <definedName name="_xlnm.Print_Area" localSheetId="5">'An. A suppl. 2a'!$A$1:$O$36</definedName>
    <definedName name="_xlnm.Print_Area" localSheetId="31">'An. A suppl. 2aa'!$A$1:$P$37</definedName>
    <definedName name="_xlnm.Print_Area" localSheetId="32">'An. A suppl. 2ab'!$A$1:$P$37</definedName>
    <definedName name="_xlnm.Print_Area" localSheetId="33">'An. A suppl. 2ac'!$A$1:$P$37</definedName>
    <definedName name="_xlnm.Print_Area" localSheetId="6">'An. A suppl. 2b'!$A$1:$O$36</definedName>
    <definedName name="_xlnm.Print_Area" localSheetId="7">'An. A suppl. 2c'!$A$1:$O$36</definedName>
    <definedName name="_xlnm.Print_Area" localSheetId="8">'An. A suppl. 2d'!$A$1:$O$36</definedName>
    <definedName name="_xlnm.Print_Area" localSheetId="9">'An. A suppl. 2e'!$A$1:$O$36</definedName>
    <definedName name="_xlnm.Print_Area" localSheetId="10">'An. A suppl. 2f'!$A$1:$O$36</definedName>
    <definedName name="_xlnm.Print_Area" localSheetId="11">'An. A suppl. 2g'!$A$1:$O$36</definedName>
    <definedName name="_xlnm.Print_Area" localSheetId="12">'An. A suppl. 2h'!$A$1:$O$36</definedName>
    <definedName name="_xlnm.Print_Area" localSheetId="13">'An. A suppl. 2i'!$A$1:$P$37</definedName>
    <definedName name="_xlnm.Print_Area" localSheetId="14">'An. A suppl. 2j'!$A$1:$P$37</definedName>
    <definedName name="_xlnm.Print_Area" localSheetId="15">'An. A suppl. 2k'!$A$1:$P$37</definedName>
    <definedName name="_xlnm.Print_Area" localSheetId="16">'An. A suppl. 2l'!$A$1:$P$37</definedName>
    <definedName name="_xlnm.Print_Area" localSheetId="17">'An. A suppl. 2m'!$A$1:$O$37</definedName>
    <definedName name="_xlnm.Print_Area" localSheetId="18">'An. A suppl. 2n'!$A$1:$P$37</definedName>
    <definedName name="_xlnm.Print_Area" localSheetId="19">'An. A suppl. 2o'!$A$1:$P$37</definedName>
    <definedName name="_xlnm.Print_Area" localSheetId="20">'An. A suppl. 2p'!$A$1:$P$37</definedName>
    <definedName name="_xlnm.Print_Area" localSheetId="21">'An. A suppl. 2q'!$A$1:$P$37</definedName>
    <definedName name="_xlnm.Print_Area" localSheetId="22">'An. A suppl. 2r'!$A$1:$P$37</definedName>
    <definedName name="_xlnm.Print_Area" localSheetId="23">'An. A suppl. 2s'!$A$1:$P$37</definedName>
    <definedName name="_xlnm.Print_Area" localSheetId="24">'An. A suppl. 2t'!$A$1:$P$37</definedName>
    <definedName name="_xlnm.Print_Area" localSheetId="25">'An. A suppl. 2u'!$A$1:$P$37</definedName>
    <definedName name="_xlnm.Print_Area" localSheetId="26">'An. A suppl. 2v'!$A$1:$P$37</definedName>
    <definedName name="_xlnm.Print_Area" localSheetId="27">'An. A suppl. 2w'!$A$1:$P$37</definedName>
    <definedName name="_xlnm.Print_Area" localSheetId="28">'An. A suppl. 2x'!$A$1:$P$37</definedName>
    <definedName name="_xlnm.Print_Area" localSheetId="29">'An. A suppl. 2y'!$A$1:$P$37</definedName>
    <definedName name="_xlnm.Print_Area" localSheetId="30">'An. A suppl. 2z'!$A$1:$P$37</definedName>
    <definedName name="_xlnm.Print_Area" localSheetId="34">'An. B suppl. 3a'!$A$1:$O$36</definedName>
    <definedName name="_xlnm.Print_Area" localSheetId="35">'An. B suppl. 3b'!$A$1:$O$36</definedName>
    <definedName name="_xlnm.Print_Area" localSheetId="36">'An. B suppl. 3c'!$A$1:$O$36</definedName>
    <definedName name="_xlnm.Print_Area" localSheetId="37">'An. B suppl. 3d'!$A$1:$O$36</definedName>
    <definedName name="_xlnm.Print_Area" localSheetId="38">'An. B suppl. 3e'!$A$1:$O$36</definedName>
    <definedName name="_xlnm.Print_Area" localSheetId="39">'An. B suppl. 3f'!$A$1:$O$36</definedName>
    <definedName name="_xlnm.Print_Area" localSheetId="40">'An. B suppl. 3g'!$A$1:$O$36</definedName>
    <definedName name="_xlnm.Print_Area" localSheetId="41">'An. B suppl. 3h'!$A$1:$O$36</definedName>
    <definedName name="_xlnm.Print_Area" localSheetId="42">'An. C suppl. 4a'!$A$1:$O$36</definedName>
    <definedName name="_xlnm.Print_Area" localSheetId="43">'An. C suppl. 4b'!$A$1:$O$36</definedName>
    <definedName name="_xlnm.Print_Area" localSheetId="44">'An. C suppl. 4c'!$A$1:$O$36</definedName>
    <definedName name="_xlnm.Print_Area" localSheetId="45">'An. C suppl. 4d'!$A$1:$O$36</definedName>
    <definedName name="_xlnm.Print_Area" localSheetId="46">'An. C suppl. 4e'!$A$1:$O$36</definedName>
    <definedName name="_xlnm.Print_Area" localSheetId="47">'An. C suppl. 4f'!$A$1:$O$36</definedName>
    <definedName name="_xlnm.Print_Area" localSheetId="48">'An. C suppl. 4g'!$A$1:$O$36</definedName>
    <definedName name="_xlnm.Print_Area" localSheetId="49">'An. C suppl. 4h'!$A$1:$O$37</definedName>
    <definedName name="_xlnm.Print_Area" localSheetId="1">'Annexe A p.2'!$A$1:$O$36</definedName>
    <definedName name="_xlnm.Print_Area" localSheetId="2">'Annexe B p.3'!$A$1:$O$36</definedName>
    <definedName name="_xlnm.Print_Area" localSheetId="3">'Annexe C p.4'!$A$1:$O$36</definedName>
    <definedName name="_xlnm.Print_Area" localSheetId="0">'Formulaire p.1'!$A$1:$BG$70</definedName>
    <definedName name="_xlnm.Print_Area" localSheetId="50">'Sommaire Total'!$F$2:$I$53</definedName>
  </definedNames>
  <calcPr calcId="152511"/>
</workbook>
</file>

<file path=xl/calcChain.xml><?xml version="1.0" encoding="utf-8"?>
<calcChain xmlns="http://schemas.openxmlformats.org/spreadsheetml/2006/main">
  <c r="C40" i="36" l="1"/>
  <c r="I29" i="62"/>
  <c r="G27" i="62"/>
  <c r="E27" i="62"/>
  <c r="C27" i="62"/>
  <c r="K5" i="62"/>
  <c r="C5" i="62"/>
  <c r="S3" i="62"/>
  <c r="D41" i="36" s="1"/>
  <c r="L1" i="62"/>
  <c r="I29" i="61"/>
  <c r="G27" i="61"/>
  <c r="E27" i="61"/>
  <c r="C27" i="61"/>
  <c r="K5" i="61"/>
  <c r="C5" i="61"/>
  <c r="S3" i="61"/>
  <c r="D42" i="36" s="1"/>
  <c r="L1" i="61"/>
  <c r="I27" i="62" l="1"/>
  <c r="I31" i="62" s="1"/>
  <c r="I27" i="61"/>
  <c r="I31" i="61" s="1"/>
  <c r="I29" i="58"/>
  <c r="G27" i="58"/>
  <c r="E27" i="58"/>
  <c r="C27" i="58"/>
  <c r="I27" i="58" s="1"/>
  <c r="I31" i="58" s="1"/>
  <c r="I35" i="58" s="1"/>
  <c r="K5" i="58"/>
  <c r="C5" i="58"/>
  <c r="S3" i="58"/>
  <c r="D34" i="36" s="1"/>
  <c r="I29" i="57"/>
  <c r="G27" i="57"/>
  <c r="E27" i="57"/>
  <c r="I27" i="57" s="1"/>
  <c r="I31" i="57" s="1"/>
  <c r="C27" i="57"/>
  <c r="K5" i="57"/>
  <c r="C5" i="57"/>
  <c r="S3" i="57"/>
  <c r="D32" i="36" s="1"/>
  <c r="I29" i="56"/>
  <c r="G27" i="56"/>
  <c r="E27" i="56"/>
  <c r="C27" i="56"/>
  <c r="K5" i="56"/>
  <c r="C5" i="56"/>
  <c r="S3" i="56"/>
  <c r="D33" i="36" s="1"/>
  <c r="AC48" i="1" l="1"/>
  <c r="I35" i="61"/>
  <c r="C42" i="36"/>
  <c r="I35" i="62"/>
  <c r="C41" i="36"/>
  <c r="I35" i="57"/>
  <c r="C32" i="36"/>
  <c r="C34" i="36"/>
  <c r="I27" i="56"/>
  <c r="I31" i="56" s="1"/>
  <c r="I29" i="55"/>
  <c r="G27" i="55"/>
  <c r="E27" i="55"/>
  <c r="C27" i="55"/>
  <c r="K5" i="55"/>
  <c r="C5" i="55"/>
  <c r="S3" i="55"/>
  <c r="D31" i="36" s="1"/>
  <c r="I29" i="54"/>
  <c r="G27" i="54"/>
  <c r="E27" i="54"/>
  <c r="C27" i="54"/>
  <c r="I27" i="54" s="1"/>
  <c r="I31" i="54" s="1"/>
  <c r="K5" i="54"/>
  <c r="C5" i="54"/>
  <c r="S3" i="54"/>
  <c r="D30" i="36" s="1"/>
  <c r="I29" i="53"/>
  <c r="G27" i="53"/>
  <c r="I27" i="53" s="1"/>
  <c r="I31" i="53" s="1"/>
  <c r="I35" i="53" s="1"/>
  <c r="E27" i="53"/>
  <c r="C27" i="53"/>
  <c r="K5" i="53"/>
  <c r="C5" i="53"/>
  <c r="S3" i="53"/>
  <c r="D29" i="36" s="1"/>
  <c r="I29" i="52"/>
  <c r="G27" i="52"/>
  <c r="E27" i="52"/>
  <c r="C27" i="52"/>
  <c r="K5" i="52"/>
  <c r="C5" i="52"/>
  <c r="S3" i="52"/>
  <c r="D28" i="36" s="1"/>
  <c r="I29" i="51"/>
  <c r="G27" i="51"/>
  <c r="E27" i="51"/>
  <c r="C27" i="51"/>
  <c r="K5" i="51"/>
  <c r="C5" i="51"/>
  <c r="S3" i="51"/>
  <c r="D27" i="36" s="1"/>
  <c r="I29" i="50"/>
  <c r="G27" i="50"/>
  <c r="E27" i="50"/>
  <c r="C27" i="50"/>
  <c r="K5" i="50"/>
  <c r="C5" i="50"/>
  <c r="S3" i="50"/>
  <c r="D26" i="36" s="1"/>
  <c r="I29" i="49"/>
  <c r="G27" i="49"/>
  <c r="E27" i="49"/>
  <c r="C27" i="49"/>
  <c r="K5" i="49"/>
  <c r="C5" i="49"/>
  <c r="S3" i="49"/>
  <c r="D25" i="36" s="1"/>
  <c r="I29" i="48"/>
  <c r="G27" i="48"/>
  <c r="E27" i="48"/>
  <c r="C27" i="48"/>
  <c r="K5" i="48"/>
  <c r="C5" i="48"/>
  <c r="S3" i="48"/>
  <c r="D24" i="36" s="1"/>
  <c r="I29" i="47"/>
  <c r="G27" i="47"/>
  <c r="E27" i="47"/>
  <c r="C27" i="47"/>
  <c r="K5" i="47"/>
  <c r="C5" i="47"/>
  <c r="S3" i="47"/>
  <c r="D23" i="36" s="1"/>
  <c r="I29" i="46"/>
  <c r="G27" i="46"/>
  <c r="E27" i="46"/>
  <c r="C27" i="46"/>
  <c r="K5" i="46"/>
  <c r="C5" i="46"/>
  <c r="S3" i="46"/>
  <c r="D22" i="36" s="1"/>
  <c r="I29" i="45"/>
  <c r="G27" i="45"/>
  <c r="E27" i="45"/>
  <c r="C27" i="45"/>
  <c r="K5" i="45"/>
  <c r="C5" i="45"/>
  <c r="S3" i="45"/>
  <c r="D21" i="36" s="1"/>
  <c r="I29" i="44"/>
  <c r="G27" i="44"/>
  <c r="E27" i="44"/>
  <c r="C27" i="44"/>
  <c r="K5" i="44"/>
  <c r="C5" i="44"/>
  <c r="S3" i="44"/>
  <c r="D20" i="36" s="1"/>
  <c r="I29" i="43"/>
  <c r="I27" i="43"/>
  <c r="I31" i="43" s="1"/>
  <c r="I35" i="43" s="1"/>
  <c r="G27" i="43"/>
  <c r="E27" i="43"/>
  <c r="C27" i="43"/>
  <c r="K5" i="43"/>
  <c r="C5" i="43"/>
  <c r="S3" i="43"/>
  <c r="D19" i="36" s="1"/>
  <c r="I35" i="54" l="1"/>
  <c r="C30" i="36"/>
  <c r="I35" i="56"/>
  <c r="C33" i="36"/>
  <c r="C19" i="36"/>
  <c r="C29" i="36"/>
  <c r="I27" i="44"/>
  <c r="I31" i="44" s="1"/>
  <c r="I27" i="47"/>
  <c r="I31" i="47" s="1"/>
  <c r="I27" i="48"/>
  <c r="I31" i="48" s="1"/>
  <c r="I27" i="50"/>
  <c r="I31" i="50" s="1"/>
  <c r="I27" i="51"/>
  <c r="I31" i="51" s="1"/>
  <c r="I27" i="52"/>
  <c r="I31" i="52" s="1"/>
  <c r="I27" i="55"/>
  <c r="I31" i="55" s="1"/>
  <c r="I35" i="55" s="1"/>
  <c r="I27" i="45"/>
  <c r="I31" i="45" s="1"/>
  <c r="I35" i="45" s="1"/>
  <c r="I27" i="49"/>
  <c r="I31" i="49" s="1"/>
  <c r="C21" i="36"/>
  <c r="C31" i="36"/>
  <c r="I27" i="46"/>
  <c r="I31" i="46" s="1"/>
  <c r="I29" i="42"/>
  <c r="G27" i="42"/>
  <c r="E27" i="42"/>
  <c r="C27" i="42"/>
  <c r="I27" i="42" s="1"/>
  <c r="I31" i="42" s="1"/>
  <c r="K5" i="42"/>
  <c r="C5" i="42"/>
  <c r="S3" i="42"/>
  <c r="D16" i="36" s="1"/>
  <c r="I29" i="38"/>
  <c r="G27" i="38"/>
  <c r="E27" i="38"/>
  <c r="C27" i="38"/>
  <c r="I27" i="38" s="1"/>
  <c r="I31" i="38" s="1"/>
  <c r="K5" i="38"/>
  <c r="C5" i="38"/>
  <c r="S3" i="38"/>
  <c r="D15" i="36" s="1"/>
  <c r="S3" i="37"/>
  <c r="I29" i="41"/>
  <c r="G27" i="41"/>
  <c r="E27" i="41"/>
  <c r="C27" i="41"/>
  <c r="I27" i="41" s="1"/>
  <c r="I31" i="41" s="1"/>
  <c r="C18" i="36" s="1"/>
  <c r="K5" i="41"/>
  <c r="C5" i="41"/>
  <c r="S3" i="41"/>
  <c r="D18" i="36" s="1"/>
  <c r="I29" i="40"/>
  <c r="G27" i="40"/>
  <c r="E27" i="40"/>
  <c r="C27" i="40"/>
  <c r="I27" i="40" s="1"/>
  <c r="I31" i="40" s="1"/>
  <c r="C17" i="36" s="1"/>
  <c r="K5" i="40"/>
  <c r="C5" i="40"/>
  <c r="S3" i="40"/>
  <c r="D17" i="36" s="1"/>
  <c r="I29" i="37"/>
  <c r="G27" i="37"/>
  <c r="E27" i="37"/>
  <c r="C27" i="37"/>
  <c r="I27" i="37" s="1"/>
  <c r="I31" i="37" s="1"/>
  <c r="K5" i="37"/>
  <c r="C5" i="37"/>
  <c r="S3" i="11"/>
  <c r="S3" i="12"/>
  <c r="S3" i="15"/>
  <c r="S3" i="18"/>
  <c r="S3" i="19"/>
  <c r="D9" i="36" s="1"/>
  <c r="S3" i="23"/>
  <c r="S3" i="26"/>
  <c r="S3" i="27"/>
  <c r="S3" i="28"/>
  <c r="D13" i="36" s="1"/>
  <c r="S3" i="13"/>
  <c r="S3" i="16"/>
  <c r="S3" i="20"/>
  <c r="S3" i="29"/>
  <c r="D43" i="36" s="1"/>
  <c r="S3" i="30"/>
  <c r="S3" i="31"/>
  <c r="S3" i="17"/>
  <c r="S3" i="14"/>
  <c r="S3" i="24"/>
  <c r="S3" i="25"/>
  <c r="S3" i="34"/>
  <c r="S3" i="33"/>
  <c r="D54" i="36" s="1"/>
  <c r="S3" i="32"/>
  <c r="S3" i="35"/>
  <c r="S3" i="6"/>
  <c r="D37" i="36" s="1"/>
  <c r="D12" i="36"/>
  <c r="D11" i="36"/>
  <c r="D10" i="36"/>
  <c r="D8" i="36"/>
  <c r="D7" i="36"/>
  <c r="D6" i="36"/>
  <c r="S3" i="2"/>
  <c r="D5" i="36"/>
  <c r="E27" i="2"/>
  <c r="C27" i="12"/>
  <c r="E27" i="12"/>
  <c r="G27" i="12"/>
  <c r="I27" i="12" s="1"/>
  <c r="I31" i="12" s="1"/>
  <c r="I29" i="12"/>
  <c r="C27" i="15"/>
  <c r="I27" i="15" s="1"/>
  <c r="I31" i="15" s="1"/>
  <c r="E27" i="15"/>
  <c r="G27" i="15"/>
  <c r="I29" i="15"/>
  <c r="C27" i="18"/>
  <c r="I27" i="18" s="1"/>
  <c r="I31" i="18" s="1"/>
  <c r="E27" i="18"/>
  <c r="G27" i="18"/>
  <c r="I29" i="18"/>
  <c r="C27" i="19"/>
  <c r="E27" i="19"/>
  <c r="G27" i="19"/>
  <c r="I29" i="19"/>
  <c r="C27" i="23"/>
  <c r="I27" i="23" s="1"/>
  <c r="I31" i="23" s="1"/>
  <c r="E27" i="23"/>
  <c r="G27" i="23"/>
  <c r="I29" i="23"/>
  <c r="C27" i="26"/>
  <c r="E27" i="26"/>
  <c r="G27" i="26"/>
  <c r="I27" i="26" s="1"/>
  <c r="I31" i="26" s="1"/>
  <c r="I29" i="26"/>
  <c r="C27" i="27"/>
  <c r="I27" i="27" s="1"/>
  <c r="I31" i="27" s="1"/>
  <c r="E27" i="27"/>
  <c r="G27" i="27"/>
  <c r="I29" i="27"/>
  <c r="C27" i="28"/>
  <c r="I27" i="28" s="1"/>
  <c r="I31" i="28" s="1"/>
  <c r="E27" i="28"/>
  <c r="G27" i="28"/>
  <c r="I29" i="28"/>
  <c r="D56" i="36"/>
  <c r="D55" i="36"/>
  <c r="D53" i="36"/>
  <c r="D52" i="36"/>
  <c r="D51" i="36"/>
  <c r="D50" i="36"/>
  <c r="D49" i="36"/>
  <c r="D48" i="36"/>
  <c r="C27" i="11"/>
  <c r="I27" i="11" s="1"/>
  <c r="I31" i="11" s="1"/>
  <c r="E27" i="11"/>
  <c r="G27" i="11"/>
  <c r="I29" i="11"/>
  <c r="C27" i="17"/>
  <c r="E27" i="17"/>
  <c r="G27" i="17"/>
  <c r="I27" i="17" s="1"/>
  <c r="I31" i="17" s="1"/>
  <c r="I29" i="17"/>
  <c r="C27" i="14"/>
  <c r="I27" i="14" s="1"/>
  <c r="I31" i="14" s="1"/>
  <c r="E27" i="14"/>
  <c r="G27" i="14"/>
  <c r="I29" i="14"/>
  <c r="C27" i="24"/>
  <c r="I27" i="24" s="1"/>
  <c r="I31" i="24" s="1"/>
  <c r="E27" i="24"/>
  <c r="G27" i="24"/>
  <c r="I29" i="24"/>
  <c r="C27" i="25"/>
  <c r="I27" i="25" s="1"/>
  <c r="I31" i="25" s="1"/>
  <c r="E27" i="25"/>
  <c r="G27" i="25"/>
  <c r="I29" i="25"/>
  <c r="C27" i="34"/>
  <c r="I27" i="34" s="1"/>
  <c r="I31" i="34" s="1"/>
  <c r="E27" i="34"/>
  <c r="G27" i="34"/>
  <c r="I29" i="34"/>
  <c r="C27" i="33"/>
  <c r="I27" i="33" s="1"/>
  <c r="I31" i="33" s="1"/>
  <c r="E27" i="33"/>
  <c r="G27" i="33"/>
  <c r="I29" i="33"/>
  <c r="C27" i="32"/>
  <c r="E27" i="32"/>
  <c r="I27" i="32" s="1"/>
  <c r="I31" i="32" s="1"/>
  <c r="G27" i="32"/>
  <c r="I29" i="32"/>
  <c r="C27" i="35"/>
  <c r="I27" i="35" s="1"/>
  <c r="I31" i="35" s="1"/>
  <c r="E27" i="35"/>
  <c r="G27" i="35"/>
  <c r="I29" i="35"/>
  <c r="D38" i="36"/>
  <c r="D39" i="36"/>
  <c r="D40" i="36"/>
  <c r="D44" i="36"/>
  <c r="D45" i="36"/>
  <c r="C27" i="6"/>
  <c r="I27" i="6" s="1"/>
  <c r="I31" i="6" s="1"/>
  <c r="E27" i="6"/>
  <c r="G27" i="6"/>
  <c r="I29" i="6"/>
  <c r="C27" i="13"/>
  <c r="I27" i="13"/>
  <c r="I31" i="13" s="1"/>
  <c r="E27" i="13"/>
  <c r="G27" i="13"/>
  <c r="I29" i="13"/>
  <c r="C27" i="16"/>
  <c r="I27" i="16" s="1"/>
  <c r="I31" i="16" s="1"/>
  <c r="E27" i="16"/>
  <c r="G27" i="16"/>
  <c r="I29" i="16"/>
  <c r="C27" i="20"/>
  <c r="E27" i="20"/>
  <c r="I27" i="20" s="1"/>
  <c r="I31" i="20" s="1"/>
  <c r="G27" i="20"/>
  <c r="I29" i="20"/>
  <c r="C27" i="29"/>
  <c r="I27" i="29" s="1"/>
  <c r="I31" i="29" s="1"/>
  <c r="E27" i="29"/>
  <c r="G27" i="29"/>
  <c r="I29" i="29"/>
  <c r="C27" i="30"/>
  <c r="I27" i="30" s="1"/>
  <c r="I31" i="30" s="1"/>
  <c r="E27" i="30"/>
  <c r="G27" i="30"/>
  <c r="I29" i="30"/>
  <c r="C27" i="31"/>
  <c r="I27" i="31" s="1"/>
  <c r="I31" i="31" s="1"/>
  <c r="E27" i="31"/>
  <c r="G27" i="31"/>
  <c r="I29" i="31"/>
  <c r="C27" i="2"/>
  <c r="I27" i="2" s="1"/>
  <c r="G27" i="2"/>
  <c r="I29" i="2"/>
  <c r="L1" i="2"/>
  <c r="L1" i="41" s="1"/>
  <c r="K5" i="35"/>
  <c r="C5" i="35"/>
  <c r="K5" i="32"/>
  <c r="C5" i="32"/>
  <c r="K5" i="33"/>
  <c r="C5" i="33"/>
  <c r="K5" i="34"/>
  <c r="C5" i="34"/>
  <c r="K5" i="31"/>
  <c r="C5" i="31"/>
  <c r="K5" i="30"/>
  <c r="C5" i="30"/>
  <c r="K5" i="29"/>
  <c r="C5" i="29"/>
  <c r="K5" i="28"/>
  <c r="C5" i="28"/>
  <c r="K5" i="27"/>
  <c r="C5" i="27"/>
  <c r="K5" i="26"/>
  <c r="C5" i="26"/>
  <c r="K5" i="25"/>
  <c r="C5" i="25"/>
  <c r="K5" i="24"/>
  <c r="C5" i="24"/>
  <c r="L1" i="23"/>
  <c r="C5" i="23"/>
  <c r="K5" i="23"/>
  <c r="C5" i="20"/>
  <c r="K5" i="20"/>
  <c r="C5" i="19"/>
  <c r="K5" i="19"/>
  <c r="C5" i="18"/>
  <c r="K5" i="18"/>
  <c r="A9" i="1"/>
  <c r="C5" i="17"/>
  <c r="K5" i="17"/>
  <c r="C5" i="16"/>
  <c r="K5" i="16"/>
  <c r="C5" i="15"/>
  <c r="K5" i="15"/>
  <c r="C5" i="14"/>
  <c r="K5" i="14"/>
  <c r="C5" i="13"/>
  <c r="K5" i="13"/>
  <c r="C5" i="12"/>
  <c r="K5" i="12"/>
  <c r="K5" i="11"/>
  <c r="K5" i="6"/>
  <c r="K5" i="2"/>
  <c r="C5" i="11"/>
  <c r="C5" i="6"/>
  <c r="C5" i="2"/>
  <c r="H23" i="36" l="1"/>
  <c r="H25" i="36"/>
  <c r="L1" i="19"/>
  <c r="L1" i="11"/>
  <c r="L1" i="18"/>
  <c r="L1" i="28"/>
  <c r="L1" i="17"/>
  <c r="L1" i="25"/>
  <c r="L1" i="33"/>
  <c r="L1" i="35"/>
  <c r="L1" i="15"/>
  <c r="L1" i="24"/>
  <c r="L1" i="34"/>
  <c r="L1" i="6"/>
  <c r="L1" i="29"/>
  <c r="L1" i="13"/>
  <c r="L1" i="14"/>
  <c r="L1" i="27"/>
  <c r="L1" i="31"/>
  <c r="L1" i="12"/>
  <c r="L1" i="16"/>
  <c r="L1" i="20"/>
  <c r="L1" i="26"/>
  <c r="L1" i="30"/>
  <c r="L1" i="32"/>
  <c r="C38" i="36"/>
  <c r="I35" i="13"/>
  <c r="I35" i="34"/>
  <c r="C53" i="36"/>
  <c r="I35" i="24"/>
  <c r="C51" i="36"/>
  <c r="C13" i="36"/>
  <c r="I35" i="28"/>
  <c r="C37" i="36"/>
  <c r="I35" i="6"/>
  <c r="C56" i="36"/>
  <c r="I35" i="35"/>
  <c r="C49" i="36"/>
  <c r="I35" i="17"/>
  <c r="I35" i="26"/>
  <c r="C11" i="36"/>
  <c r="I35" i="12"/>
  <c r="C6" i="36"/>
  <c r="I35" i="31"/>
  <c r="C45" i="36"/>
  <c r="C44" i="36"/>
  <c r="I35" i="30"/>
  <c r="I35" i="20"/>
  <c r="I35" i="32"/>
  <c r="C55" i="36"/>
  <c r="C39" i="36"/>
  <c r="H34" i="36" s="1"/>
  <c r="I35" i="16"/>
  <c r="C52" i="36"/>
  <c r="I35" i="25"/>
  <c r="C50" i="36"/>
  <c r="I35" i="14"/>
  <c r="C48" i="36"/>
  <c r="I35" i="11"/>
  <c r="I35" i="27"/>
  <c r="C12" i="36"/>
  <c r="C10" i="36"/>
  <c r="I35" i="23"/>
  <c r="I35" i="18"/>
  <c r="C8" i="36"/>
  <c r="I35" i="15"/>
  <c r="C7" i="36"/>
  <c r="L1" i="38"/>
  <c r="I35" i="52"/>
  <c r="C28" i="36"/>
  <c r="I35" i="47"/>
  <c r="C23" i="36"/>
  <c r="L1" i="42"/>
  <c r="I35" i="42"/>
  <c r="C16" i="36"/>
  <c r="I35" i="51"/>
  <c r="C27" i="36"/>
  <c r="I35" i="44"/>
  <c r="C20" i="36"/>
  <c r="I27" i="19"/>
  <c r="I31" i="19" s="1"/>
  <c r="L1" i="37"/>
  <c r="L1" i="40"/>
  <c r="D14" i="36" a="1"/>
  <c r="D14" i="36" s="1"/>
  <c r="I35" i="46"/>
  <c r="C22" i="36"/>
  <c r="I35" i="50"/>
  <c r="C26" i="36"/>
  <c r="L1" i="57"/>
  <c r="L1" i="56"/>
  <c r="L1" i="58"/>
  <c r="L1" i="55"/>
  <c r="L1" i="54"/>
  <c r="L1" i="53"/>
  <c r="L1" i="52"/>
  <c r="L1" i="51"/>
  <c r="L1" i="50"/>
  <c r="L1" i="49"/>
  <c r="L1" i="48"/>
  <c r="L1" i="47"/>
  <c r="L1" i="46"/>
  <c r="L1" i="45"/>
  <c r="L1" i="44"/>
  <c r="L1" i="43"/>
  <c r="I35" i="48"/>
  <c r="C24" i="36"/>
  <c r="I31" i="2"/>
  <c r="I35" i="2" s="1"/>
  <c r="I35" i="37"/>
  <c r="C14" i="36"/>
  <c r="I35" i="49"/>
  <c r="C25" i="36"/>
  <c r="I35" i="19"/>
  <c r="C9" i="36"/>
  <c r="I35" i="29"/>
  <c r="C43" i="36"/>
  <c r="H40" i="36"/>
  <c r="H53" i="36"/>
  <c r="H43" i="36"/>
  <c r="H46" i="36"/>
  <c r="AC50" i="1"/>
  <c r="I35" i="33"/>
  <c r="C54" i="36"/>
  <c r="H44" i="36"/>
  <c r="H51" i="36"/>
  <c r="H41" i="36"/>
  <c r="H48" i="36"/>
  <c r="H42" i="36"/>
  <c r="H49" i="36"/>
  <c r="H45" i="36"/>
  <c r="H50" i="36"/>
  <c r="H52" i="36"/>
  <c r="H47" i="36"/>
  <c r="H33" i="36"/>
  <c r="H24" i="36"/>
  <c r="H27" i="36"/>
  <c r="H29" i="36"/>
  <c r="H28" i="36"/>
  <c r="H35" i="36"/>
  <c r="H26" i="36"/>
  <c r="H32" i="36"/>
  <c r="H30" i="36"/>
  <c r="H31" i="36"/>
  <c r="H36" i="36"/>
  <c r="I35" i="41"/>
  <c r="I35" i="40"/>
  <c r="I35" i="38"/>
  <c r="C15" i="36"/>
  <c r="H15" i="36" l="1"/>
  <c r="H6" i="36"/>
  <c r="H9" i="36"/>
  <c r="H8" i="36"/>
  <c r="H11" i="36"/>
  <c r="H18" i="36"/>
  <c r="H14" i="36"/>
  <c r="H7" i="36"/>
  <c r="H17" i="36"/>
  <c r="H16" i="36"/>
  <c r="H19" i="36"/>
  <c r="H10" i="36"/>
  <c r="H13" i="36"/>
  <c r="H12" i="36"/>
  <c r="C5" i="36"/>
  <c r="AC46" i="1"/>
  <c r="AC52" i="1" s="1"/>
</calcChain>
</file>

<file path=xl/sharedStrings.xml><?xml version="1.0" encoding="utf-8"?>
<sst xmlns="http://schemas.openxmlformats.org/spreadsheetml/2006/main" count="2829" uniqueCount="168">
  <si>
    <t>FORMULAIRE DE RÉCLAMATION</t>
  </si>
  <si>
    <t>Québec (Québec) G1R 4J3</t>
  </si>
  <si>
    <t>IDENTIFICATION</t>
  </si>
  <si>
    <t>Téléphone</t>
  </si>
  <si>
    <t>Télécopieur</t>
  </si>
  <si>
    <t>Titre du projet</t>
  </si>
  <si>
    <t>au</t>
  </si>
  <si>
    <t>ATTESTATION</t>
  </si>
  <si>
    <t>Nom</t>
  </si>
  <si>
    <t>Signature</t>
  </si>
  <si>
    <t>Date</t>
  </si>
  <si>
    <t>10, rue Pierre-Olivier-Chauveau</t>
  </si>
  <si>
    <t>Fonction</t>
  </si>
  <si>
    <t>Municipalité (et désignation) ou organisme</t>
  </si>
  <si>
    <t>Fournisseur</t>
  </si>
  <si>
    <t>partielle</t>
  </si>
  <si>
    <t>Poste</t>
  </si>
  <si>
    <t>ou finale</t>
  </si>
  <si>
    <t>SOMMAIRE DES DÉPENSES
VISÉES PAR LA RÉCLAMATION</t>
  </si>
  <si>
    <t>Numéro de dossier :</t>
  </si>
  <si>
    <t>COÛTS DIRECTS</t>
  </si>
  <si>
    <t>FRAIS INCIDENTS</t>
  </si>
  <si>
    <t>AUTRES COÛTS</t>
  </si>
  <si>
    <t>ANNEXE A</t>
  </si>
  <si>
    <t>ANNEXE B</t>
  </si>
  <si>
    <t>ANNEXE C</t>
  </si>
  <si>
    <t>Total</t>
  </si>
  <si>
    <t>Code géographique</t>
  </si>
  <si>
    <t>Numéro de dossier</t>
  </si>
  <si>
    <t xml:space="preserve">Période de réalisation des activités pour lesquelles les dépenses sont réclamées : du </t>
  </si>
  <si>
    <t xml:space="preserve">Courriel </t>
  </si>
  <si>
    <t xml:space="preserve">Numéro de réclamation : </t>
  </si>
  <si>
    <t>Pour information :</t>
  </si>
  <si>
    <t>Téléphone :</t>
  </si>
  <si>
    <t>Télécopieur :</t>
  </si>
  <si>
    <t xml:space="preserve">Courriel : </t>
  </si>
  <si>
    <t>MAMR / DI / 2007-05-01</t>
  </si>
  <si>
    <t>Facture</t>
  </si>
  <si>
    <t>Chèque</t>
  </si>
  <si>
    <t>TPS brute</t>
  </si>
  <si>
    <t>TVQ brute</t>
  </si>
  <si>
    <t>Coût avant taxes</t>
  </si>
  <si>
    <t>+</t>
  </si>
  <si>
    <t>=</t>
  </si>
  <si>
    <t>Ristourne de taxe applicable</t>
  </si>
  <si>
    <t>Total des coûts incluant les taxes nettes (1 - 2)</t>
  </si>
  <si>
    <t>Numéro(s) du (des) règlement(s) d'emprunt visant le projet :</t>
  </si>
  <si>
    <t>Montant</t>
  </si>
  <si>
    <t>4</t>
  </si>
  <si>
    <t>Taux d'aide financière applicable aux dépenses listées dans cette page</t>
  </si>
  <si>
    <t>Numéro du décompte progressif ou de la liste énumérative</t>
  </si>
  <si>
    <r>
      <t>ATTENTION</t>
    </r>
    <r>
      <rPr>
        <sz val="9"/>
        <rFont val="Arial"/>
        <family val="2"/>
      </rPr>
      <t xml:space="preserve"> N'inscrire qu'un taux d'aide financière (50 %, 66 2/3 %, 85 % ou autre) dans la case 4 ci-contre, soit le taux mentionné à l'annexe B du protocole d'entente pour les dépenses listées dans cette page de l'annexe B. Utilisez une autre page de l'annexe B pour y lister d'autres dépenses subventionnées au même taux ou à un taux différent.</t>
    </r>
  </si>
  <si>
    <r>
      <t>ATTENTION</t>
    </r>
    <r>
      <rPr>
        <sz val="9"/>
        <rFont val="Arial"/>
        <family val="2"/>
      </rPr>
      <t xml:space="preserve"> N'inscrire qu'un taux d'aide financière (50 %, 66 2/3 %, 85 % ou autre) dans la case 4 ci-contre, soit le taux mentionné à l'annexe B du protocole d'entente pour les dépenses listées dans cette page de l'annexe C. Utilisez une autre page de l'annexe C pour y lister d'autres dépenses subventionnées au même taux ou à un taux différent.</t>
    </r>
  </si>
  <si>
    <t xml:space="preserve">Numéro de la réclamation : </t>
  </si>
  <si>
    <r>
      <t>ATTENTION</t>
    </r>
    <r>
      <rPr>
        <sz val="9"/>
        <rFont val="Arial"/>
        <family val="2"/>
      </rPr>
      <t xml:space="preserve"> N'inscrire qu'un taux d'aide financière (50 %, 66,67 %, 85 % ou autre) dans la case 4 ci-contre, soit le taux mentionné à l'annexe B du protocole d'entente pour les dépenses listées dans cette page de l'annexe A. Utilisez une autre page de l'annexe A pour y lister d'autres dépenses subventionnées au même taux ou à un taux différent.</t>
    </r>
  </si>
  <si>
    <t>No</t>
  </si>
  <si>
    <t xml:space="preserve">                Total</t>
  </si>
  <si>
    <t xml:space="preserve">                Total  </t>
  </si>
  <si>
    <t>Québec :</t>
  </si>
  <si>
    <t>Montréal :</t>
  </si>
  <si>
    <t>Direction des infrastructures - Québec</t>
  </si>
  <si>
    <t>ou</t>
  </si>
  <si>
    <t>Direction des infrastructures - Montréal</t>
  </si>
  <si>
    <t>514 873-3335</t>
  </si>
  <si>
    <t>800, rue du Square-Victoria, bur. 2.40</t>
  </si>
  <si>
    <t>514 873-8257</t>
  </si>
  <si>
    <t>C.P. 83, succ. Tour-de-la-Bourse</t>
  </si>
  <si>
    <t>Montréal (Québec) H4Z 1B7</t>
  </si>
  <si>
    <t>Transmettre à l'adresse suivante le présent formulaire signé, ses annexes complétées et les pièces justificatives suivantes relatives aux dépenses réclamées: le décompte progressif ou final sous la forme convenue, son sommaire signé, la recommandation de paiement signée, la liste détaillée sous la forme convenue des dépenses en travaux ou services non couvertes par le décompte, ainsi que le formulaire d'attestation signé du respect des obligations du protocole d'entente avec les pièces à joindre à ce formulaire, le cas échéant. Comme pour le décompte progressif ou final, la liste détaillée doit permettre de constater la progression des travaux pour lesquels des dépenses sont réclamées.</t>
  </si>
  <si>
    <t>418 646-1875</t>
  </si>
  <si>
    <t xml:space="preserve">Nom du programme de subvention visé : </t>
  </si>
  <si>
    <t>Aide financière applicable aux dépenses listées dans cette page (3 x 4)
 sous réserve du montant maximum prévu au protocole d'entente</t>
  </si>
  <si>
    <t>Selon le volet visé du programme :</t>
  </si>
  <si>
    <t xml:space="preserve">Coûts directs (total des cases 3 des annexes A) </t>
  </si>
  <si>
    <t xml:space="preserve">Frais incidents (total des cases 3 des annexes B) </t>
  </si>
  <si>
    <t>Autres coûts (total des cases 3 des annexes C)</t>
  </si>
  <si>
    <t>Espace réservé au Ministère</t>
  </si>
  <si>
    <t>Dépenses soumises
incluant les taxes nettes</t>
  </si>
  <si>
    <t>$</t>
  </si>
  <si>
    <t>Il n'y a pas de calcul automatique de la ristourne de taxe, veuillez l'inscrire si celle-ci est applicable.</t>
  </si>
  <si>
    <r>
      <t>Année financière</t>
    </r>
    <r>
      <rPr>
        <b/>
        <vertAlign val="superscript"/>
        <sz val="11"/>
        <rFont val="Arial"/>
        <family val="2"/>
      </rPr>
      <t>(ii)</t>
    </r>
    <r>
      <rPr>
        <b/>
        <sz val="11"/>
        <rFont val="Arial"/>
        <family val="2"/>
      </rPr>
      <t xml:space="preserve"> : </t>
    </r>
  </si>
  <si>
    <r>
      <t xml:space="preserve">Description de la dépense </t>
    </r>
    <r>
      <rPr>
        <b/>
        <vertAlign val="superscript"/>
        <sz val="10"/>
        <rFont val="Arial"/>
        <family val="2"/>
      </rPr>
      <t>(i)</t>
    </r>
  </si>
  <si>
    <t>(i) Pour la liste des dépenses admissibles en coûts directs, consulter le guide du programme de subvention visé sous la rubrique COÛTS ADMISSIBLES - Coûts directs</t>
  </si>
  <si>
    <t>Afin d’optimiser le service à notre clientèle, les bénéficiaires d’aide financière doivent aussi soumettre la copie électronique du formulaire de réclamation par courriel à infrastructures@mamot.gouv.qc.ca</t>
  </si>
  <si>
    <t>Coûts directs</t>
  </si>
  <si>
    <t>Frais incidents</t>
  </si>
  <si>
    <t>Autres coûts</t>
  </si>
  <si>
    <t>2000-2001</t>
  </si>
  <si>
    <t>2001-2002</t>
  </si>
  <si>
    <t>2002-2003</t>
  </si>
  <si>
    <t>2003-2004</t>
  </si>
  <si>
    <t>2004-2005</t>
  </si>
  <si>
    <t>2005-2006</t>
  </si>
  <si>
    <t>2006-2007</t>
  </si>
  <si>
    <t>2007-2008</t>
  </si>
  <si>
    <t>2008-2009</t>
  </si>
  <si>
    <t>2009-2010</t>
  </si>
  <si>
    <t>2010-2011</t>
  </si>
  <si>
    <t>2011-2012</t>
  </si>
  <si>
    <t>2012-2013</t>
  </si>
  <si>
    <t>2013-2014</t>
  </si>
  <si>
    <t>2014-2015</t>
  </si>
  <si>
    <t>2015-2016</t>
  </si>
  <si>
    <t>2016-2017</t>
  </si>
  <si>
    <t>2017-2018</t>
  </si>
  <si>
    <t>2018-2019</t>
  </si>
  <si>
    <t>2019-2020</t>
  </si>
  <si>
    <t>2020-2021</t>
  </si>
  <si>
    <t>Annexe A p.2</t>
  </si>
  <si>
    <t>An. A suppl. 2a</t>
  </si>
  <si>
    <t>An. A suppl. 2b</t>
  </si>
  <si>
    <t>An. A suppl. 2c</t>
  </si>
  <si>
    <t>An. A suppl. 2d</t>
  </si>
  <si>
    <t>An. A suppl. 2e</t>
  </si>
  <si>
    <t>An. A suppl. 2f</t>
  </si>
  <si>
    <t>An. A suppl. 2g</t>
  </si>
  <si>
    <t>An. A suppl. 2h</t>
  </si>
  <si>
    <t>Exercice financier</t>
  </si>
  <si>
    <t>Annexe B p.3</t>
  </si>
  <si>
    <t>An. B suppl. 3a</t>
  </si>
  <si>
    <t>An. B suppl. 3b</t>
  </si>
  <si>
    <t>An. B suppl. 3c</t>
  </si>
  <si>
    <t>An. B suppl. 3d</t>
  </si>
  <si>
    <t>An. B suppl. 3e</t>
  </si>
  <si>
    <t>An. B suppl. 3f</t>
  </si>
  <si>
    <t>An. B suppl. 3g</t>
  </si>
  <si>
    <t>An. B suppl. 3h</t>
  </si>
  <si>
    <t>Annexe C p.4</t>
  </si>
  <si>
    <t>An. C suppl. 4a</t>
  </si>
  <si>
    <t>An. C suppl. 4b</t>
  </si>
  <si>
    <t>An. C suppl. 4c</t>
  </si>
  <si>
    <t>An. C suppl. 4d</t>
  </si>
  <si>
    <t>An. C suppl. 4e</t>
  </si>
  <si>
    <t>An. C suppl. 4f</t>
  </si>
  <si>
    <t>An. C suppl. 4g</t>
  </si>
  <si>
    <t>An. C suppl. 4h</t>
  </si>
  <si>
    <t>Montant Présenté</t>
  </si>
  <si>
    <t>Exercice Financier</t>
  </si>
  <si>
    <t>Sommaire des coûts selon les annés financières</t>
  </si>
  <si>
    <t>infrastructures@mamot.gouv.qc.ca</t>
  </si>
  <si>
    <t>An. A suppl. 2i</t>
  </si>
  <si>
    <t>An. A suppl. 2j</t>
  </si>
  <si>
    <t>An. A suppl. 2k</t>
  </si>
  <si>
    <t>An. A suppl. 2l</t>
  </si>
  <si>
    <t>An. A suppl. 2m</t>
  </si>
  <si>
    <t>An. A suppl. 2n</t>
  </si>
  <si>
    <t>An. A suppl. 2o</t>
  </si>
  <si>
    <t>An. A suppl. 2p</t>
  </si>
  <si>
    <t>An. A suppl. 2q</t>
  </si>
  <si>
    <t>An. A suppl. 2r</t>
  </si>
  <si>
    <t>An. A suppl. 2u</t>
  </si>
  <si>
    <t>An. A suppl. 2s</t>
  </si>
  <si>
    <t>An. A suppl. 2v</t>
  </si>
  <si>
    <t>An. A suppl. 2w</t>
  </si>
  <si>
    <t>An. A suppl. 2x</t>
  </si>
  <si>
    <t>An. A suppl. 2y</t>
  </si>
  <si>
    <t>An. A suppl. 2z</t>
  </si>
  <si>
    <t>An. A suppl. 2t</t>
  </si>
  <si>
    <t>An. A suppl. 2aa</t>
  </si>
  <si>
    <t>An. A suppl. 2ab</t>
  </si>
  <si>
    <t>An. A suppl. 2ac</t>
  </si>
  <si>
    <t xml:space="preserve">(ii) L'année financière gouvernementale débute le 1er avril et se termine le 31 mars de l'année suivante.  </t>
  </si>
  <si>
    <t>Direction des infrastructures collectives</t>
  </si>
  <si>
    <t>Ministère des Affaires municipales et de l'Occupation du territoire</t>
  </si>
  <si>
    <t>418 691-2005, poste 3862</t>
  </si>
  <si>
    <r>
      <t>En signant ce formulaire, j'atteste</t>
    </r>
    <r>
      <rPr>
        <sz val="8"/>
        <rFont val="Arial"/>
        <family val="2"/>
      </rPr>
      <t xml:space="preserve"> que les renseignements fournis dans cette réclamation sont exacts, complets et conformes au Guide du programme visé ainsi qu'aux dispositions du protocole d'entente conclu avec le ministère des Affaires municipales et de l'Occupation du territoire relativement aux travaux visés par la présente réclamation, que toutes les dépenses réclamées ont été encourues et payées pour ces travaux et que les originaux des pièces justificatives afférentes demeurent disponibles à des fins de vérification.</t>
    </r>
  </si>
  <si>
    <t>(i) Pour la liste des dépenses admissibles en frais incidents, consulter le guide du programme de subvention visé sous la rubrique COÛTS ADMISSIBLES - Frais incidents</t>
  </si>
  <si>
    <t>(i) Pour la liste des dépenses admissibles en autres coûts, consulter le guide du programme de subvention visé sous la rubrique COÛTS ADMISSIBLES - Autres coûts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</si>
</sst>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 #,##0.00_)\ &quot;$&quot;_ ;_ * \(#,##0.00\)\ &quot;$&quot;_ ;_ * &quot;-&quot;??_)\ &quot;$&quot;_ ;_ @_ "/>
    <numFmt numFmtId="164" formatCode="_-* #,##0\ _$_-;_-* #,##0\ _$\-;_-* &quot;-&quot;\ _$_-;_-@_-"/>
    <numFmt numFmtId="165" formatCode="_-* #,##0.00\ &quot;$&quot;_-;_-* #,##0.00\ &quot;$&quot;\-;_-* &quot;-&quot;??\ &quot;$&quot;_-;_-@_-"/>
    <numFmt numFmtId="166" formatCode="#,##0.00\ _$_-"/>
    <numFmt numFmtId="167" formatCode="[$-F800]dddd\,\ mmmm\ dd\,\ yyyy"/>
    <numFmt numFmtId="168" formatCode="yy/mm/dd;@"/>
    <numFmt numFmtId="169" formatCode="#,##0.00\ &quot;$&quot;"/>
  </numFmts>
  <fonts count="45" x14ac:knownFonts="1">
    <font>
      <sz val="10"/>
      <name val="Arial"/>
    </font>
    <font>
      <i/>
      <sz val="10"/>
      <name val="Arial"/>
      <family val="2"/>
    </font>
    <font>
      <sz val="10"/>
      <name val="Arial"/>
      <family val="2"/>
    </font>
    <font>
      <b/>
      <sz val="12"/>
      <name val="Arial"/>
      <family val="2"/>
    </font>
    <font>
      <sz val="10"/>
      <name val="Arial"/>
      <family val="2"/>
    </font>
    <font>
      <sz val="11"/>
      <name val="Arial"/>
      <family val="2"/>
    </font>
    <font>
      <sz val="12"/>
      <name val="Arial"/>
      <family val="2"/>
    </font>
    <font>
      <sz val="8"/>
      <name val="Arial"/>
      <family val="2"/>
    </font>
    <font>
      <b/>
      <sz val="8"/>
      <name val="Arial"/>
      <family val="2"/>
    </font>
    <font>
      <b/>
      <sz val="10"/>
      <name val="Arial"/>
      <family val="2"/>
    </font>
    <font>
      <b/>
      <sz val="8"/>
      <name val="Arial"/>
      <family val="2"/>
    </font>
    <font>
      <sz val="9"/>
      <name val="Arial"/>
      <family val="2"/>
    </font>
    <font>
      <b/>
      <sz val="11"/>
      <name val="Arial"/>
      <family val="2"/>
    </font>
    <font>
      <b/>
      <sz val="14"/>
      <name val="Arial"/>
      <family val="2"/>
    </font>
    <font>
      <sz val="8"/>
      <name val="Arial"/>
      <family val="2"/>
    </font>
    <font>
      <b/>
      <sz val="9"/>
      <name val="Arial"/>
      <family val="2"/>
    </font>
    <font>
      <sz val="11"/>
      <name val="Arial"/>
      <family val="2"/>
    </font>
    <font>
      <b/>
      <sz val="14"/>
      <name val="Arial"/>
      <family val="2"/>
    </font>
    <font>
      <sz val="6"/>
      <name val="Arial"/>
      <family val="2"/>
    </font>
    <font>
      <b/>
      <sz val="8"/>
      <color indexed="8"/>
      <name val="Arial"/>
      <family val="2"/>
    </font>
    <font>
      <b/>
      <sz val="12"/>
      <color indexed="8"/>
      <name val="Arial"/>
      <family val="2"/>
    </font>
    <font>
      <b/>
      <sz val="16"/>
      <name val="Arial"/>
      <family val="2"/>
    </font>
    <font>
      <u/>
      <sz val="10"/>
      <color indexed="12"/>
      <name val="Arial"/>
      <family val="2"/>
    </font>
    <font>
      <sz val="13"/>
      <name val="Arial"/>
      <family val="2"/>
    </font>
    <font>
      <b/>
      <vertAlign val="superscript"/>
      <sz val="10"/>
      <name val="Arial"/>
      <family val="2"/>
    </font>
    <font>
      <sz val="9"/>
      <name val="Wingdings 3"/>
      <family val="1"/>
      <charset val="2"/>
    </font>
    <font>
      <b/>
      <u/>
      <sz val="8"/>
      <name val="Arial"/>
      <family val="2"/>
    </font>
    <font>
      <b/>
      <vertAlign val="superscript"/>
      <sz val="11"/>
      <name val="Arial"/>
      <family val="2"/>
    </font>
    <font>
      <sz val="9"/>
      <name val="Arial"/>
      <family val="2"/>
    </font>
    <font>
      <sz val="11"/>
      <color indexed="9"/>
      <name val="Arial"/>
      <family val="2"/>
    </font>
    <font>
      <b/>
      <sz val="10"/>
      <color indexed="9"/>
      <name val="Arial"/>
      <family val="2"/>
    </font>
    <font>
      <sz val="12"/>
      <color indexed="9"/>
      <name val="Arial"/>
      <family val="2"/>
    </font>
    <font>
      <sz val="8"/>
      <color theme="0"/>
      <name val="Arial"/>
      <family val="2"/>
    </font>
    <font>
      <sz val="8"/>
      <color theme="0" tint="-0.249977111117893"/>
      <name val="Arial"/>
      <family val="2"/>
    </font>
    <font>
      <sz val="11"/>
      <color rgb="FFFFFFFF"/>
      <name val="Arial"/>
      <family val="2"/>
    </font>
    <font>
      <b/>
      <sz val="10"/>
      <color rgb="FFFFFFFF"/>
      <name val="Arial"/>
      <family val="2"/>
    </font>
    <font>
      <sz val="12"/>
      <color rgb="FFFFFFFF"/>
      <name val="Arial"/>
      <family val="2"/>
    </font>
    <font>
      <b/>
      <sz val="10"/>
      <color theme="0"/>
      <name val="Arial"/>
      <family val="2"/>
    </font>
    <font>
      <sz val="10"/>
      <color rgb="FFFF0000"/>
      <name val="Arial"/>
      <family val="2"/>
    </font>
    <font>
      <sz val="10"/>
      <color theme="0"/>
      <name val="Arial"/>
      <family val="2"/>
    </font>
    <font>
      <b/>
      <sz val="10"/>
      <color rgb="FFFF0000"/>
      <name val="Arial"/>
      <family val="2"/>
    </font>
    <font>
      <sz val="11"/>
      <color rgb="FFFF0000"/>
      <name val="Arial"/>
      <family val="2"/>
    </font>
    <font>
      <sz val="12"/>
      <color rgb="FFFF0000"/>
      <name val="Arial"/>
      <family val="2"/>
    </font>
    <font>
      <sz val="11"/>
      <color theme="0"/>
      <name val="Arial"/>
      <family val="2"/>
    </font>
    <font>
      <sz val="12"/>
      <color theme="0"/>
      <name val="Arial"/>
      <family val="2"/>
    </font>
  </fonts>
  <fills count="14">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9"/>
        <bgColor indexed="9"/>
      </patternFill>
    </fill>
    <fill>
      <patternFill patternType="solid">
        <fgColor indexed="9"/>
        <bgColor indexed="64"/>
      </patternFill>
    </fill>
    <fill>
      <patternFill patternType="solid">
        <fgColor indexed="65"/>
        <bgColor indexed="9"/>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theme="0"/>
        <bgColor indexed="64"/>
      </patternFill>
    </fill>
    <fill>
      <patternFill patternType="solid">
        <fgColor indexed="65"/>
        <bgColor theme="0"/>
      </patternFill>
    </fill>
    <fill>
      <patternFill patternType="solid">
        <fgColor indexed="9"/>
        <bgColor theme="0"/>
      </patternFill>
    </fill>
  </fills>
  <borders count="56">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s>
  <cellStyleXfs count="2">
    <xf numFmtId="0" fontId="0" fillId="0" borderId="0"/>
    <xf numFmtId="0" fontId="22" fillId="0" borderId="0" applyNumberFormat="0" applyFill="0" applyBorder="0" applyAlignment="0" applyProtection="0">
      <alignment vertical="top"/>
      <protection locked="0"/>
    </xf>
  </cellStyleXfs>
  <cellXfs count="826">
    <xf numFmtId="0" fontId="0" fillId="0" borderId="0" xfId="0"/>
    <xf numFmtId="0" fontId="7" fillId="0" borderId="0" xfId="0" applyFont="1"/>
    <xf numFmtId="0" fontId="7" fillId="0" borderId="0" xfId="0" quotePrefix="1" applyFont="1" applyAlignment="1">
      <alignment horizontal="right"/>
    </xf>
    <xf numFmtId="0" fontId="12" fillId="0" borderId="0" xfId="0" applyFont="1" applyFill="1" applyBorder="1"/>
    <xf numFmtId="0" fontId="5" fillId="0" borderId="0" xfId="0" applyFont="1" applyFill="1" applyBorder="1"/>
    <xf numFmtId="0" fontId="16" fillId="0" borderId="0" xfId="0" applyFont="1" applyFill="1" applyBorder="1"/>
    <xf numFmtId="0" fontId="5" fillId="0" borderId="0" xfId="0" applyFont="1" applyFill="1"/>
    <xf numFmtId="0" fontId="5" fillId="0" borderId="0" xfId="0" applyFont="1" applyFill="1" applyBorder="1" applyAlignment="1">
      <alignment vertical="top"/>
    </xf>
    <xf numFmtId="0" fontId="9" fillId="0" borderId="0" xfId="0" applyFont="1" applyFill="1"/>
    <xf numFmtId="0" fontId="6" fillId="0" borderId="0" xfId="0" applyFont="1" applyFill="1"/>
    <xf numFmtId="0" fontId="7" fillId="0" borderId="0" xfId="0" applyFont="1" applyFill="1"/>
    <xf numFmtId="0" fontId="7" fillId="0" borderId="0" xfId="0" applyFont="1" applyFill="1" applyBorder="1"/>
    <xf numFmtId="0" fontId="6" fillId="0" borderId="0" xfId="0" applyFont="1" applyFill="1" applyBorder="1"/>
    <xf numFmtId="0" fontId="6" fillId="0" borderId="0" xfId="0" quotePrefix="1" applyFont="1" applyBorder="1" applyAlignment="1">
      <alignment horizontal="right"/>
    </xf>
    <xf numFmtId="0" fontId="6" fillId="0" borderId="0" xfId="0" quotePrefix="1" applyFont="1" applyAlignment="1">
      <alignment horizontal="right"/>
    </xf>
    <xf numFmtId="0" fontId="13" fillId="0" borderId="0" xfId="0" applyFont="1" applyFill="1" applyBorder="1" applyAlignment="1">
      <alignment horizontal="center"/>
    </xf>
    <xf numFmtId="0" fontId="13" fillId="0" borderId="0" xfId="0" applyFont="1" applyFill="1" applyBorder="1" applyAlignment="1">
      <alignment horizontal="right"/>
    </xf>
    <xf numFmtId="0" fontId="13" fillId="0" borderId="0" xfId="0" applyFont="1" applyFill="1" applyAlignment="1">
      <alignment horizontal="right" vertical="center"/>
    </xf>
    <xf numFmtId="0" fontId="14" fillId="0" borderId="0" xfId="1" applyFont="1" applyAlignment="1" applyProtection="1">
      <alignment horizontal="left"/>
    </xf>
    <xf numFmtId="0" fontId="0" fillId="0" borderId="0" xfId="0" applyAlignment="1">
      <alignment wrapText="1"/>
    </xf>
    <xf numFmtId="165" fontId="12" fillId="0" borderId="0" xfId="0" applyNumberFormat="1" applyFont="1" applyFill="1" applyBorder="1" applyAlignment="1">
      <alignment vertical="center"/>
    </xf>
    <xf numFmtId="165" fontId="12" fillId="0" borderId="0" xfId="0" applyNumberFormat="1" applyFont="1" applyFill="1" applyBorder="1"/>
    <xf numFmtId="0" fontId="0" fillId="0" borderId="0" xfId="0" applyBorder="1" applyAlignment="1">
      <alignment wrapText="1"/>
    </xf>
    <xf numFmtId="165" fontId="12" fillId="0" borderId="0" xfId="0" applyNumberFormat="1" applyFont="1" applyFill="1" applyBorder="1" applyAlignment="1">
      <alignment horizontal="center" vertical="center"/>
    </xf>
    <xf numFmtId="165" fontId="12" fillId="0" borderId="0" xfId="0" applyNumberFormat="1" applyFont="1" applyFill="1" applyBorder="1" applyAlignment="1">
      <alignment horizontal="right" vertical="center"/>
    </xf>
    <xf numFmtId="0" fontId="13" fillId="0" borderId="0" xfId="0" applyFont="1" applyFill="1" applyBorder="1" applyAlignment="1">
      <alignment horizontal="right" vertical="center"/>
    </xf>
    <xf numFmtId="0" fontId="12" fillId="0" borderId="0" xfId="0" applyFont="1" applyFill="1" applyBorder="1" applyAlignment="1">
      <alignment horizontal="right" vertical="center" wrapText="1"/>
    </xf>
    <xf numFmtId="0" fontId="15" fillId="0" borderId="0" xfId="0" applyFont="1" applyFill="1" applyBorder="1" applyAlignment="1">
      <alignment horizontal="center" vertical="center"/>
    </xf>
    <xf numFmtId="0" fontId="0" fillId="0" borderId="0" xfId="0" applyBorder="1" applyAlignment="1">
      <alignment vertical="center" wrapText="1"/>
    </xf>
    <xf numFmtId="0" fontId="5" fillId="0" borderId="0" xfId="0" applyFont="1" applyBorder="1" applyAlignment="1">
      <alignment horizontal="right" vertical="center" wrapText="1"/>
    </xf>
    <xf numFmtId="0" fontId="5" fillId="0" borderId="0" xfId="0" applyFont="1" applyFill="1" applyBorder="1" applyAlignment="1">
      <alignment horizontal="center"/>
    </xf>
    <xf numFmtId="0" fontId="5" fillId="0" borderId="0" xfId="0" applyFont="1" applyFill="1" applyAlignment="1">
      <alignment horizontal="center"/>
    </xf>
    <xf numFmtId="0" fontId="9" fillId="0" borderId="0" xfId="0" applyFont="1" applyFill="1" applyAlignment="1">
      <alignment horizontal="center"/>
    </xf>
    <xf numFmtId="0" fontId="6" fillId="0" borderId="0" xfId="0" applyFont="1" applyFill="1" applyAlignment="1">
      <alignment horizontal="center"/>
    </xf>
    <xf numFmtId="166" fontId="12" fillId="0" borderId="0" xfId="0" applyNumberFormat="1" applyFont="1" applyFill="1" applyBorder="1" applyAlignment="1">
      <alignment vertical="center"/>
    </xf>
    <xf numFmtId="39" fontId="12" fillId="0" borderId="0" xfId="0" applyNumberFormat="1" applyFont="1" applyFill="1" applyBorder="1" applyAlignment="1">
      <alignment vertical="center"/>
    </xf>
    <xf numFmtId="166" fontId="12" fillId="0" borderId="0" xfId="0" applyNumberFormat="1" applyFont="1" applyFill="1" applyBorder="1" applyAlignment="1">
      <alignment horizontal="right" vertical="center"/>
    </xf>
    <xf numFmtId="0" fontId="11" fillId="0" borderId="0" xfId="0" applyFont="1" applyFill="1" applyBorder="1"/>
    <xf numFmtId="166" fontId="12" fillId="0" borderId="0" xfId="0" applyNumberFormat="1" applyFont="1" applyFill="1" applyBorder="1"/>
    <xf numFmtId="39" fontId="12" fillId="0" borderId="0" xfId="0" applyNumberFormat="1" applyFont="1" applyFill="1" applyBorder="1"/>
    <xf numFmtId="0" fontId="0" fillId="0" borderId="0" xfId="0" applyAlignment="1">
      <alignment horizontal="center" vertical="center" wrapText="1"/>
    </xf>
    <xf numFmtId="0" fontId="5" fillId="0" borderId="0" xfId="0" applyFont="1"/>
    <xf numFmtId="0" fontId="9"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5" fillId="0" borderId="0" xfId="0" quotePrefix="1" applyFont="1" applyAlignment="1">
      <alignment horizontal="right"/>
    </xf>
    <xf numFmtId="0" fontId="3" fillId="0" borderId="0" xfId="0" applyFont="1" applyBorder="1" applyProtection="1"/>
    <xf numFmtId="0" fontId="4" fillId="0" borderId="0" xfId="0" applyFont="1" applyBorder="1" applyProtection="1"/>
    <xf numFmtId="0" fontId="0" fillId="0" borderId="0" xfId="0" applyBorder="1" applyProtection="1"/>
    <xf numFmtId="0" fontId="15" fillId="0" borderId="0" xfId="0" applyFont="1" applyBorder="1" applyProtection="1"/>
    <xf numFmtId="0" fontId="6" fillId="0" borderId="0" xfId="0" applyFont="1" applyBorder="1" applyProtection="1"/>
    <xf numFmtId="0" fontId="9" fillId="0" borderId="0" xfId="0" applyFont="1" applyAlignment="1" applyProtection="1">
      <alignment vertical="center"/>
    </xf>
    <xf numFmtId="0" fontId="4" fillId="0" borderId="0" xfId="0" applyFont="1" applyProtection="1"/>
    <xf numFmtId="0" fontId="0" fillId="0" borderId="0" xfId="0" applyProtection="1"/>
    <xf numFmtId="0" fontId="3" fillId="0" borderId="0" xfId="0" applyFont="1" applyBorder="1" applyAlignment="1" applyProtection="1">
      <alignment vertical="top"/>
    </xf>
    <xf numFmtId="0" fontId="15" fillId="0" borderId="0" xfId="0" applyFont="1" applyBorder="1" applyAlignment="1" applyProtection="1">
      <alignment vertical="top"/>
    </xf>
    <xf numFmtId="0" fontId="6" fillId="0" borderId="0" xfId="0" applyFont="1" applyBorder="1" applyAlignment="1" applyProtection="1">
      <alignment vertical="top"/>
    </xf>
    <xf numFmtId="0" fontId="7" fillId="0" borderId="0" xfId="0" applyFont="1" applyProtection="1"/>
    <xf numFmtId="0" fontId="7" fillId="0" borderId="0" xfId="0" applyFont="1" applyBorder="1" applyProtection="1"/>
    <xf numFmtId="0" fontId="19" fillId="0" borderId="0" xfId="0" applyFont="1" applyProtection="1"/>
    <xf numFmtId="0" fontId="7" fillId="0" borderId="0" xfId="0" quotePrefix="1" applyFont="1" applyAlignment="1" applyProtection="1">
      <alignment horizontal="left"/>
    </xf>
    <xf numFmtId="0" fontId="8" fillId="0" borderId="0" xfId="0" applyFont="1" applyAlignment="1" applyProtection="1">
      <alignment horizontal="right"/>
    </xf>
    <xf numFmtId="0" fontId="7" fillId="0" borderId="0" xfId="0" quotePrefix="1" applyFont="1" applyAlignment="1" applyProtection="1">
      <alignment horizontal="right"/>
    </xf>
    <xf numFmtId="0" fontId="7" fillId="0" borderId="0" xfId="0" applyFont="1" applyAlignment="1" applyProtection="1">
      <alignment horizontal="justify" wrapText="1"/>
    </xf>
    <xf numFmtId="0" fontId="7" fillId="0" borderId="0" xfId="0" applyFont="1" applyAlignment="1" applyProtection="1">
      <alignment horizontal="left" vertical="top"/>
    </xf>
    <xf numFmtId="0" fontId="5" fillId="0" borderId="0" xfId="0" applyFont="1" applyAlignment="1" applyProtection="1">
      <alignment vertical="center"/>
    </xf>
    <xf numFmtId="0" fontId="4" fillId="0" borderId="0" xfId="0" applyFont="1" applyAlignment="1" applyProtection="1"/>
    <xf numFmtId="0" fontId="11" fillId="0" borderId="0" xfId="0" applyFont="1" applyAlignment="1" applyProtection="1"/>
    <xf numFmtId="0" fontId="11" fillId="0" borderId="0" xfId="0" quotePrefix="1" applyFont="1" applyBorder="1" applyAlignment="1" applyProtection="1">
      <alignment horizontal="right"/>
    </xf>
    <xf numFmtId="0" fontId="3" fillId="0" borderId="0" xfId="0" applyFont="1" applyBorder="1" applyAlignment="1" applyProtection="1"/>
    <xf numFmtId="0" fontId="0" fillId="0" borderId="1" xfId="0" applyBorder="1" applyAlignment="1" applyProtection="1"/>
    <xf numFmtId="1" fontId="11" fillId="0" borderId="0" xfId="0" applyNumberFormat="1" applyFont="1" applyBorder="1" applyAlignment="1" applyProtection="1"/>
    <xf numFmtId="0" fontId="15" fillId="0" borderId="0" xfId="0" applyFont="1" applyBorder="1" applyAlignment="1" applyProtection="1">
      <alignment horizontal="center"/>
    </xf>
    <xf numFmtId="0" fontId="0" fillId="0" borderId="0" xfId="0" applyBorder="1" applyAlignment="1" applyProtection="1"/>
    <xf numFmtId="0" fontId="11" fillId="0" borderId="0" xfId="0" applyFont="1" applyProtection="1"/>
    <xf numFmtId="0" fontId="11" fillId="0" borderId="0" xfId="0" applyFont="1" applyAlignment="1" applyProtection="1">
      <alignment vertical="top"/>
    </xf>
    <xf numFmtId="0" fontId="11" fillId="0" borderId="0" xfId="0" applyFont="1" applyAlignment="1" applyProtection="1">
      <alignment horizontal="right" vertical="center"/>
    </xf>
    <xf numFmtId="0" fontId="11" fillId="0" borderId="0" xfId="0" quotePrefix="1" applyFont="1" applyAlignment="1" applyProtection="1">
      <alignment horizontal="right" vertical="center"/>
    </xf>
    <xf numFmtId="0" fontId="11" fillId="0" borderId="0" xfId="0" applyFont="1" applyBorder="1" applyAlignment="1" applyProtection="1"/>
    <xf numFmtId="0" fontId="11" fillId="0" borderId="0" xfId="0" applyFont="1" applyBorder="1" applyAlignment="1" applyProtection="1">
      <alignment vertical="top"/>
    </xf>
    <xf numFmtId="0" fontId="25" fillId="0" borderId="0" xfId="0" applyFont="1" applyAlignment="1" applyProtection="1">
      <alignment vertical="top"/>
    </xf>
    <xf numFmtId="0" fontId="11" fillId="0" borderId="0" xfId="0" applyFont="1" applyBorder="1" applyAlignment="1" applyProtection="1">
      <alignment horizontal="left" vertical="top"/>
    </xf>
    <xf numFmtId="0" fontId="11" fillId="0" borderId="0" xfId="0" quotePrefix="1" applyFont="1" applyBorder="1" applyAlignment="1" applyProtection="1">
      <alignment horizontal="left" vertical="top"/>
    </xf>
    <xf numFmtId="0" fontId="11" fillId="0" borderId="0" xfId="0" applyFont="1" applyAlignment="1" applyProtection="1">
      <alignment horizontal="left"/>
    </xf>
    <xf numFmtId="0" fontId="11" fillId="0" borderId="0" xfId="0" applyFont="1" applyBorder="1" applyAlignment="1" applyProtection="1">
      <alignment wrapText="1"/>
    </xf>
    <xf numFmtId="0" fontId="11" fillId="0" borderId="0" xfId="0" applyFont="1" applyBorder="1" applyProtection="1"/>
    <xf numFmtId="0" fontId="4" fillId="0" borderId="0" xfId="0" applyFont="1" applyAlignment="1" applyProtection="1">
      <alignment vertical="center"/>
    </xf>
    <xf numFmtId="0" fontId="10" fillId="0" borderId="0" xfId="0" applyFont="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xf numFmtId="0" fontId="7" fillId="0" borderId="2" xfId="0" applyFont="1" applyBorder="1" applyAlignment="1" applyProtection="1"/>
    <xf numFmtId="0" fontId="7" fillId="0" borderId="3" xfId="0" applyFont="1" applyBorder="1" applyAlignment="1" applyProtection="1"/>
    <xf numFmtId="0" fontId="4" fillId="0" borderId="2" xfId="0" applyFont="1" applyBorder="1" applyAlignment="1" applyProtection="1"/>
    <xf numFmtId="0" fontId="4" fillId="0" borderId="3" xfId="0" applyFont="1" applyBorder="1" applyAlignment="1" applyProtection="1">
      <alignment wrapText="1"/>
    </xf>
    <xf numFmtId="0" fontId="4" fillId="0" borderId="0" xfId="0" applyFont="1" applyBorder="1" applyAlignment="1" applyProtection="1">
      <alignment horizontal="left" indent="2"/>
    </xf>
    <xf numFmtId="0" fontId="7" fillId="0" borderId="0" xfId="0" applyFont="1" applyBorder="1" applyAlignment="1" applyProtection="1">
      <alignment horizontal="left" indent="2"/>
    </xf>
    <xf numFmtId="0" fontId="18" fillId="0" borderId="0" xfId="0" applyFont="1" applyBorder="1" applyAlignment="1" applyProtection="1">
      <alignment horizontal="left" indent="2"/>
    </xf>
    <xf numFmtId="0" fontId="18" fillId="0" borderId="2" xfId="0" applyFont="1" applyBorder="1" applyAlignment="1" applyProtection="1"/>
    <xf numFmtId="0" fontId="4" fillId="0" borderId="0" xfId="0" applyFont="1" applyBorder="1" applyAlignment="1" applyProtection="1"/>
    <xf numFmtId="0" fontId="18" fillId="0" borderId="0" xfId="0" applyFont="1" applyBorder="1" applyAlignment="1" applyProtection="1">
      <alignment horizontal="center"/>
    </xf>
    <xf numFmtId="0" fontId="18" fillId="0" borderId="3" xfId="0" applyFont="1" applyBorder="1" applyAlignment="1" applyProtection="1">
      <alignment horizontal="center"/>
    </xf>
    <xf numFmtId="0" fontId="9" fillId="0" borderId="0" xfId="0" quotePrefix="1" applyFont="1" applyBorder="1" applyAlignment="1" applyProtection="1">
      <alignment horizontal="center" wrapText="1"/>
    </xf>
    <xf numFmtId="0" fontId="4" fillId="0" borderId="0" xfId="0" applyFont="1" applyBorder="1" applyAlignment="1" applyProtection="1">
      <alignment horizontal="center" wrapText="1"/>
    </xf>
    <xf numFmtId="164" fontId="7" fillId="0" borderId="2" xfId="0" applyNumberFormat="1" applyFont="1" applyBorder="1" applyAlignment="1" applyProtection="1"/>
    <xf numFmtId="164" fontId="7" fillId="0" borderId="0" xfId="0" applyNumberFormat="1" applyFont="1" applyBorder="1" applyAlignment="1" applyProtection="1">
      <alignment horizontal="left" wrapText="1"/>
    </xf>
    <xf numFmtId="0" fontId="7" fillId="0" borderId="0" xfId="0" applyFont="1" applyBorder="1" applyAlignment="1" applyProtection="1">
      <alignment horizontal="right" wrapText="1"/>
    </xf>
    <xf numFmtId="0" fontId="4" fillId="0" borderId="4" xfId="0" applyFont="1" applyBorder="1" applyAlignment="1" applyProtection="1"/>
    <xf numFmtId="0" fontId="4" fillId="0" borderId="1" xfId="0" applyFont="1" applyBorder="1" applyAlignment="1" applyProtection="1"/>
    <xf numFmtId="0" fontId="7" fillId="0" borderId="1" xfId="0" applyFont="1" applyBorder="1" applyAlignment="1" applyProtection="1"/>
    <xf numFmtId="0" fontId="7" fillId="0" borderId="5" xfId="0" applyFont="1" applyBorder="1" applyAlignment="1" applyProtection="1"/>
    <xf numFmtId="0" fontId="1" fillId="0" borderId="0" xfId="0" applyFont="1" applyProtection="1"/>
    <xf numFmtId="0" fontId="5" fillId="0" borderId="0" xfId="0" applyFont="1" applyFill="1" applyAlignment="1" applyProtection="1">
      <alignment vertical="center"/>
    </xf>
    <xf numFmtId="0" fontId="6" fillId="0" borderId="0" xfId="0" applyFont="1" applyAlignment="1" applyProtection="1">
      <alignment horizontal="justify" vertical="top" wrapText="1"/>
    </xf>
    <xf numFmtId="0" fontId="6" fillId="0" borderId="0" xfId="0" quotePrefix="1" applyFont="1" applyAlignment="1" applyProtection="1">
      <alignment horizontal="justify" vertical="top" wrapText="1"/>
    </xf>
    <xf numFmtId="0" fontId="7" fillId="0" borderId="0" xfId="0" applyFont="1" applyAlignment="1" applyProtection="1">
      <alignment vertical="top"/>
    </xf>
    <xf numFmtId="0" fontId="7" fillId="0" borderId="0" xfId="0" applyFont="1" applyAlignment="1" applyProtection="1"/>
    <xf numFmtId="0" fontId="0" fillId="0" borderId="0" xfId="0" applyAlignment="1" applyProtection="1"/>
    <xf numFmtId="0" fontId="7" fillId="0" borderId="0" xfId="0" applyFont="1" applyAlignment="1" applyProtection="1">
      <alignment horizontal="left"/>
    </xf>
    <xf numFmtId="0" fontId="4" fillId="0" borderId="0" xfId="0" applyFont="1" applyBorder="1" applyAlignment="1" applyProtection="1">
      <alignment wrapText="1"/>
    </xf>
    <xf numFmtId="49" fontId="5" fillId="0" borderId="6" xfId="0" applyNumberFormat="1" applyFont="1" applyFill="1" applyBorder="1" applyProtection="1">
      <protection locked="0"/>
    </xf>
    <xf numFmtId="49" fontId="5" fillId="0" borderId="7" xfId="0" applyNumberFormat="1" applyFont="1" applyFill="1" applyBorder="1" applyProtection="1">
      <protection locked="0"/>
    </xf>
    <xf numFmtId="49" fontId="5" fillId="0" borderId="8" xfId="0" applyNumberFormat="1" applyFont="1" applyFill="1" applyBorder="1" applyProtection="1">
      <protection locked="0"/>
    </xf>
    <xf numFmtId="169" fontId="5" fillId="0" borderId="6" xfId="0" applyNumberFormat="1" applyFont="1" applyFill="1" applyBorder="1" applyAlignment="1" applyProtection="1">
      <alignment horizontal="right"/>
      <protection locked="0"/>
    </xf>
    <xf numFmtId="169" fontId="5" fillId="0" borderId="7" xfId="0" applyNumberFormat="1" applyFont="1" applyFill="1" applyBorder="1" applyAlignment="1" applyProtection="1">
      <alignment horizontal="right"/>
      <protection locked="0"/>
    </xf>
    <xf numFmtId="169" fontId="5" fillId="0" borderId="10" xfId="0" applyNumberFormat="1" applyFont="1" applyFill="1" applyBorder="1" applyAlignment="1" applyProtection="1">
      <alignment horizontal="right"/>
      <protection locked="0"/>
    </xf>
    <xf numFmtId="169" fontId="5" fillId="0" borderId="11" xfId="0" applyNumberFormat="1" applyFont="1" applyFill="1" applyBorder="1" applyAlignment="1" applyProtection="1">
      <alignment horizontal="right" vertical="center"/>
      <protection locked="0"/>
    </xf>
    <xf numFmtId="169" fontId="5" fillId="0" borderId="12" xfId="0" applyNumberFormat="1" applyFont="1" applyFill="1" applyBorder="1" applyAlignment="1" applyProtection="1">
      <alignment horizontal="right" vertical="center"/>
    </xf>
    <xf numFmtId="169" fontId="5" fillId="0" borderId="13" xfId="0" applyNumberFormat="1" applyFont="1" applyFill="1" applyBorder="1" applyAlignment="1" applyProtection="1">
      <alignment horizontal="right" vertical="center"/>
    </xf>
    <xf numFmtId="169" fontId="5" fillId="0" borderId="14" xfId="0" applyNumberFormat="1" applyFont="1" applyFill="1" applyBorder="1" applyAlignment="1" applyProtection="1">
      <alignment horizontal="right" vertical="center"/>
    </xf>
    <xf numFmtId="49" fontId="5" fillId="0" borderId="10" xfId="0" applyNumberFormat="1" applyFont="1" applyFill="1" applyBorder="1" applyProtection="1">
      <protection locked="0"/>
    </xf>
    <xf numFmtId="0" fontId="7" fillId="0" borderId="0" xfId="0" applyFont="1" applyFill="1" applyAlignment="1">
      <alignment horizontal="center" vertical="center"/>
    </xf>
    <xf numFmtId="0" fontId="7" fillId="0" borderId="0" xfId="0" applyFont="1" applyFill="1" applyBorder="1" applyAlignment="1">
      <alignment horizontal="center"/>
    </xf>
    <xf numFmtId="49" fontId="7" fillId="0" borderId="0" xfId="0" applyNumberFormat="1" applyFont="1" applyFill="1" applyBorder="1" applyAlignment="1">
      <alignment horizontal="center" vertical="center"/>
    </xf>
    <xf numFmtId="165" fontId="8" fillId="0" borderId="0" xfId="0" applyNumberFormat="1" applyFont="1" applyFill="1" applyBorder="1" applyAlignment="1">
      <alignment horizontal="center" vertical="center"/>
    </xf>
    <xf numFmtId="0" fontId="12" fillId="0" borderId="0" xfId="0" applyFont="1" applyBorder="1" applyAlignment="1">
      <alignment horizontal="center" vertical="center" wrapText="1"/>
    </xf>
    <xf numFmtId="49" fontId="5" fillId="0" borderId="7" xfId="0" applyNumberFormat="1" applyFont="1" applyFill="1" applyBorder="1" applyAlignment="1" applyProtection="1">
      <alignment horizontal="left"/>
      <protection locked="0"/>
    </xf>
    <xf numFmtId="0" fontId="8" fillId="0" borderId="0" xfId="0" applyFont="1" applyProtection="1"/>
    <xf numFmtId="0" fontId="26" fillId="0" borderId="0" xfId="0" applyFont="1" applyProtection="1"/>
    <xf numFmtId="0" fontId="8" fillId="0" borderId="0" xfId="0" quotePrefix="1" applyFont="1" applyAlignment="1" applyProtection="1">
      <alignment horizontal="left"/>
    </xf>
    <xf numFmtId="0" fontId="0" fillId="0" borderId="0" xfId="0" applyBorder="1" applyAlignment="1" applyProtection="1">
      <alignment vertical="center"/>
    </xf>
    <xf numFmtId="0" fontId="7" fillId="0" borderId="0" xfId="0" applyFont="1" applyAlignment="1" applyProtection="1">
      <alignment vertical="center"/>
    </xf>
    <xf numFmtId="1" fontId="17" fillId="0" borderId="15" xfId="0" applyNumberFormat="1" applyFont="1" applyFill="1" applyBorder="1" applyAlignment="1">
      <alignment horizontal="center"/>
    </xf>
    <xf numFmtId="49" fontId="13" fillId="0" borderId="15" xfId="0" applyNumberFormat="1" applyFont="1" applyFill="1" applyBorder="1" applyAlignment="1">
      <alignment horizontal="center"/>
    </xf>
    <xf numFmtId="49" fontId="5" fillId="0" borderId="9" xfId="0" applyNumberFormat="1" applyFont="1" applyFill="1" applyBorder="1" applyAlignment="1" applyProtection="1">
      <alignment horizontal="center"/>
      <protection locked="0"/>
    </xf>
    <xf numFmtId="49" fontId="5" fillId="0" borderId="7" xfId="0" applyNumberFormat="1" applyFont="1" applyFill="1" applyBorder="1" applyAlignment="1" applyProtection="1">
      <alignment horizontal="center"/>
      <protection locked="0"/>
    </xf>
    <xf numFmtId="49" fontId="5" fillId="0" borderId="8" xfId="0" applyNumberFormat="1" applyFont="1" applyFill="1" applyBorder="1" applyAlignment="1" applyProtection="1">
      <alignment horizontal="center"/>
      <protection locked="0"/>
    </xf>
    <xf numFmtId="169" fontId="5" fillId="0" borderId="11" xfId="0" applyNumberFormat="1" applyFont="1" applyFill="1" applyBorder="1" applyAlignment="1" applyProtection="1">
      <alignment vertical="center"/>
      <protection locked="0"/>
    </xf>
    <xf numFmtId="10" fontId="13" fillId="0" borderId="11" xfId="0" applyNumberFormat="1" applyFont="1" applyFill="1" applyBorder="1" applyAlignment="1" applyProtection="1">
      <alignment horizontal="right" vertical="center"/>
      <protection locked="0"/>
    </xf>
    <xf numFmtId="169" fontId="12" fillId="0" borderId="11" xfId="0" applyNumberFormat="1" applyFont="1" applyFill="1" applyBorder="1" applyAlignment="1" applyProtection="1">
      <alignment horizontal="right" vertical="center"/>
    </xf>
    <xf numFmtId="49" fontId="5" fillId="0" borderId="10" xfId="0" applyNumberFormat="1" applyFont="1" applyFill="1" applyBorder="1" applyAlignment="1" applyProtection="1">
      <alignment horizontal="center"/>
      <protection locked="0"/>
    </xf>
    <xf numFmtId="0" fontId="9" fillId="0" borderId="0" xfId="0" applyFont="1" applyBorder="1" applyAlignment="1" applyProtection="1">
      <alignment horizontal="right" vertical="top"/>
    </xf>
    <xf numFmtId="0" fontId="13" fillId="0" borderId="0" xfId="0" applyFont="1" applyFill="1" applyBorder="1" applyAlignment="1"/>
    <xf numFmtId="0" fontId="12" fillId="0" borderId="0" xfId="0" applyFont="1" applyBorder="1" applyAlignment="1" applyProtection="1">
      <alignment horizontal="right"/>
    </xf>
    <xf numFmtId="0" fontId="7" fillId="2" borderId="2" xfId="0" applyFont="1" applyFill="1" applyBorder="1" applyAlignment="1" applyProtection="1"/>
    <xf numFmtId="0" fontId="7" fillId="2" borderId="0" xfId="0" applyFont="1" applyFill="1" applyBorder="1" applyAlignment="1" applyProtection="1"/>
    <xf numFmtId="0" fontId="7" fillId="2" borderId="3" xfId="0" applyFont="1" applyFill="1" applyBorder="1" applyAlignment="1" applyProtection="1"/>
    <xf numFmtId="0" fontId="4" fillId="2" borderId="2" xfId="0" applyFont="1" applyFill="1" applyBorder="1" applyAlignment="1" applyProtection="1"/>
    <xf numFmtId="0" fontId="0" fillId="2" borderId="3" xfId="0" applyFill="1" applyBorder="1" applyAlignment="1" applyProtection="1">
      <alignment wrapText="1"/>
    </xf>
    <xf numFmtId="0" fontId="18" fillId="2" borderId="2" xfId="0" applyFont="1" applyFill="1" applyBorder="1" applyAlignment="1" applyProtection="1"/>
    <xf numFmtId="0" fontId="4" fillId="2" borderId="0" xfId="0" applyFont="1" applyFill="1" applyBorder="1" applyAlignment="1" applyProtection="1"/>
    <xf numFmtId="0" fontId="18" fillId="2" borderId="0" xfId="0" applyFont="1" applyFill="1" applyBorder="1" applyAlignment="1" applyProtection="1">
      <alignment horizontal="center"/>
    </xf>
    <xf numFmtId="0" fontId="18" fillId="2" borderId="3" xfId="0" applyFont="1" applyFill="1" applyBorder="1" applyAlignment="1" applyProtection="1">
      <alignment horizontal="center"/>
    </xf>
    <xf numFmtId="164" fontId="7" fillId="2" borderId="2" xfId="0" applyNumberFormat="1" applyFont="1" applyFill="1" applyBorder="1" applyAlignment="1" applyProtection="1"/>
    <xf numFmtId="164" fontId="7" fillId="2" borderId="0" xfId="0" applyNumberFormat="1" applyFont="1" applyFill="1" applyBorder="1" applyAlignment="1" applyProtection="1">
      <alignment horizontal="left" wrapText="1"/>
    </xf>
    <xf numFmtId="0" fontId="7" fillId="2" borderId="0" xfId="0" applyFont="1" applyFill="1" applyBorder="1" applyAlignment="1" applyProtection="1">
      <alignment horizontal="right" wrapText="1"/>
    </xf>
    <xf numFmtId="0" fontId="4" fillId="2" borderId="4" xfId="0" applyFont="1" applyFill="1" applyBorder="1" applyAlignment="1" applyProtection="1"/>
    <xf numFmtId="0" fontId="4" fillId="2" borderId="1" xfId="0" applyFont="1" applyFill="1" applyBorder="1" applyAlignment="1" applyProtection="1"/>
    <xf numFmtId="0" fontId="7" fillId="2" borderId="1" xfId="0" applyFont="1" applyFill="1" applyBorder="1" applyAlignment="1" applyProtection="1"/>
    <xf numFmtId="0" fontId="0" fillId="2" borderId="1" xfId="0" applyFill="1" applyBorder="1" applyAlignment="1" applyProtection="1"/>
    <xf numFmtId="0" fontId="7" fillId="2" borderId="5" xfId="0" applyFont="1" applyFill="1" applyBorder="1" applyAlignment="1" applyProtection="1"/>
    <xf numFmtId="0" fontId="12" fillId="0" borderId="0" xfId="0" applyFont="1" applyFill="1" applyBorder="1" applyAlignment="1">
      <alignment horizontal="right"/>
    </xf>
    <xf numFmtId="0" fontId="7" fillId="0" borderId="0" xfId="0" applyNumberFormat="1" applyFont="1" applyFill="1" applyBorder="1" applyAlignment="1">
      <alignment horizontal="center" vertical="center"/>
    </xf>
    <xf numFmtId="0" fontId="12" fillId="3" borderId="0" xfId="0" applyFont="1" applyFill="1" applyBorder="1"/>
    <xf numFmtId="0" fontId="13" fillId="3" borderId="0" xfId="0" applyFont="1" applyFill="1" applyBorder="1" applyAlignment="1"/>
    <xf numFmtId="0" fontId="5" fillId="3" borderId="0" xfId="0" applyFont="1" applyFill="1" applyBorder="1"/>
    <xf numFmtId="0" fontId="12" fillId="3" borderId="0" xfId="0" applyFont="1" applyFill="1" applyBorder="1" applyAlignment="1" applyProtection="1">
      <alignment horizontal="right"/>
    </xf>
    <xf numFmtId="0" fontId="13" fillId="3" borderId="0" xfId="0" applyFont="1" applyFill="1" applyBorder="1" applyAlignment="1">
      <alignment horizontal="center"/>
    </xf>
    <xf numFmtId="0" fontId="5" fillId="3" borderId="0" xfId="0" applyFont="1" applyFill="1" applyBorder="1" applyAlignment="1">
      <alignment horizontal="center"/>
    </xf>
    <xf numFmtId="0" fontId="16" fillId="3" borderId="0" xfId="0" applyFont="1" applyFill="1" applyBorder="1"/>
    <xf numFmtId="0" fontId="13" fillId="3" borderId="0" xfId="0" applyFont="1" applyFill="1" applyAlignment="1">
      <alignment horizontal="right" vertical="center"/>
    </xf>
    <xf numFmtId="0" fontId="5" fillId="3" borderId="0" xfId="0" applyFont="1" applyFill="1"/>
    <xf numFmtId="0" fontId="6" fillId="3" borderId="0" xfId="0" quotePrefix="1" applyFont="1" applyFill="1" applyBorder="1" applyAlignment="1">
      <alignment horizontal="right"/>
    </xf>
    <xf numFmtId="1" fontId="17" fillId="3" borderId="15" xfId="0" applyNumberFormat="1" applyFont="1" applyFill="1" applyBorder="1" applyAlignment="1">
      <alignment horizontal="center"/>
    </xf>
    <xf numFmtId="0" fontId="6" fillId="3" borderId="0" xfId="0" quotePrefix="1" applyFont="1" applyFill="1" applyAlignment="1">
      <alignment horizontal="right"/>
    </xf>
    <xf numFmtId="0" fontId="13" fillId="3" borderId="0" xfId="0" applyFont="1" applyFill="1" applyBorder="1" applyAlignment="1">
      <alignment horizontal="right" vertical="center"/>
    </xf>
    <xf numFmtId="49" fontId="13" fillId="3" borderId="15" xfId="0" applyNumberFormat="1" applyFont="1" applyFill="1" applyBorder="1" applyAlignment="1">
      <alignment horizontal="center"/>
    </xf>
    <xf numFmtId="0" fontId="5" fillId="3" borderId="0" xfId="0" applyFont="1" applyFill="1" applyBorder="1" applyAlignment="1">
      <alignment vertical="top"/>
    </xf>
    <xf numFmtId="0" fontId="5" fillId="3" borderId="0" xfId="0" applyFont="1" applyFill="1" applyAlignment="1">
      <alignment horizontal="center"/>
    </xf>
    <xf numFmtId="0" fontId="9" fillId="3" borderId="0" xfId="0" applyFont="1" applyFill="1" applyBorder="1" applyAlignment="1">
      <alignment horizontal="center" vertical="center" wrapText="1"/>
    </xf>
    <xf numFmtId="0" fontId="9" fillId="3" borderId="0" xfId="0" applyFont="1" applyFill="1" applyAlignment="1">
      <alignment horizontal="center"/>
    </xf>
    <xf numFmtId="0" fontId="9" fillId="3" borderId="0" xfId="0" applyFont="1" applyFill="1"/>
    <xf numFmtId="0" fontId="4" fillId="3" borderId="0" xfId="0" applyFont="1" applyFill="1" applyBorder="1" applyAlignment="1">
      <alignment horizontal="center" vertical="center" wrapText="1"/>
    </xf>
    <xf numFmtId="49" fontId="5" fillId="3" borderId="6" xfId="0" applyNumberFormat="1" applyFont="1" applyFill="1" applyBorder="1" applyProtection="1">
      <protection locked="0"/>
    </xf>
    <xf numFmtId="169" fontId="5" fillId="3" borderId="6" xfId="0" applyNumberFormat="1" applyFont="1" applyFill="1" applyBorder="1" applyAlignment="1" applyProtection="1">
      <alignment horizontal="right"/>
      <protection locked="0"/>
    </xf>
    <xf numFmtId="165" fontId="12" fillId="3" borderId="0" xfId="0" applyNumberFormat="1" applyFont="1" applyFill="1" applyBorder="1"/>
    <xf numFmtId="49" fontId="5" fillId="3" borderId="9" xfId="0" applyNumberFormat="1" applyFont="1" applyFill="1" applyBorder="1" applyAlignment="1" applyProtection="1">
      <alignment horizontal="center"/>
      <protection locked="0"/>
    </xf>
    <xf numFmtId="0" fontId="6" fillId="3" borderId="0" xfId="0" applyFont="1" applyFill="1"/>
    <xf numFmtId="49" fontId="5" fillId="3" borderId="7" xfId="0" applyNumberFormat="1" applyFont="1" applyFill="1" applyBorder="1" applyProtection="1">
      <protection locked="0"/>
    </xf>
    <xf numFmtId="169" fontId="5" fillId="3" borderId="7" xfId="0" applyNumberFormat="1" applyFont="1" applyFill="1" applyBorder="1" applyAlignment="1" applyProtection="1">
      <alignment horizontal="right"/>
      <protection locked="0"/>
    </xf>
    <xf numFmtId="49" fontId="5" fillId="3" borderId="7" xfId="0" applyNumberFormat="1" applyFont="1" applyFill="1" applyBorder="1" applyAlignment="1" applyProtection="1">
      <alignment horizontal="center"/>
      <protection locked="0"/>
    </xf>
    <xf numFmtId="49" fontId="5" fillId="3" borderId="10" xfId="0" applyNumberFormat="1" applyFont="1" applyFill="1" applyBorder="1" applyProtection="1">
      <protection locked="0"/>
    </xf>
    <xf numFmtId="169" fontId="5" fillId="3" borderId="10" xfId="0" applyNumberFormat="1" applyFont="1" applyFill="1" applyBorder="1" applyAlignment="1" applyProtection="1">
      <alignment horizontal="right"/>
      <protection locked="0"/>
    </xf>
    <xf numFmtId="49" fontId="5" fillId="3" borderId="10" xfId="0" applyNumberFormat="1" applyFont="1" applyFill="1" applyBorder="1" applyAlignment="1" applyProtection="1">
      <alignment horizontal="center"/>
      <protection locked="0"/>
    </xf>
    <xf numFmtId="0" fontId="11" fillId="3" borderId="0" xfId="0" applyFont="1" applyFill="1" applyBorder="1"/>
    <xf numFmtId="166" fontId="12" fillId="3" borderId="0" xfId="0" applyNumberFormat="1" applyFont="1" applyFill="1" applyBorder="1"/>
    <xf numFmtId="39" fontId="12" fillId="3" borderId="0" xfId="0" applyNumberFormat="1" applyFont="1" applyFill="1" applyBorder="1"/>
    <xf numFmtId="0" fontId="6" fillId="3" borderId="0" xfId="0" applyFont="1" applyFill="1" applyAlignment="1">
      <alignment horizontal="center"/>
    </xf>
    <xf numFmtId="0" fontId="12" fillId="3" borderId="0" xfId="0" applyFont="1" applyFill="1" applyBorder="1" applyAlignment="1">
      <alignment horizontal="center" vertical="center" wrapText="1"/>
    </xf>
    <xf numFmtId="169" fontId="5" fillId="3" borderId="12" xfId="0" applyNumberFormat="1" applyFont="1" applyFill="1" applyBorder="1" applyAlignment="1" applyProtection="1">
      <alignment horizontal="right" vertical="center"/>
    </xf>
    <xf numFmtId="165" fontId="12" fillId="3" borderId="0" xfId="0" applyNumberFormat="1" applyFont="1" applyFill="1" applyBorder="1" applyAlignment="1">
      <alignment horizontal="center" vertical="center"/>
    </xf>
    <xf numFmtId="169" fontId="5" fillId="3" borderId="13" xfId="0" applyNumberFormat="1" applyFont="1" applyFill="1" applyBorder="1" applyAlignment="1" applyProtection="1">
      <alignment horizontal="right" vertical="center"/>
    </xf>
    <xf numFmtId="169" fontId="5" fillId="3" borderId="14" xfId="0" applyNumberFormat="1" applyFont="1" applyFill="1" applyBorder="1" applyAlignment="1" applyProtection="1">
      <alignment horizontal="right" vertical="center"/>
    </xf>
    <xf numFmtId="0" fontId="7" fillId="3" borderId="0" xfId="0" applyFont="1" applyFill="1" applyAlignment="1">
      <alignment horizontal="center" vertical="center"/>
    </xf>
    <xf numFmtId="0" fontId="0" fillId="3" borderId="0" xfId="0" applyFill="1" applyBorder="1" applyAlignment="1">
      <alignment vertical="center" wrapText="1"/>
    </xf>
    <xf numFmtId="165" fontId="12" fillId="3" borderId="0" xfId="0" applyNumberFormat="1" applyFont="1" applyFill="1" applyBorder="1" applyAlignment="1">
      <alignment vertical="center"/>
    </xf>
    <xf numFmtId="166" fontId="12" fillId="3" borderId="0" xfId="0" applyNumberFormat="1" applyFont="1" applyFill="1" applyBorder="1" applyAlignment="1">
      <alignment vertical="center"/>
    </xf>
    <xf numFmtId="39" fontId="12" fillId="3" borderId="0" xfId="0" applyNumberFormat="1" applyFont="1" applyFill="1" applyBorder="1" applyAlignment="1">
      <alignment vertical="center"/>
    </xf>
    <xf numFmtId="166" fontId="12" fillId="3" borderId="0" xfId="0" applyNumberFormat="1" applyFont="1" applyFill="1" applyBorder="1" applyAlignment="1">
      <alignment horizontal="right" vertical="center"/>
    </xf>
    <xf numFmtId="0" fontId="7" fillId="3" borderId="0" xfId="0" applyFont="1" applyFill="1" applyBorder="1" applyAlignment="1">
      <alignment horizontal="center"/>
    </xf>
    <xf numFmtId="0" fontId="6" fillId="3" borderId="0" xfId="0" applyFont="1" applyFill="1" applyBorder="1"/>
    <xf numFmtId="0" fontId="7" fillId="3" borderId="0" xfId="0" applyFont="1" applyFill="1"/>
    <xf numFmtId="165" fontId="12" fillId="3" borderId="0" xfId="0" applyNumberFormat="1" applyFont="1" applyFill="1" applyBorder="1" applyAlignment="1">
      <alignment horizontal="right" vertical="center"/>
    </xf>
    <xf numFmtId="0" fontId="0" fillId="3" borderId="0" xfId="0" applyFill="1" applyBorder="1" applyAlignment="1">
      <alignment wrapText="1"/>
    </xf>
    <xf numFmtId="169" fontId="5" fillId="3" borderId="11" xfId="0" applyNumberFormat="1" applyFont="1" applyFill="1" applyBorder="1" applyAlignment="1" applyProtection="1">
      <alignment horizontal="right" vertical="center"/>
      <protection locked="0"/>
    </xf>
    <xf numFmtId="169" fontId="5" fillId="3" borderId="11" xfId="0" applyNumberFormat="1" applyFont="1" applyFill="1" applyBorder="1" applyAlignment="1" applyProtection="1">
      <alignment vertical="center"/>
      <protection locked="0"/>
    </xf>
    <xf numFmtId="0" fontId="7" fillId="3" borderId="0" xfId="0" applyFont="1" applyFill="1" applyBorder="1"/>
    <xf numFmtId="169" fontId="12" fillId="3" borderId="11" xfId="0" applyNumberFormat="1" applyFont="1" applyFill="1" applyBorder="1" applyAlignment="1" applyProtection="1">
      <alignment horizontal="right" vertical="center"/>
    </xf>
    <xf numFmtId="0" fontId="0" fillId="3" borderId="0" xfId="0" applyFill="1" applyAlignment="1">
      <alignment wrapText="1"/>
    </xf>
    <xf numFmtId="0" fontId="15" fillId="3" borderId="0" xfId="0" applyFont="1" applyFill="1" applyBorder="1" applyAlignment="1">
      <alignment horizontal="center" vertical="center"/>
    </xf>
    <xf numFmtId="10" fontId="13" fillId="3" borderId="11" xfId="0" applyNumberFormat="1" applyFont="1" applyFill="1" applyBorder="1" applyAlignment="1" applyProtection="1">
      <alignment horizontal="right" vertical="center"/>
      <protection locked="0"/>
    </xf>
    <xf numFmtId="49" fontId="7" fillId="3" borderId="0" xfId="0" applyNumberFormat="1" applyFont="1" applyFill="1" applyBorder="1" applyAlignment="1">
      <alignment horizontal="center" vertical="center"/>
    </xf>
    <xf numFmtId="0" fontId="0" fillId="3" borderId="0" xfId="0" applyFill="1" applyAlignment="1">
      <alignment horizontal="center" vertical="center" wrapText="1"/>
    </xf>
    <xf numFmtId="165" fontId="8" fillId="3" borderId="0" xfId="0" applyNumberFormat="1" applyFont="1" applyFill="1" applyBorder="1" applyAlignment="1">
      <alignment horizontal="center" vertical="center"/>
    </xf>
    <xf numFmtId="0" fontId="5" fillId="3" borderId="0" xfId="0" quotePrefix="1" applyFont="1" applyFill="1" applyAlignment="1">
      <alignment horizontal="right"/>
    </xf>
    <xf numFmtId="0" fontId="7" fillId="3" borderId="0" xfId="0" quotePrefix="1" applyFont="1" applyFill="1" applyAlignment="1">
      <alignment horizontal="right"/>
    </xf>
    <xf numFmtId="0" fontId="9" fillId="3" borderId="0" xfId="0" applyFont="1" applyFill="1" applyBorder="1" applyAlignment="1" applyProtection="1">
      <alignment horizontal="center" vertical="center" wrapText="1"/>
      <protection hidden="1"/>
    </xf>
    <xf numFmtId="0" fontId="4" fillId="3" borderId="0" xfId="0" applyFont="1" applyFill="1" applyBorder="1" applyAlignment="1" applyProtection="1">
      <alignment horizontal="center" vertical="center" wrapText="1"/>
      <protection hidden="1"/>
    </xf>
    <xf numFmtId="165" fontId="12" fillId="3" borderId="0" xfId="0" applyNumberFormat="1" applyFont="1" applyFill="1" applyBorder="1" applyProtection="1">
      <protection hidden="1"/>
    </xf>
    <xf numFmtId="0" fontId="9" fillId="3" borderId="17" xfId="0" applyFont="1" applyFill="1" applyBorder="1" applyAlignment="1">
      <alignment horizontal="center" vertical="center" wrapText="1"/>
    </xf>
    <xf numFmtId="49" fontId="5" fillId="3" borderId="16" xfId="0" applyNumberFormat="1" applyFont="1" applyFill="1" applyBorder="1" applyAlignment="1" applyProtection="1">
      <alignment horizontal="center"/>
      <protection locked="0"/>
    </xf>
    <xf numFmtId="0" fontId="6" fillId="0" borderId="0" xfId="0" applyFont="1" applyFill="1" applyProtection="1">
      <protection locked="0"/>
    </xf>
    <xf numFmtId="0" fontId="12" fillId="4" borderId="0" xfId="0" applyFont="1" applyFill="1" applyBorder="1"/>
    <xf numFmtId="0" fontId="13" fillId="4" borderId="0" xfId="0" applyFont="1" applyFill="1" applyBorder="1" applyAlignment="1">
      <alignment horizontal="right"/>
    </xf>
    <xf numFmtId="0" fontId="13" fillId="4" borderId="0" xfId="0" applyFont="1" applyFill="1" applyBorder="1" applyAlignment="1"/>
    <xf numFmtId="0" fontId="5" fillId="4" borderId="0" xfId="0" applyFont="1" applyFill="1" applyBorder="1"/>
    <xf numFmtId="0" fontId="12" fillId="4" borderId="0" xfId="0" applyFont="1" applyFill="1" applyBorder="1" applyAlignment="1" applyProtection="1">
      <alignment horizontal="right"/>
    </xf>
    <xf numFmtId="0" fontId="13" fillId="4" borderId="0" xfId="0" applyFont="1" applyFill="1" applyBorder="1" applyAlignment="1">
      <alignment horizontal="center"/>
    </xf>
    <xf numFmtId="0" fontId="5" fillId="4" borderId="0" xfId="0" applyFont="1" applyFill="1" applyBorder="1" applyAlignment="1">
      <alignment horizontal="center"/>
    </xf>
    <xf numFmtId="0" fontId="16" fillId="4" borderId="0" xfId="0" applyFont="1" applyFill="1" applyBorder="1"/>
    <xf numFmtId="0" fontId="13" fillId="4" borderId="0" xfId="0" applyFont="1" applyFill="1" applyAlignment="1">
      <alignment horizontal="right" vertical="center"/>
    </xf>
    <xf numFmtId="0" fontId="12" fillId="4" borderId="0" xfId="0" applyFont="1" applyFill="1" applyBorder="1" applyAlignment="1">
      <alignment horizontal="right"/>
    </xf>
    <xf numFmtId="0" fontId="5" fillId="4" borderId="0" xfId="0" applyFont="1" applyFill="1"/>
    <xf numFmtId="0" fontId="6" fillId="4" borderId="0" xfId="0" quotePrefix="1" applyFont="1" applyFill="1" applyBorder="1" applyAlignment="1">
      <alignment horizontal="right"/>
    </xf>
    <xf numFmtId="1" fontId="17" fillId="4" borderId="15" xfId="0" applyNumberFormat="1" applyFont="1" applyFill="1" applyBorder="1" applyAlignment="1">
      <alignment horizontal="center"/>
    </xf>
    <xf numFmtId="0" fontId="6" fillId="4" borderId="0" xfId="0" quotePrefix="1" applyFont="1" applyFill="1" applyAlignment="1">
      <alignment horizontal="right"/>
    </xf>
    <xf numFmtId="0" fontId="13" fillId="4" borderId="0" xfId="0" applyFont="1" applyFill="1" applyBorder="1" applyAlignment="1">
      <alignment horizontal="right" vertical="center"/>
    </xf>
    <xf numFmtId="49" fontId="13" fillId="4" borderId="15" xfId="0" applyNumberFormat="1" applyFont="1" applyFill="1" applyBorder="1" applyAlignment="1">
      <alignment horizontal="center"/>
    </xf>
    <xf numFmtId="0" fontId="5" fillId="4" borderId="0" xfId="0" applyFont="1" applyFill="1" applyBorder="1" applyAlignment="1">
      <alignment vertical="top"/>
    </xf>
    <xf numFmtId="0" fontId="5" fillId="4" borderId="0" xfId="0" applyFont="1" applyFill="1" applyAlignment="1">
      <alignment horizontal="center"/>
    </xf>
    <xf numFmtId="0" fontId="9" fillId="4" borderId="0" xfId="0" applyFont="1" applyFill="1" applyBorder="1" applyAlignment="1">
      <alignment horizontal="center" vertical="center" wrapText="1"/>
    </xf>
    <xf numFmtId="0" fontId="9" fillId="4" borderId="0" xfId="0" applyFont="1" applyFill="1" applyAlignment="1">
      <alignment horizontal="center"/>
    </xf>
    <xf numFmtId="0" fontId="9" fillId="4" borderId="0" xfId="0" applyFont="1" applyFill="1"/>
    <xf numFmtId="0" fontId="4" fillId="4" borderId="0" xfId="0" applyFont="1" applyFill="1" applyBorder="1" applyAlignment="1">
      <alignment horizontal="center" vertical="center" wrapText="1"/>
    </xf>
    <xf numFmtId="49" fontId="5" fillId="4" borderId="6" xfId="0" applyNumberFormat="1" applyFont="1" applyFill="1" applyBorder="1" applyProtection="1">
      <protection locked="0"/>
    </xf>
    <xf numFmtId="169" fontId="5" fillId="4" borderId="6" xfId="0" applyNumberFormat="1" applyFont="1" applyFill="1" applyBorder="1" applyAlignment="1" applyProtection="1">
      <alignment horizontal="right"/>
      <protection locked="0"/>
    </xf>
    <xf numFmtId="165" fontId="12" fillId="4" borderId="0" xfId="0" applyNumberFormat="1" applyFont="1" applyFill="1" applyBorder="1"/>
    <xf numFmtId="49" fontId="5" fillId="4" borderId="9" xfId="0" applyNumberFormat="1" applyFont="1" applyFill="1" applyBorder="1" applyAlignment="1" applyProtection="1">
      <alignment horizontal="center"/>
      <protection locked="0"/>
    </xf>
    <xf numFmtId="0" fontId="6" fillId="4" borderId="0" xfId="0" applyFont="1" applyFill="1"/>
    <xf numFmtId="49" fontId="5" fillId="4" borderId="7" xfId="0" applyNumberFormat="1" applyFont="1" applyFill="1" applyBorder="1" applyProtection="1">
      <protection locked="0"/>
    </xf>
    <xf numFmtId="169" fontId="5" fillId="4" borderId="7" xfId="0" applyNumberFormat="1" applyFont="1" applyFill="1" applyBorder="1" applyAlignment="1" applyProtection="1">
      <alignment horizontal="right"/>
      <protection locked="0"/>
    </xf>
    <xf numFmtId="49" fontId="5" fillId="4" borderId="7" xfId="0" applyNumberFormat="1" applyFont="1" applyFill="1" applyBorder="1" applyAlignment="1" applyProtection="1">
      <alignment horizontal="center"/>
      <protection locked="0"/>
    </xf>
    <xf numFmtId="49" fontId="5" fillId="4" borderId="8" xfId="0" applyNumberFormat="1" applyFont="1" applyFill="1" applyBorder="1" applyProtection="1">
      <protection locked="0"/>
    </xf>
    <xf numFmtId="169" fontId="5" fillId="4" borderId="10" xfId="0" applyNumberFormat="1" applyFont="1" applyFill="1" applyBorder="1" applyAlignment="1" applyProtection="1">
      <alignment horizontal="right"/>
      <protection locked="0"/>
    </xf>
    <xf numFmtId="49" fontId="5" fillId="4" borderId="8" xfId="0" applyNumberFormat="1" applyFont="1" applyFill="1" applyBorder="1" applyAlignment="1" applyProtection="1">
      <alignment horizontal="center"/>
      <protection locked="0"/>
    </xf>
    <xf numFmtId="0" fontId="11" fillId="4" borderId="0" xfId="0" applyFont="1" applyFill="1" applyBorder="1"/>
    <xf numFmtId="166" fontId="12" fillId="4" borderId="0" xfId="0" applyNumberFormat="1" applyFont="1" applyFill="1" applyBorder="1"/>
    <xf numFmtId="39" fontId="12" fillId="4" borderId="0" xfId="0" applyNumberFormat="1" applyFont="1" applyFill="1" applyBorder="1"/>
    <xf numFmtId="0" fontId="6" fillId="4" borderId="0" xfId="0" applyFont="1" applyFill="1" applyAlignment="1">
      <alignment horizontal="center"/>
    </xf>
    <xf numFmtId="0" fontId="12" fillId="4" borderId="0" xfId="0" applyFont="1" applyFill="1" applyBorder="1" applyAlignment="1">
      <alignment horizontal="center" vertical="center" wrapText="1"/>
    </xf>
    <xf numFmtId="169" fontId="5" fillId="4" borderId="12" xfId="0" applyNumberFormat="1" applyFont="1" applyFill="1" applyBorder="1" applyAlignment="1" applyProtection="1">
      <alignment horizontal="right" vertical="center"/>
    </xf>
    <xf numFmtId="165" fontId="12" fillId="4" borderId="0" xfId="0" applyNumberFormat="1" applyFont="1" applyFill="1" applyBorder="1" applyAlignment="1">
      <alignment horizontal="center" vertical="center"/>
    </xf>
    <xf numFmtId="169" fontId="5" fillId="4" borderId="13" xfId="0" applyNumberFormat="1" applyFont="1" applyFill="1" applyBorder="1" applyAlignment="1" applyProtection="1">
      <alignment horizontal="right" vertical="center"/>
    </xf>
    <xf numFmtId="169" fontId="5" fillId="4" borderId="14" xfId="0" applyNumberFormat="1" applyFont="1" applyFill="1" applyBorder="1" applyAlignment="1" applyProtection="1">
      <alignment horizontal="right" vertical="center"/>
    </xf>
    <xf numFmtId="0" fontId="7" fillId="4" borderId="0" xfId="0" applyFont="1" applyFill="1" applyAlignment="1">
      <alignment horizontal="center" vertical="center"/>
    </xf>
    <xf numFmtId="0" fontId="0" fillId="4" borderId="0" xfId="0" applyFill="1" applyBorder="1" applyAlignment="1">
      <alignment vertical="center" wrapText="1"/>
    </xf>
    <xf numFmtId="165" fontId="12" fillId="4" borderId="0" xfId="0" applyNumberFormat="1" applyFont="1" applyFill="1" applyBorder="1" applyAlignment="1">
      <alignment vertical="center"/>
    </xf>
    <xf numFmtId="166" fontId="12" fillId="4" borderId="0" xfId="0" applyNumberFormat="1" applyFont="1" applyFill="1" applyBorder="1" applyAlignment="1">
      <alignment vertical="center"/>
    </xf>
    <xf numFmtId="39" fontId="12" fillId="4" borderId="0" xfId="0" applyNumberFormat="1" applyFont="1" applyFill="1" applyBorder="1" applyAlignment="1">
      <alignment vertical="center"/>
    </xf>
    <xf numFmtId="166" fontId="12" fillId="4" borderId="0" xfId="0" applyNumberFormat="1" applyFont="1" applyFill="1" applyBorder="1" applyAlignment="1">
      <alignment horizontal="right" vertical="center"/>
    </xf>
    <xf numFmtId="0" fontId="7" fillId="4" borderId="0" xfId="0" applyFont="1" applyFill="1" applyBorder="1" applyAlignment="1">
      <alignment horizontal="center"/>
    </xf>
    <xf numFmtId="0" fontId="6" fillId="4" borderId="0" xfId="0" applyFont="1" applyFill="1" applyBorder="1"/>
    <xf numFmtId="0" fontId="7" fillId="4" borderId="0" xfId="0" applyFont="1" applyFill="1"/>
    <xf numFmtId="165" fontId="12" fillId="4" borderId="0" xfId="0" applyNumberFormat="1" applyFont="1" applyFill="1" applyBorder="1" applyAlignment="1">
      <alignment horizontal="right" vertical="center"/>
    </xf>
    <xf numFmtId="0" fontId="0" fillId="4" borderId="0" xfId="0" applyFill="1" applyBorder="1" applyAlignment="1">
      <alignment wrapText="1"/>
    </xf>
    <xf numFmtId="169" fontId="5" fillId="4" borderId="11" xfId="0" applyNumberFormat="1" applyFont="1" applyFill="1" applyBorder="1" applyAlignment="1" applyProtection="1">
      <alignment horizontal="right" vertical="center"/>
      <protection locked="0"/>
    </xf>
    <xf numFmtId="169" fontId="5" fillId="4" borderId="11" xfId="0" applyNumberFormat="1" applyFont="1" applyFill="1" applyBorder="1" applyAlignment="1" applyProtection="1">
      <alignment vertical="center"/>
      <protection locked="0"/>
    </xf>
    <xf numFmtId="0" fontId="7" fillId="4" borderId="0" xfId="0" applyFont="1" applyFill="1" applyBorder="1"/>
    <xf numFmtId="169" fontId="12" fillId="4" borderId="11" xfId="0" applyNumberFormat="1" applyFont="1" applyFill="1" applyBorder="1" applyAlignment="1" applyProtection="1">
      <alignment horizontal="right" vertical="center"/>
    </xf>
    <xf numFmtId="0" fontId="0" fillId="4" borderId="0" xfId="0" applyFill="1" applyAlignment="1">
      <alignment wrapText="1"/>
    </xf>
    <xf numFmtId="0" fontId="15" fillId="4" borderId="0" xfId="0" applyFont="1" applyFill="1" applyBorder="1" applyAlignment="1">
      <alignment horizontal="center" vertical="center"/>
    </xf>
    <xf numFmtId="10" fontId="13" fillId="4" borderId="11" xfId="0" applyNumberFormat="1" applyFont="1" applyFill="1" applyBorder="1" applyAlignment="1" applyProtection="1">
      <alignment horizontal="right" vertical="center"/>
      <protection locked="0"/>
    </xf>
    <xf numFmtId="0" fontId="7" fillId="4" borderId="0" xfId="0" applyNumberFormat="1" applyFont="1" applyFill="1" applyBorder="1" applyAlignment="1">
      <alignment horizontal="center" vertical="center"/>
    </xf>
    <xf numFmtId="0" fontId="0" fillId="4" borderId="0" xfId="0" applyFill="1" applyAlignment="1">
      <alignment horizontal="center" vertical="center" wrapText="1"/>
    </xf>
    <xf numFmtId="165" fontId="8" fillId="4" borderId="0" xfId="0" applyNumberFormat="1" applyFont="1" applyFill="1" applyBorder="1" applyAlignment="1">
      <alignment horizontal="center" vertical="center"/>
    </xf>
    <xf numFmtId="0" fontId="5" fillId="4" borderId="0" xfId="0" quotePrefix="1" applyFont="1" applyFill="1" applyAlignment="1">
      <alignment horizontal="right"/>
    </xf>
    <xf numFmtId="0" fontId="7" fillId="4" borderId="0" xfId="0" quotePrefix="1" applyFont="1" applyFill="1" applyAlignment="1" applyProtection="1">
      <alignment horizontal="right"/>
    </xf>
    <xf numFmtId="0" fontId="12" fillId="4" borderId="0" xfId="0" applyFont="1" applyFill="1" applyBorder="1" applyAlignment="1">
      <alignment horizontal="right" vertical="center" wrapText="1"/>
    </xf>
    <xf numFmtId="0" fontId="5" fillId="4" borderId="0" xfId="0" applyFont="1" applyFill="1" applyBorder="1" applyAlignment="1">
      <alignment horizontal="right" vertical="center" wrapText="1"/>
    </xf>
    <xf numFmtId="0" fontId="12" fillId="5" borderId="0" xfId="0" applyFont="1" applyFill="1" applyBorder="1"/>
    <xf numFmtId="0" fontId="13" fillId="5" borderId="0" xfId="0" applyFont="1" applyFill="1" applyBorder="1" applyAlignment="1"/>
    <xf numFmtId="0" fontId="5" fillId="5" borderId="0" xfId="0" applyFont="1" applyFill="1" applyBorder="1"/>
    <xf numFmtId="0" fontId="12" fillId="5" borderId="0" xfId="0" applyFont="1" applyFill="1" applyBorder="1" applyAlignment="1" applyProtection="1">
      <alignment horizontal="right"/>
    </xf>
    <xf numFmtId="0" fontId="13" fillId="5" borderId="0" xfId="0" applyFont="1" applyFill="1" applyBorder="1" applyAlignment="1">
      <alignment horizontal="center"/>
    </xf>
    <xf numFmtId="0" fontId="5" fillId="5" borderId="0" xfId="0" applyFont="1" applyFill="1" applyBorder="1" applyAlignment="1">
      <alignment horizontal="center"/>
    </xf>
    <xf numFmtId="0" fontId="16" fillId="5" borderId="0" xfId="0" applyFont="1" applyFill="1" applyBorder="1"/>
    <xf numFmtId="0" fontId="13" fillId="5" borderId="0" xfId="0" applyFont="1" applyFill="1" applyAlignment="1">
      <alignment horizontal="right" vertical="center"/>
    </xf>
    <xf numFmtId="0" fontId="12" fillId="5" borderId="0" xfId="0" applyFont="1" applyFill="1" applyBorder="1" applyAlignment="1">
      <alignment horizontal="right"/>
    </xf>
    <xf numFmtId="0" fontId="5" fillId="5" borderId="0" xfId="0" applyFont="1" applyFill="1"/>
    <xf numFmtId="0" fontId="6" fillId="5" borderId="0" xfId="0" quotePrefix="1" applyFont="1" applyFill="1" applyBorder="1" applyAlignment="1">
      <alignment horizontal="right"/>
    </xf>
    <xf numFmtId="1" fontId="17" fillId="5" borderId="15" xfId="0" applyNumberFormat="1" applyFont="1" applyFill="1" applyBorder="1" applyAlignment="1">
      <alignment horizontal="center"/>
    </xf>
    <xf numFmtId="0" fontId="6" fillId="5" borderId="0" xfId="0" quotePrefix="1" applyFont="1" applyFill="1" applyAlignment="1">
      <alignment horizontal="right"/>
    </xf>
    <xf numFmtId="0" fontId="13" fillId="5" borderId="0" xfId="0" applyFont="1" applyFill="1" applyBorder="1" applyAlignment="1">
      <alignment horizontal="right" vertical="center"/>
    </xf>
    <xf numFmtId="49" fontId="13" fillId="5" borderId="15" xfId="0" applyNumberFormat="1" applyFont="1" applyFill="1" applyBorder="1" applyAlignment="1">
      <alignment horizontal="center"/>
    </xf>
    <xf numFmtId="0" fontId="5" fillId="5" borderId="0" xfId="0" applyFont="1" applyFill="1" applyBorder="1" applyAlignment="1">
      <alignment vertical="top"/>
    </xf>
    <xf numFmtId="0" fontId="5" fillId="5" borderId="0" xfId="0" applyFont="1" applyFill="1" applyAlignment="1">
      <alignment horizontal="center"/>
    </xf>
    <xf numFmtId="0" fontId="9" fillId="5" borderId="0" xfId="0" applyFont="1" applyFill="1" applyBorder="1" applyAlignment="1">
      <alignment horizontal="center" vertical="center" wrapText="1"/>
    </xf>
    <xf numFmtId="0" fontId="9" fillId="5" borderId="0" xfId="0" applyFont="1" applyFill="1" applyAlignment="1">
      <alignment horizontal="center"/>
    </xf>
    <xf numFmtId="0" fontId="9" fillId="5" borderId="0" xfId="0" applyFont="1" applyFill="1"/>
    <xf numFmtId="0" fontId="4" fillId="5" borderId="0" xfId="0" applyFont="1" applyFill="1" applyBorder="1" applyAlignment="1">
      <alignment horizontal="center" vertical="center" wrapText="1"/>
    </xf>
    <xf numFmtId="49" fontId="5" fillId="5" borderId="6" xfId="0" applyNumberFormat="1" applyFont="1" applyFill="1" applyBorder="1" applyProtection="1">
      <protection locked="0"/>
    </xf>
    <xf numFmtId="169" fontId="5" fillId="5" borderId="6" xfId="0" applyNumberFormat="1" applyFont="1" applyFill="1" applyBorder="1" applyAlignment="1" applyProtection="1">
      <alignment horizontal="right"/>
      <protection locked="0"/>
    </xf>
    <xf numFmtId="165" fontId="12" fillId="5" borderId="0" xfId="0" applyNumberFormat="1" applyFont="1" applyFill="1" applyBorder="1"/>
    <xf numFmtId="49" fontId="5" fillId="5" borderId="9" xfId="0" applyNumberFormat="1" applyFont="1" applyFill="1" applyBorder="1" applyAlignment="1" applyProtection="1">
      <alignment horizontal="center"/>
      <protection locked="0"/>
    </xf>
    <xf numFmtId="0" fontId="6" fillId="5" borderId="0" xfId="0" applyFont="1" applyFill="1"/>
    <xf numFmtId="49" fontId="5" fillId="5" borderId="7" xfId="0" applyNumberFormat="1" applyFont="1" applyFill="1" applyBorder="1" applyProtection="1">
      <protection locked="0"/>
    </xf>
    <xf numFmtId="169" fontId="5" fillId="5" borderId="7" xfId="0" applyNumberFormat="1" applyFont="1" applyFill="1" applyBorder="1" applyAlignment="1" applyProtection="1">
      <alignment horizontal="right"/>
      <protection locked="0"/>
    </xf>
    <xf numFmtId="49" fontId="5" fillId="5" borderId="7" xfId="0" applyNumberFormat="1" applyFont="1" applyFill="1" applyBorder="1" applyAlignment="1" applyProtection="1">
      <alignment horizontal="center"/>
      <protection locked="0"/>
    </xf>
    <xf numFmtId="49" fontId="5" fillId="5" borderId="7" xfId="0" applyNumberFormat="1" applyFont="1" applyFill="1" applyBorder="1" applyAlignment="1" applyProtection="1">
      <alignment horizontal="left"/>
      <protection locked="0"/>
    </xf>
    <xf numFmtId="49" fontId="5" fillId="5" borderId="8" xfId="0" applyNumberFormat="1" applyFont="1" applyFill="1" applyBorder="1" applyProtection="1">
      <protection locked="0"/>
    </xf>
    <xf numFmtId="169" fontId="5" fillId="5" borderId="10" xfId="0" applyNumberFormat="1" applyFont="1" applyFill="1" applyBorder="1" applyAlignment="1" applyProtection="1">
      <alignment horizontal="right"/>
      <protection locked="0"/>
    </xf>
    <xf numFmtId="49" fontId="5" fillId="5" borderId="8" xfId="0" applyNumberFormat="1" applyFont="1" applyFill="1" applyBorder="1" applyAlignment="1" applyProtection="1">
      <alignment horizontal="center"/>
      <protection locked="0"/>
    </xf>
    <xf numFmtId="0" fontId="11" fillId="5" borderId="0" xfId="0" applyFont="1" applyFill="1" applyBorder="1"/>
    <xf numFmtId="166" fontId="12" fillId="5" borderId="0" xfId="0" applyNumberFormat="1" applyFont="1" applyFill="1" applyBorder="1"/>
    <xf numFmtId="39" fontId="12" fillId="5" borderId="0" xfId="0" applyNumberFormat="1" applyFont="1" applyFill="1" applyBorder="1"/>
    <xf numFmtId="0" fontId="6" fillId="5" borderId="0" xfId="0" applyFont="1" applyFill="1" applyAlignment="1">
      <alignment horizontal="center"/>
    </xf>
    <xf numFmtId="0" fontId="12" fillId="5" borderId="0" xfId="0" applyFont="1" applyFill="1" applyBorder="1" applyAlignment="1">
      <alignment horizontal="center" vertical="center" wrapText="1"/>
    </xf>
    <xf numFmtId="169" fontId="5" fillId="5" borderId="12" xfId="0" applyNumberFormat="1" applyFont="1" applyFill="1" applyBorder="1" applyAlignment="1" applyProtection="1">
      <alignment horizontal="right" vertical="center"/>
    </xf>
    <xf numFmtId="165" fontId="12" fillId="5" borderId="0" xfId="0" applyNumberFormat="1" applyFont="1" applyFill="1" applyBorder="1" applyAlignment="1">
      <alignment horizontal="center" vertical="center"/>
    </xf>
    <xf numFmtId="169" fontId="5" fillId="5" borderId="13" xfId="0" applyNumberFormat="1" applyFont="1" applyFill="1" applyBorder="1" applyAlignment="1" applyProtection="1">
      <alignment horizontal="right" vertical="center"/>
    </xf>
    <xf numFmtId="169" fontId="5" fillId="5" borderId="14" xfId="0" applyNumberFormat="1" applyFont="1" applyFill="1" applyBorder="1" applyAlignment="1" applyProtection="1">
      <alignment horizontal="right" vertical="center"/>
    </xf>
    <xf numFmtId="0" fontId="7" fillId="5" borderId="0" xfId="0" applyFont="1" applyFill="1" applyAlignment="1">
      <alignment horizontal="center" vertical="center"/>
    </xf>
    <xf numFmtId="0" fontId="0" fillId="5" borderId="0" xfId="0" applyFill="1" applyBorder="1" applyAlignment="1">
      <alignment vertical="center" wrapText="1"/>
    </xf>
    <xf numFmtId="165" fontId="12" fillId="5" borderId="0" xfId="0" applyNumberFormat="1" applyFont="1" applyFill="1" applyBorder="1" applyAlignment="1">
      <alignment vertical="center"/>
    </xf>
    <xf numFmtId="166" fontId="12" fillId="5" borderId="0" xfId="0" applyNumberFormat="1" applyFont="1" applyFill="1" applyBorder="1" applyAlignment="1">
      <alignment vertical="center"/>
    </xf>
    <xf numFmtId="39" fontId="12" fillId="5" borderId="0" xfId="0" applyNumberFormat="1" applyFont="1" applyFill="1" applyBorder="1" applyAlignment="1">
      <alignment vertical="center"/>
    </xf>
    <xf numFmtId="166" fontId="12" fillId="5" borderId="0" xfId="0" applyNumberFormat="1" applyFont="1" applyFill="1" applyBorder="1" applyAlignment="1">
      <alignment horizontal="right" vertical="center"/>
    </xf>
    <xf numFmtId="0" fontId="7" fillId="5" borderId="0" xfId="0" applyFont="1" applyFill="1" applyBorder="1" applyAlignment="1">
      <alignment horizontal="center"/>
    </xf>
    <xf numFmtId="0" fontId="6" fillId="5" borderId="0" xfId="0" applyFont="1" applyFill="1" applyBorder="1"/>
    <xf numFmtId="0" fontId="7" fillId="5" borderId="0" xfId="0" applyFont="1" applyFill="1"/>
    <xf numFmtId="165" fontId="12" fillId="5" borderId="0" xfId="0" applyNumberFormat="1" applyFont="1" applyFill="1" applyBorder="1" applyAlignment="1">
      <alignment horizontal="right" vertical="center"/>
    </xf>
    <xf numFmtId="0" fontId="0" fillId="5" borderId="0" xfId="0" applyFill="1" applyBorder="1" applyAlignment="1">
      <alignment wrapText="1"/>
    </xf>
    <xf numFmtId="169" fontId="5" fillId="5" borderId="11" xfId="0" applyNumberFormat="1" applyFont="1" applyFill="1" applyBorder="1" applyAlignment="1" applyProtection="1">
      <alignment horizontal="right" vertical="center"/>
      <protection locked="0"/>
    </xf>
    <xf numFmtId="169" fontId="5" fillId="5" borderId="11" xfId="0" applyNumberFormat="1" applyFont="1" applyFill="1" applyBorder="1" applyAlignment="1" applyProtection="1">
      <alignment vertical="center"/>
      <protection locked="0"/>
    </xf>
    <xf numFmtId="0" fontId="7" fillId="5" borderId="0" xfId="0" applyFont="1" applyFill="1" applyBorder="1"/>
    <xf numFmtId="169" fontId="12" fillId="5" borderId="11" xfId="0" applyNumberFormat="1" applyFont="1" applyFill="1" applyBorder="1" applyAlignment="1" applyProtection="1">
      <alignment horizontal="right" vertical="center"/>
    </xf>
    <xf numFmtId="0" fontId="0" fillId="5" borderId="0" xfId="0" applyFill="1" applyAlignment="1">
      <alignment wrapText="1"/>
    </xf>
    <xf numFmtId="0" fontId="15" fillId="5" borderId="0" xfId="0" applyFont="1" applyFill="1" applyBorder="1" applyAlignment="1">
      <alignment horizontal="center" vertical="center"/>
    </xf>
    <xf numFmtId="10" fontId="13" fillId="5" borderId="11" xfId="0" applyNumberFormat="1" applyFont="1" applyFill="1" applyBorder="1" applyAlignment="1" applyProtection="1">
      <alignment horizontal="right" vertical="center"/>
      <protection locked="0"/>
    </xf>
    <xf numFmtId="49" fontId="7" fillId="5" borderId="0" xfId="0" applyNumberFormat="1" applyFont="1" applyFill="1" applyBorder="1" applyAlignment="1">
      <alignment horizontal="center" vertical="center"/>
    </xf>
    <xf numFmtId="0" fontId="0" fillId="5" borderId="0" xfId="0" applyFill="1" applyAlignment="1">
      <alignment horizontal="center" vertical="center" wrapText="1"/>
    </xf>
    <xf numFmtId="165" fontId="8" fillId="5" borderId="0" xfId="0" applyNumberFormat="1" applyFont="1" applyFill="1" applyBorder="1" applyAlignment="1">
      <alignment horizontal="center" vertical="center"/>
    </xf>
    <xf numFmtId="0" fontId="7" fillId="5" borderId="0" xfId="0" quotePrefix="1" applyFont="1" applyFill="1" applyAlignment="1">
      <alignment horizontal="right"/>
    </xf>
    <xf numFmtId="0" fontId="12" fillId="5" borderId="0" xfId="0" applyFont="1" applyFill="1" applyBorder="1" applyAlignment="1">
      <alignment horizontal="right" vertical="center" wrapText="1"/>
    </xf>
    <xf numFmtId="0" fontId="5" fillId="5" borderId="0" xfId="0" applyFont="1" applyFill="1" applyBorder="1" applyAlignment="1">
      <alignment horizontal="right" vertical="center" wrapText="1"/>
    </xf>
    <xf numFmtId="0" fontId="12" fillId="6" borderId="0" xfId="0" applyFont="1" applyFill="1" applyBorder="1"/>
    <xf numFmtId="0" fontId="13" fillId="6" borderId="0" xfId="0" applyFont="1" applyFill="1" applyBorder="1" applyAlignment="1"/>
    <xf numFmtId="0" fontId="5" fillId="6" borderId="0" xfId="0" applyFont="1" applyFill="1" applyBorder="1"/>
    <xf numFmtId="0" fontId="12" fillId="6" borderId="0" xfId="0" applyFont="1" applyFill="1" applyBorder="1" applyAlignment="1" applyProtection="1">
      <alignment horizontal="right"/>
    </xf>
    <xf numFmtId="0" fontId="13" fillId="6" borderId="0" xfId="0" applyFont="1" applyFill="1" applyBorder="1" applyAlignment="1">
      <alignment horizontal="center"/>
    </xf>
    <xf numFmtId="0" fontId="5" fillId="6" borderId="0" xfId="0" applyFont="1" applyFill="1" applyBorder="1" applyAlignment="1">
      <alignment horizontal="center"/>
    </xf>
    <xf numFmtId="0" fontId="16" fillId="6" borderId="0" xfId="0" applyFont="1" applyFill="1" applyBorder="1"/>
    <xf numFmtId="0" fontId="13" fillId="6" borderId="0" xfId="0" applyFont="1" applyFill="1" applyAlignment="1">
      <alignment horizontal="right" vertical="center"/>
    </xf>
    <xf numFmtId="0" fontId="12" fillId="6" borderId="0" xfId="0" applyFont="1" applyFill="1" applyBorder="1" applyAlignment="1">
      <alignment horizontal="right"/>
    </xf>
    <xf numFmtId="0" fontId="5" fillId="6" borderId="0" xfId="0" applyFont="1" applyFill="1"/>
    <xf numFmtId="0" fontId="6" fillId="6" borderId="0" xfId="0" quotePrefix="1" applyFont="1" applyFill="1" applyBorder="1" applyAlignment="1">
      <alignment horizontal="right"/>
    </xf>
    <xf numFmtId="1" fontId="17" fillId="6" borderId="15" xfId="0" applyNumberFormat="1" applyFont="1" applyFill="1" applyBorder="1" applyAlignment="1">
      <alignment horizontal="center"/>
    </xf>
    <xf numFmtId="0" fontId="6" fillId="6" borderId="0" xfId="0" quotePrefix="1" applyFont="1" applyFill="1" applyAlignment="1">
      <alignment horizontal="right"/>
    </xf>
    <xf numFmtId="0" fontId="13" fillId="6" borderId="0" xfId="0" applyFont="1" applyFill="1" applyBorder="1" applyAlignment="1">
      <alignment horizontal="right" vertical="center"/>
    </xf>
    <xf numFmtId="49" fontId="13" fillId="6" borderId="15" xfId="0" applyNumberFormat="1" applyFont="1" applyFill="1" applyBorder="1" applyAlignment="1">
      <alignment horizontal="center"/>
    </xf>
    <xf numFmtId="0" fontId="5" fillId="6" borderId="0" xfId="0" applyFont="1" applyFill="1" applyBorder="1" applyAlignment="1">
      <alignment vertical="top"/>
    </xf>
    <xf numFmtId="0" fontId="5" fillId="6" borderId="0" xfId="0" applyFont="1" applyFill="1" applyAlignment="1">
      <alignment horizontal="center"/>
    </xf>
    <xf numFmtId="0" fontId="9" fillId="6" borderId="0" xfId="0" applyFont="1" applyFill="1" applyBorder="1" applyAlignment="1">
      <alignment horizontal="center" vertical="center" wrapText="1"/>
    </xf>
    <xf numFmtId="0" fontId="9" fillId="6" borderId="0" xfId="0" applyFont="1" applyFill="1" applyAlignment="1">
      <alignment horizontal="center"/>
    </xf>
    <xf numFmtId="0" fontId="9" fillId="6" borderId="0" xfId="0" applyFont="1" applyFill="1"/>
    <xf numFmtId="0" fontId="4" fillId="6" borderId="0" xfId="0" applyFont="1" applyFill="1" applyBorder="1" applyAlignment="1">
      <alignment horizontal="center" vertical="center" wrapText="1"/>
    </xf>
    <xf numFmtId="49" fontId="5" fillId="6" borderId="6" xfId="0" applyNumberFormat="1" applyFont="1" applyFill="1" applyBorder="1" applyProtection="1">
      <protection locked="0"/>
    </xf>
    <xf numFmtId="169" fontId="5" fillId="6" borderId="6" xfId="0" applyNumberFormat="1" applyFont="1" applyFill="1" applyBorder="1" applyAlignment="1" applyProtection="1">
      <alignment horizontal="right"/>
      <protection locked="0"/>
    </xf>
    <xf numFmtId="165" fontId="12" fillId="6" borderId="0" xfId="0" applyNumberFormat="1" applyFont="1" applyFill="1" applyBorder="1"/>
    <xf numFmtId="49" fontId="5" fillId="6" borderId="9" xfId="0" applyNumberFormat="1" applyFont="1" applyFill="1" applyBorder="1" applyAlignment="1" applyProtection="1">
      <alignment horizontal="center"/>
      <protection locked="0"/>
    </xf>
    <xf numFmtId="0" fontId="6" fillId="6" borderId="0" xfId="0" applyFont="1" applyFill="1"/>
    <xf numFmtId="49" fontId="5" fillId="6" borderId="7" xfId="0" applyNumberFormat="1" applyFont="1" applyFill="1" applyBorder="1" applyProtection="1">
      <protection locked="0"/>
    </xf>
    <xf numFmtId="169" fontId="5" fillId="6" borderId="7" xfId="0" applyNumberFormat="1" applyFont="1" applyFill="1" applyBorder="1" applyAlignment="1" applyProtection="1">
      <alignment horizontal="right"/>
      <protection locked="0"/>
    </xf>
    <xf numFmtId="49" fontId="5" fillId="6" borderId="7" xfId="0" applyNumberFormat="1" applyFont="1" applyFill="1" applyBorder="1" applyAlignment="1" applyProtection="1">
      <alignment horizontal="center"/>
      <protection locked="0"/>
    </xf>
    <xf numFmtId="49" fontId="5" fillId="6" borderId="7" xfId="0" applyNumberFormat="1" applyFont="1" applyFill="1" applyBorder="1" applyAlignment="1" applyProtection="1">
      <alignment horizontal="left"/>
      <protection locked="0"/>
    </xf>
    <xf numFmtId="49" fontId="5" fillId="6" borderId="8" xfId="0" applyNumberFormat="1" applyFont="1" applyFill="1" applyBorder="1" applyProtection="1">
      <protection locked="0"/>
    </xf>
    <xf numFmtId="169" fontId="5" fillId="6" borderId="10" xfId="0" applyNumberFormat="1" applyFont="1" applyFill="1" applyBorder="1" applyAlignment="1" applyProtection="1">
      <alignment horizontal="right"/>
      <protection locked="0"/>
    </xf>
    <xf numFmtId="49" fontId="5" fillId="6" borderId="8" xfId="0" applyNumberFormat="1" applyFont="1" applyFill="1" applyBorder="1" applyAlignment="1" applyProtection="1">
      <alignment horizontal="center"/>
      <protection locked="0"/>
    </xf>
    <xf numFmtId="0" fontId="11" fillId="6" borderId="0" xfId="0" applyFont="1" applyFill="1" applyBorder="1"/>
    <xf numFmtId="166" fontId="12" fillId="6" borderId="0" xfId="0" applyNumberFormat="1" applyFont="1" applyFill="1" applyBorder="1"/>
    <xf numFmtId="39" fontId="12" fillId="6" borderId="0" xfId="0" applyNumberFormat="1" applyFont="1" applyFill="1" applyBorder="1"/>
    <xf numFmtId="0" fontId="6" fillId="6" borderId="0" xfId="0" applyFont="1" applyFill="1" applyAlignment="1">
      <alignment horizontal="center"/>
    </xf>
    <xf numFmtId="0" fontId="12" fillId="6" borderId="0" xfId="0" applyFont="1" applyFill="1" applyBorder="1" applyAlignment="1">
      <alignment horizontal="center" vertical="center" wrapText="1"/>
    </xf>
    <xf numFmtId="169" fontId="5" fillId="6" borderId="12" xfId="0" applyNumberFormat="1" applyFont="1" applyFill="1" applyBorder="1" applyAlignment="1" applyProtection="1">
      <alignment horizontal="right" vertical="center"/>
    </xf>
    <xf numFmtId="165" fontId="12" fillId="6" borderId="0" xfId="0" applyNumberFormat="1" applyFont="1" applyFill="1" applyBorder="1" applyAlignment="1">
      <alignment horizontal="center" vertical="center"/>
    </xf>
    <xf numFmtId="169" fontId="5" fillId="6" borderId="13" xfId="0" applyNumberFormat="1" applyFont="1" applyFill="1" applyBorder="1" applyAlignment="1" applyProtection="1">
      <alignment horizontal="right" vertical="center"/>
    </xf>
    <xf numFmtId="169" fontId="5" fillId="6" borderId="14" xfId="0" applyNumberFormat="1" applyFont="1" applyFill="1" applyBorder="1" applyAlignment="1" applyProtection="1">
      <alignment horizontal="right" vertical="center"/>
    </xf>
    <xf numFmtId="0" fontId="7" fillId="6" borderId="0" xfId="0" applyFont="1" applyFill="1" applyAlignment="1">
      <alignment horizontal="center" vertical="center"/>
    </xf>
    <xf numFmtId="0" fontId="0" fillId="6" borderId="0" xfId="0" applyFill="1" applyBorder="1" applyAlignment="1">
      <alignment vertical="center" wrapText="1"/>
    </xf>
    <xf numFmtId="165" fontId="12" fillId="6" borderId="0" xfId="0" applyNumberFormat="1" applyFont="1" applyFill="1" applyBorder="1" applyAlignment="1">
      <alignment vertical="center"/>
    </xf>
    <xf numFmtId="166" fontId="12" fillId="6" borderId="0" xfId="0" applyNumberFormat="1" applyFont="1" applyFill="1" applyBorder="1" applyAlignment="1">
      <alignment vertical="center"/>
    </xf>
    <xf numFmtId="39" fontId="12" fillId="6" borderId="0" xfId="0" applyNumberFormat="1" applyFont="1" applyFill="1" applyBorder="1" applyAlignment="1">
      <alignment vertical="center"/>
    </xf>
    <xf numFmtId="166" fontId="12" fillId="6" borderId="0" xfId="0" applyNumberFormat="1" applyFont="1" applyFill="1" applyBorder="1" applyAlignment="1">
      <alignment horizontal="right" vertical="center"/>
    </xf>
    <xf numFmtId="0" fontId="7" fillId="6" borderId="0" xfId="0" applyFont="1" applyFill="1" applyBorder="1" applyAlignment="1">
      <alignment horizontal="center"/>
    </xf>
    <xf numFmtId="0" fontId="6" fillId="6" borderId="0" xfId="0" applyFont="1" applyFill="1" applyBorder="1"/>
    <xf numFmtId="0" fontId="7" fillId="6" borderId="0" xfId="0" applyFont="1" applyFill="1"/>
    <xf numFmtId="165" fontId="12" fillId="6" borderId="0" xfId="0" applyNumberFormat="1" applyFont="1" applyFill="1" applyBorder="1" applyAlignment="1">
      <alignment horizontal="right" vertical="center"/>
    </xf>
    <xf numFmtId="0" fontId="0" fillId="6" borderId="0" xfId="0" applyFill="1" applyBorder="1" applyAlignment="1">
      <alignment wrapText="1"/>
    </xf>
    <xf numFmtId="169" fontId="5" fillId="6" borderId="11" xfId="0" applyNumberFormat="1" applyFont="1" applyFill="1" applyBorder="1" applyAlignment="1" applyProtection="1">
      <alignment horizontal="right" vertical="center"/>
      <protection locked="0"/>
    </xf>
    <xf numFmtId="169" fontId="5" fillId="6" borderId="11" xfId="0" applyNumberFormat="1" applyFont="1" applyFill="1" applyBorder="1" applyAlignment="1" applyProtection="1">
      <alignment vertical="center"/>
      <protection locked="0"/>
    </xf>
    <xf numFmtId="0" fontId="7" fillId="6" borderId="0" xfId="0" applyFont="1" applyFill="1" applyBorder="1"/>
    <xf numFmtId="169" fontId="12" fillId="6" borderId="11" xfId="0" applyNumberFormat="1" applyFont="1" applyFill="1" applyBorder="1" applyAlignment="1" applyProtection="1">
      <alignment horizontal="right" vertical="center"/>
    </xf>
    <xf numFmtId="0" fontId="0" fillId="6" borderId="0" xfId="0" applyFill="1" applyAlignment="1">
      <alignment wrapText="1"/>
    </xf>
    <xf numFmtId="0" fontId="15" fillId="6" borderId="0" xfId="0" applyFont="1" applyFill="1" applyBorder="1" applyAlignment="1">
      <alignment horizontal="center" vertical="center"/>
    </xf>
    <xf numFmtId="10" fontId="13" fillId="6" borderId="11" xfId="0" applyNumberFormat="1" applyFont="1" applyFill="1" applyBorder="1" applyAlignment="1" applyProtection="1">
      <alignment horizontal="right" vertical="center"/>
      <protection locked="0"/>
    </xf>
    <xf numFmtId="49" fontId="7" fillId="6" borderId="0" xfId="0" applyNumberFormat="1" applyFont="1" applyFill="1" applyBorder="1" applyAlignment="1">
      <alignment horizontal="center" vertical="center"/>
    </xf>
    <xf numFmtId="0" fontId="0" fillId="6" borderId="0" xfId="0" applyFill="1" applyAlignment="1">
      <alignment horizontal="center" vertical="center" wrapText="1"/>
    </xf>
    <xf numFmtId="165" fontId="8" fillId="6" borderId="0" xfId="0" applyNumberFormat="1" applyFont="1" applyFill="1" applyBorder="1" applyAlignment="1">
      <alignment horizontal="center" vertical="center"/>
    </xf>
    <xf numFmtId="0" fontId="7" fillId="6" borderId="0" xfId="0" quotePrefix="1" applyFont="1" applyFill="1" applyAlignment="1">
      <alignment horizontal="right"/>
    </xf>
    <xf numFmtId="0" fontId="12" fillId="6" borderId="0" xfId="0" applyFont="1" applyFill="1" applyBorder="1" applyAlignment="1">
      <alignment horizontal="right" vertical="center" wrapText="1"/>
    </xf>
    <xf numFmtId="0" fontId="5" fillId="6" borderId="0" xfId="0" applyFont="1" applyFill="1" applyBorder="1" applyAlignment="1">
      <alignment horizontal="right" vertical="center" wrapText="1"/>
    </xf>
    <xf numFmtId="0" fontId="7" fillId="0" borderId="0" xfId="0" quotePrefix="1" applyFont="1" applyBorder="1" applyAlignment="1" applyProtection="1">
      <alignment horizontal="justify" vertical="center" wrapText="1"/>
    </xf>
    <xf numFmtId="0" fontId="7" fillId="0" borderId="0" xfId="0" applyFont="1" applyBorder="1" applyAlignment="1" applyProtection="1">
      <alignment horizontal="justify" vertical="center" wrapText="1"/>
    </xf>
    <xf numFmtId="14" fontId="6" fillId="0" borderId="0" xfId="0" applyNumberFormat="1" applyFont="1" applyFill="1"/>
    <xf numFmtId="14" fontId="6" fillId="0" borderId="0" xfId="0" applyNumberFormat="1" applyFont="1" applyFill="1" applyBorder="1"/>
    <xf numFmtId="14" fontId="5" fillId="0" borderId="0" xfId="0" applyNumberFormat="1" applyFont="1" applyFill="1" applyBorder="1"/>
    <xf numFmtId="14" fontId="5" fillId="5" borderId="0" xfId="0" applyNumberFormat="1" applyFont="1" applyFill="1" applyBorder="1"/>
    <xf numFmtId="14" fontId="6" fillId="5" borderId="0" xfId="0" applyNumberFormat="1" applyFont="1" applyFill="1"/>
    <xf numFmtId="14" fontId="6" fillId="5" borderId="0" xfId="0" applyNumberFormat="1" applyFont="1" applyFill="1" applyBorder="1"/>
    <xf numFmtId="49" fontId="29" fillId="5" borderId="0" xfId="0" applyNumberFormat="1" applyFont="1" applyFill="1" applyBorder="1"/>
    <xf numFmtId="0" fontId="29" fillId="5" borderId="0" xfId="0" applyFont="1" applyFill="1" applyBorder="1"/>
    <xf numFmtId="14" fontId="29" fillId="5" borderId="0" xfId="0" applyNumberFormat="1" applyFont="1" applyFill="1" applyBorder="1"/>
    <xf numFmtId="0" fontId="29" fillId="5" borderId="0" xfId="0" applyFont="1" applyFill="1" applyBorder="1" applyAlignment="1">
      <alignment vertical="top"/>
    </xf>
    <xf numFmtId="0" fontId="29" fillId="5" borderId="0" xfId="0" applyFont="1" applyFill="1"/>
    <xf numFmtId="0" fontId="30" fillId="5" borderId="0" xfId="0" applyFont="1" applyFill="1"/>
    <xf numFmtId="0" fontId="31" fillId="5" borderId="0" xfId="0" applyFont="1" applyFill="1"/>
    <xf numFmtId="0" fontId="31" fillId="5" borderId="0" xfId="0" applyFont="1" applyFill="1" applyBorder="1"/>
    <xf numFmtId="164" fontId="32" fillId="11" borderId="0" xfId="0" applyNumberFormat="1" applyFont="1" applyFill="1" applyBorder="1" applyAlignment="1" applyProtection="1"/>
    <xf numFmtId="0" fontId="33" fillId="2" borderId="0" xfId="0" applyFont="1" applyFill="1" applyBorder="1" applyAlignment="1" applyProtection="1"/>
    <xf numFmtId="0" fontId="12" fillId="12" borderId="0" xfId="0" applyFont="1" applyFill="1" applyBorder="1"/>
    <xf numFmtId="0" fontId="13" fillId="12" borderId="0" xfId="0" applyFont="1" applyFill="1" applyBorder="1" applyAlignment="1"/>
    <xf numFmtId="0" fontId="13" fillId="12" borderId="0" xfId="0" applyFont="1" applyFill="1" applyBorder="1" applyAlignment="1">
      <alignment horizontal="right"/>
    </xf>
    <xf numFmtId="0" fontId="5" fillId="12" borderId="0" xfId="0" applyFont="1" applyFill="1" applyBorder="1"/>
    <xf numFmtId="0" fontId="12" fillId="12" borderId="0" xfId="0" applyFont="1" applyFill="1" applyBorder="1" applyAlignment="1" applyProtection="1">
      <alignment horizontal="right"/>
    </xf>
    <xf numFmtId="0" fontId="13" fillId="12" borderId="0" xfId="0" applyFont="1" applyFill="1" applyBorder="1" applyAlignment="1">
      <alignment horizontal="center"/>
    </xf>
    <xf numFmtId="0" fontId="5" fillId="12" borderId="0" xfId="0" applyFont="1" applyFill="1" applyBorder="1" applyAlignment="1">
      <alignment horizontal="center"/>
    </xf>
    <xf numFmtId="0" fontId="16" fillId="12" borderId="0" xfId="0" applyFont="1" applyFill="1" applyBorder="1"/>
    <xf numFmtId="0" fontId="13" fillId="12" borderId="0" xfId="0" applyFont="1" applyFill="1" applyAlignment="1">
      <alignment horizontal="right" vertical="center"/>
    </xf>
    <xf numFmtId="0" fontId="12" fillId="12" borderId="0" xfId="0" applyFont="1" applyFill="1" applyBorder="1" applyAlignment="1">
      <alignment horizontal="right"/>
    </xf>
    <xf numFmtId="49" fontId="29" fillId="13" borderId="0" xfId="0" applyNumberFormat="1" applyFont="1" applyFill="1" applyBorder="1"/>
    <xf numFmtId="0" fontId="29" fillId="13" borderId="0" xfId="0" applyFont="1" applyFill="1" applyBorder="1"/>
    <xf numFmtId="14" fontId="29" fillId="13" borderId="0" xfId="0" applyNumberFormat="1" applyFont="1" applyFill="1" applyBorder="1"/>
    <xf numFmtId="14" fontId="5" fillId="12" borderId="0" xfId="0" applyNumberFormat="1" applyFont="1" applyFill="1" applyBorder="1"/>
    <xf numFmtId="0" fontId="5" fillId="12" borderId="0" xfId="0" applyFont="1" applyFill="1"/>
    <xf numFmtId="0" fontId="6" fillId="12" borderId="0" xfId="0" quotePrefix="1" applyFont="1" applyFill="1" applyBorder="1" applyAlignment="1">
      <alignment horizontal="right"/>
    </xf>
    <xf numFmtId="1" fontId="17" fillId="12" borderId="15" xfId="0" applyNumberFormat="1" applyFont="1" applyFill="1" applyBorder="1" applyAlignment="1">
      <alignment horizontal="center"/>
    </xf>
    <xf numFmtId="0" fontId="6" fillId="12" borderId="0" xfId="0" quotePrefix="1" applyFont="1" applyFill="1" applyAlignment="1">
      <alignment horizontal="right"/>
    </xf>
    <xf numFmtId="0" fontId="13" fillId="12" borderId="0" xfId="0" applyFont="1" applyFill="1" applyBorder="1" applyAlignment="1">
      <alignment horizontal="right" vertical="center"/>
    </xf>
    <xf numFmtId="49" fontId="13" fillId="12" borderId="15" xfId="0" applyNumberFormat="1" applyFont="1" applyFill="1" applyBorder="1" applyAlignment="1">
      <alignment horizontal="center"/>
    </xf>
    <xf numFmtId="0" fontId="5" fillId="12" borderId="0" xfId="0" applyFont="1" applyFill="1" applyBorder="1" applyAlignment="1">
      <alignment vertical="top"/>
    </xf>
    <xf numFmtId="0" fontId="29" fillId="13" borderId="0" xfId="0" applyFont="1" applyFill="1" applyBorder="1" applyAlignment="1">
      <alignment vertical="top"/>
    </xf>
    <xf numFmtId="0" fontId="5" fillId="12" borderId="0" xfId="0" applyFont="1" applyFill="1" applyAlignment="1">
      <alignment horizontal="center"/>
    </xf>
    <xf numFmtId="0" fontId="29" fillId="13" borderId="0" xfId="0" applyFont="1" applyFill="1"/>
    <xf numFmtId="0" fontId="9" fillId="12" borderId="0" xfId="0" applyFont="1" applyFill="1" applyBorder="1" applyAlignment="1">
      <alignment horizontal="center" vertical="center" wrapText="1"/>
    </xf>
    <xf numFmtId="0" fontId="9" fillId="12" borderId="0" xfId="0" applyFont="1" applyFill="1" applyAlignment="1">
      <alignment horizontal="center"/>
    </xf>
    <xf numFmtId="0" fontId="9" fillId="12" borderId="0" xfId="0" applyFont="1" applyFill="1"/>
    <xf numFmtId="0" fontId="30" fillId="13" borderId="0" xfId="0" applyFont="1" applyFill="1"/>
    <xf numFmtId="0" fontId="4" fillId="12" borderId="0" xfId="0" applyFont="1" applyFill="1" applyBorder="1" applyAlignment="1">
      <alignment horizontal="center" vertical="center" wrapText="1"/>
    </xf>
    <xf numFmtId="49" fontId="5" fillId="12" borderId="6" xfId="0" applyNumberFormat="1" applyFont="1" applyFill="1" applyBorder="1" applyProtection="1">
      <protection locked="0"/>
    </xf>
    <xf numFmtId="169" fontId="5" fillId="12" borderId="6" xfId="0" applyNumberFormat="1" applyFont="1" applyFill="1" applyBorder="1" applyAlignment="1" applyProtection="1">
      <alignment horizontal="right"/>
      <protection locked="0"/>
    </xf>
    <xf numFmtId="165" fontId="12" fillId="12" borderId="0" xfId="0" applyNumberFormat="1" applyFont="1" applyFill="1" applyBorder="1"/>
    <xf numFmtId="49" fontId="5" fillId="12" borderId="9" xfId="0" applyNumberFormat="1" applyFont="1" applyFill="1" applyBorder="1" applyAlignment="1" applyProtection="1">
      <alignment horizontal="center"/>
      <protection locked="0"/>
    </xf>
    <xf numFmtId="0" fontId="6" fillId="12" borderId="0" xfId="0" applyFont="1" applyFill="1"/>
    <xf numFmtId="0" fontId="31" fillId="13" borderId="0" xfId="0" applyFont="1" applyFill="1"/>
    <xf numFmtId="49" fontId="5" fillId="12" borderId="7" xfId="0" applyNumberFormat="1" applyFont="1" applyFill="1" applyBorder="1" applyProtection="1">
      <protection locked="0"/>
    </xf>
    <xf numFmtId="169" fontId="5" fillId="12" borderId="7" xfId="0" applyNumberFormat="1" applyFont="1" applyFill="1" applyBorder="1" applyAlignment="1" applyProtection="1">
      <alignment horizontal="right"/>
      <protection locked="0"/>
    </xf>
    <xf numFmtId="49" fontId="5" fillId="12" borderId="7" xfId="0" applyNumberFormat="1" applyFont="1" applyFill="1" applyBorder="1" applyAlignment="1" applyProtection="1">
      <alignment horizontal="center"/>
      <protection locked="0"/>
    </xf>
    <xf numFmtId="49" fontId="5" fillId="12" borderId="8" xfId="0" applyNumberFormat="1" applyFont="1" applyFill="1" applyBorder="1" applyProtection="1">
      <protection locked="0"/>
    </xf>
    <xf numFmtId="169" fontId="5" fillId="12" borderId="10" xfId="0" applyNumberFormat="1" applyFont="1" applyFill="1" applyBorder="1" applyAlignment="1" applyProtection="1">
      <alignment horizontal="right"/>
      <protection locked="0"/>
    </xf>
    <xf numFmtId="49" fontId="5" fillId="12" borderId="8" xfId="0" applyNumberFormat="1" applyFont="1" applyFill="1" applyBorder="1" applyAlignment="1" applyProtection="1">
      <alignment horizontal="center"/>
      <protection locked="0"/>
    </xf>
    <xf numFmtId="0" fontId="11" fillId="12" borderId="0" xfId="0" applyFont="1" applyFill="1" applyBorder="1"/>
    <xf numFmtId="166" fontId="12" fillId="12" borderId="0" xfId="0" applyNumberFormat="1" applyFont="1" applyFill="1" applyBorder="1"/>
    <xf numFmtId="39" fontId="12" fillId="12" borderId="0" xfId="0" applyNumberFormat="1" applyFont="1" applyFill="1" applyBorder="1"/>
    <xf numFmtId="0" fontId="6" fillId="12" borderId="0" xfId="0" applyFont="1" applyFill="1" applyAlignment="1">
      <alignment horizontal="center"/>
    </xf>
    <xf numFmtId="0" fontId="12" fillId="12" borderId="0" xfId="0" applyFont="1" applyFill="1" applyBorder="1" applyAlignment="1">
      <alignment horizontal="center" vertical="center" wrapText="1"/>
    </xf>
    <xf numFmtId="169" fontId="5" fillId="12" borderId="12" xfId="0" applyNumberFormat="1" applyFont="1" applyFill="1" applyBorder="1" applyAlignment="1" applyProtection="1">
      <alignment horizontal="right" vertical="center"/>
    </xf>
    <xf numFmtId="165" fontId="12" fillId="12" borderId="0" xfId="0" applyNumberFormat="1" applyFont="1" applyFill="1" applyBorder="1" applyAlignment="1">
      <alignment horizontal="center" vertical="center"/>
    </xf>
    <xf numFmtId="169" fontId="5" fillId="12" borderId="13" xfId="0" applyNumberFormat="1" applyFont="1" applyFill="1" applyBorder="1" applyAlignment="1" applyProtection="1">
      <alignment horizontal="right" vertical="center"/>
    </xf>
    <xf numFmtId="169" fontId="5" fillId="12" borderId="14" xfId="0" applyNumberFormat="1" applyFont="1" applyFill="1" applyBorder="1" applyAlignment="1" applyProtection="1">
      <alignment horizontal="right" vertical="center"/>
    </xf>
    <xf numFmtId="0" fontId="7" fillId="12" borderId="0" xfId="0" applyFont="1" applyFill="1" applyAlignment="1">
      <alignment horizontal="center" vertical="center"/>
    </xf>
    <xf numFmtId="14" fontId="6" fillId="12" borderId="0" xfId="0" applyNumberFormat="1" applyFont="1" applyFill="1"/>
    <xf numFmtId="0" fontId="0" fillId="12" borderId="0" xfId="0" applyFill="1" applyBorder="1" applyAlignment="1">
      <alignment vertical="center" wrapText="1"/>
    </xf>
    <xf numFmtId="165" fontId="12" fillId="12" borderId="0" xfId="0" applyNumberFormat="1" applyFont="1" applyFill="1" applyBorder="1" applyAlignment="1">
      <alignment vertical="center"/>
    </xf>
    <xf numFmtId="166" fontId="12" fillId="12" borderId="0" xfId="0" applyNumberFormat="1" applyFont="1" applyFill="1" applyBorder="1" applyAlignment="1">
      <alignment vertical="center"/>
    </xf>
    <xf numFmtId="39" fontId="12" fillId="12" borderId="0" xfId="0" applyNumberFormat="1" applyFont="1" applyFill="1" applyBorder="1" applyAlignment="1">
      <alignment vertical="center"/>
    </xf>
    <xf numFmtId="166" fontId="12" fillId="12" borderId="0" xfId="0" applyNumberFormat="1" applyFont="1" applyFill="1" applyBorder="1" applyAlignment="1">
      <alignment horizontal="right" vertical="center"/>
    </xf>
    <xf numFmtId="0" fontId="7" fillId="12" borderId="0" xfId="0" applyFont="1" applyFill="1" applyBorder="1" applyAlignment="1">
      <alignment horizontal="center"/>
    </xf>
    <xf numFmtId="0" fontId="6" fillId="12" borderId="0" xfId="0" applyFont="1" applyFill="1" applyBorder="1"/>
    <xf numFmtId="14" fontId="6" fillId="12" borderId="0" xfId="0" applyNumberFormat="1" applyFont="1" applyFill="1" applyBorder="1"/>
    <xf numFmtId="0" fontId="7" fillId="12" borderId="0" xfId="0" applyFont="1" applyFill="1"/>
    <xf numFmtId="165" fontId="12" fillId="12" borderId="0" xfId="0" applyNumberFormat="1" applyFont="1" applyFill="1" applyBorder="1" applyAlignment="1">
      <alignment horizontal="right" vertical="center"/>
    </xf>
    <xf numFmtId="0" fontId="0" fillId="12" borderId="0" xfId="0" applyFill="1" applyBorder="1" applyAlignment="1">
      <alignment wrapText="1"/>
    </xf>
    <xf numFmtId="169" fontId="5" fillId="12" borderId="11" xfId="0" applyNumberFormat="1" applyFont="1" applyFill="1" applyBorder="1" applyAlignment="1" applyProtection="1">
      <alignment horizontal="right" vertical="center"/>
      <protection locked="0"/>
    </xf>
    <xf numFmtId="169" fontId="5" fillId="12" borderId="11" xfId="0" applyNumberFormat="1" applyFont="1" applyFill="1" applyBorder="1" applyAlignment="1" applyProtection="1">
      <alignment vertical="center"/>
      <protection locked="0"/>
    </xf>
    <xf numFmtId="0" fontId="7" fillId="12" borderId="0" xfId="0" applyFont="1" applyFill="1" applyBorder="1"/>
    <xf numFmtId="169" fontId="12" fillId="12" borderId="11" xfId="0" applyNumberFormat="1" applyFont="1" applyFill="1" applyBorder="1" applyAlignment="1" applyProtection="1">
      <alignment horizontal="right" vertical="center"/>
    </xf>
    <xf numFmtId="0" fontId="0" fillId="12" borderId="0" xfId="0" applyFill="1" applyAlignment="1">
      <alignment wrapText="1"/>
    </xf>
    <xf numFmtId="0" fontId="15" fillId="12" borderId="0" xfId="0" applyFont="1" applyFill="1" applyBorder="1" applyAlignment="1">
      <alignment horizontal="center" vertical="center"/>
    </xf>
    <xf numFmtId="10" fontId="13" fillId="12" borderId="11" xfId="0" applyNumberFormat="1" applyFont="1" applyFill="1" applyBorder="1" applyAlignment="1" applyProtection="1">
      <alignment horizontal="right" vertical="center"/>
      <protection locked="0"/>
    </xf>
    <xf numFmtId="0" fontId="7" fillId="12" borderId="0" xfId="0" applyNumberFormat="1" applyFont="1" applyFill="1" applyBorder="1" applyAlignment="1">
      <alignment horizontal="center" vertical="center"/>
    </xf>
    <xf numFmtId="0" fontId="0" fillId="12" borderId="0" xfId="0" applyFill="1" applyAlignment="1">
      <alignment horizontal="center" vertical="center" wrapText="1"/>
    </xf>
    <xf numFmtId="165" fontId="8" fillId="12" borderId="0" xfId="0" applyNumberFormat="1" applyFont="1" applyFill="1" applyBorder="1" applyAlignment="1">
      <alignment horizontal="center" vertical="center"/>
    </xf>
    <xf numFmtId="0" fontId="5" fillId="12" borderId="0" xfId="0" quotePrefix="1" applyFont="1" applyFill="1" applyAlignment="1">
      <alignment horizontal="right"/>
    </xf>
    <xf numFmtId="0" fontId="7" fillId="12" borderId="0" xfId="0" quotePrefix="1" applyFont="1" applyFill="1" applyAlignment="1" applyProtection="1">
      <alignment horizontal="right"/>
    </xf>
    <xf numFmtId="0" fontId="12" fillId="12" borderId="0" xfId="0" applyFont="1" applyFill="1" applyBorder="1" applyAlignment="1">
      <alignment horizontal="right" vertical="center" wrapText="1"/>
    </xf>
    <xf numFmtId="0" fontId="5" fillId="12" borderId="0" xfId="0" applyFont="1" applyFill="1" applyBorder="1" applyAlignment="1">
      <alignment horizontal="right" vertical="center" wrapText="1"/>
    </xf>
    <xf numFmtId="0" fontId="2" fillId="5" borderId="0" xfId="0" applyFont="1" applyFill="1"/>
    <xf numFmtId="0" fontId="12" fillId="12" borderId="0" xfId="0" applyFont="1" applyFill="1" applyBorder="1" applyAlignment="1">
      <alignment horizontal="right" vertical="center" wrapText="1"/>
    </xf>
    <xf numFmtId="0" fontId="13" fillId="12" borderId="0" xfId="0" applyFont="1" applyFill="1" applyBorder="1" applyAlignment="1">
      <alignment horizontal="right"/>
    </xf>
    <xf numFmtId="0" fontId="34" fillId="0" borderId="0" xfId="0" applyFont="1" applyFill="1" applyBorder="1"/>
    <xf numFmtId="49" fontId="34" fillId="5" borderId="0" xfId="0" applyNumberFormat="1" applyFont="1" applyFill="1" applyBorder="1"/>
    <xf numFmtId="0" fontId="34" fillId="5" borderId="0" xfId="0" applyFont="1" applyFill="1" applyBorder="1"/>
    <xf numFmtId="14" fontId="34" fillId="5" borderId="0" xfId="0" applyNumberFormat="1" applyFont="1" applyFill="1" applyBorder="1"/>
    <xf numFmtId="14" fontId="34" fillId="0" borderId="0" xfId="0" applyNumberFormat="1" applyFont="1" applyFill="1" applyBorder="1"/>
    <xf numFmtId="0" fontId="34" fillId="0" borderId="0" xfId="0" applyFont="1" applyFill="1" applyBorder="1" applyAlignment="1">
      <alignment vertical="top"/>
    </xf>
    <xf numFmtId="0" fontId="34" fillId="5" borderId="0" xfId="0" applyFont="1" applyFill="1" applyBorder="1" applyAlignment="1">
      <alignment vertical="top"/>
    </xf>
    <xf numFmtId="0" fontId="34" fillId="0" borderId="0" xfId="0" applyFont="1" applyFill="1"/>
    <xf numFmtId="0" fontId="34" fillId="5" borderId="0" xfId="0" applyFont="1" applyFill="1"/>
    <xf numFmtId="0" fontId="35" fillId="0" borderId="0" xfId="0" applyFont="1" applyFill="1"/>
    <xf numFmtId="0" fontId="35" fillId="5" borderId="0" xfId="0" applyFont="1" applyFill="1"/>
    <xf numFmtId="0" fontId="36" fillId="0" borderId="0" xfId="0" applyFont="1" applyFill="1"/>
    <xf numFmtId="0" fontId="36" fillId="5" borderId="0" xfId="0" applyFont="1" applyFill="1"/>
    <xf numFmtId="0" fontId="36" fillId="0" borderId="0" xfId="0" applyFont="1" applyFill="1" applyBorder="1"/>
    <xf numFmtId="0" fontId="34" fillId="12" borderId="0" xfId="0" applyFont="1" applyFill="1" applyBorder="1"/>
    <xf numFmtId="49" fontId="34" fillId="13" borderId="0" xfId="0" applyNumberFormat="1" applyFont="1" applyFill="1" applyBorder="1"/>
    <xf numFmtId="0" fontId="34" fillId="13" borderId="0" xfId="0" applyFont="1" applyFill="1" applyBorder="1"/>
    <xf numFmtId="14" fontId="34" fillId="13" borderId="0" xfId="0" applyNumberFormat="1" applyFont="1" applyFill="1" applyBorder="1"/>
    <xf numFmtId="14" fontId="34" fillId="12" borderId="0" xfId="0" applyNumberFormat="1" applyFont="1" applyFill="1" applyBorder="1"/>
    <xf numFmtId="0" fontId="34" fillId="12" borderId="0" xfId="0" applyFont="1" applyFill="1" applyBorder="1" applyAlignment="1">
      <alignment vertical="top"/>
    </xf>
    <xf numFmtId="0" fontId="34" fillId="13" borderId="0" xfId="0" applyFont="1" applyFill="1" applyBorder="1" applyAlignment="1">
      <alignment vertical="top"/>
    </xf>
    <xf numFmtId="0" fontId="34" fillId="12" borderId="0" xfId="0" applyFont="1" applyFill="1"/>
    <xf numFmtId="0" fontId="34" fillId="13" borderId="0" xfId="0" applyFont="1" applyFill="1"/>
    <xf numFmtId="0" fontId="35" fillId="12" borderId="0" xfId="0" applyFont="1" applyFill="1"/>
    <xf numFmtId="0" fontId="35" fillId="13" borderId="0" xfId="0" applyFont="1" applyFill="1"/>
    <xf numFmtId="0" fontId="36" fillId="12" borderId="0" xfId="0" applyFont="1" applyFill="1"/>
    <xf numFmtId="0" fontId="36" fillId="13" borderId="0" xfId="0" applyFont="1" applyFill="1"/>
    <xf numFmtId="0" fontId="36" fillId="12" borderId="0" xfId="0" applyFont="1" applyFill="1" applyBorder="1"/>
    <xf numFmtId="0" fontId="12" fillId="12" borderId="0" xfId="0" applyFont="1" applyFill="1" applyBorder="1" applyAlignment="1">
      <alignment horizontal="right" vertical="center" wrapText="1"/>
    </xf>
    <xf numFmtId="0" fontId="13" fillId="12" borderId="0" xfId="0" applyFont="1" applyFill="1" applyBorder="1" applyAlignment="1">
      <alignment horizontal="right"/>
    </xf>
    <xf numFmtId="0" fontId="13" fillId="12" borderId="0" xfId="0" applyFont="1" applyFill="1" applyBorder="1" applyAlignment="1">
      <alignment horizontal="right"/>
    </xf>
    <xf numFmtId="0" fontId="12" fillId="12" borderId="0" xfId="0" applyFont="1" applyFill="1" applyBorder="1" applyAlignment="1">
      <alignment horizontal="right" vertical="center" wrapText="1"/>
    </xf>
    <xf numFmtId="0" fontId="38" fillId="5" borderId="0" xfId="0" applyFont="1" applyFill="1"/>
    <xf numFmtId="0" fontId="41" fillId="12" borderId="0" xfId="0" applyFont="1" applyFill="1" applyBorder="1"/>
    <xf numFmtId="0" fontId="41" fillId="12" borderId="0" xfId="0" applyFont="1" applyFill="1" applyBorder="1" applyAlignment="1">
      <alignment vertical="top"/>
    </xf>
    <xf numFmtId="0" fontId="41" fillId="12" borderId="0" xfId="0" applyFont="1" applyFill="1"/>
    <xf numFmtId="0" fontId="40" fillId="12" borderId="0" xfId="0" applyFont="1" applyFill="1"/>
    <xf numFmtId="0" fontId="42" fillId="12" borderId="0" xfId="0" applyFont="1" applyFill="1"/>
    <xf numFmtId="0" fontId="43" fillId="12" borderId="0" xfId="0" applyFont="1" applyFill="1" applyBorder="1"/>
    <xf numFmtId="0" fontId="43" fillId="13" borderId="0" xfId="0" applyNumberFormat="1" applyFont="1" applyFill="1" applyBorder="1"/>
    <xf numFmtId="0" fontId="43" fillId="13" borderId="0" xfId="0" applyFont="1" applyFill="1" applyBorder="1"/>
    <xf numFmtId="14" fontId="43" fillId="13" borderId="0" xfId="0" applyNumberFormat="1" applyFont="1" applyFill="1" applyBorder="1"/>
    <xf numFmtId="14" fontId="43" fillId="12" borderId="0" xfId="0" applyNumberFormat="1" applyFont="1" applyFill="1" applyBorder="1"/>
    <xf numFmtId="0" fontId="43" fillId="12" borderId="0" xfId="0" applyFont="1" applyFill="1" applyBorder="1" applyAlignment="1">
      <alignment vertical="top"/>
    </xf>
    <xf numFmtId="0" fontId="43" fillId="13" borderId="0" xfId="0" applyFont="1" applyFill="1" applyBorder="1" applyAlignment="1">
      <alignment vertical="top"/>
    </xf>
    <xf numFmtId="0" fontId="43" fillId="12" borderId="0" xfId="0" applyFont="1" applyFill="1"/>
    <xf numFmtId="0" fontId="43" fillId="13" borderId="0" xfId="0" applyFont="1" applyFill="1"/>
    <xf numFmtId="0" fontId="37" fillId="12" borderId="0" xfId="0" applyFont="1" applyFill="1"/>
    <xf numFmtId="0" fontId="37" fillId="13" borderId="0" xfId="0" applyFont="1" applyFill="1"/>
    <xf numFmtId="0" fontId="44" fillId="12" borderId="0" xfId="0" applyFont="1" applyFill="1"/>
    <xf numFmtId="0" fontId="44" fillId="13" borderId="0" xfId="0" applyFont="1" applyFill="1"/>
    <xf numFmtId="0" fontId="39" fillId="5" borderId="0" xfId="0" applyFont="1" applyFill="1"/>
    <xf numFmtId="0" fontId="2" fillId="5" borderId="0" xfId="0" applyNumberFormat="1" applyFont="1" applyFill="1"/>
    <xf numFmtId="49" fontId="2" fillId="5" borderId="0" xfId="0" applyNumberFormat="1" applyFont="1" applyFill="1"/>
    <xf numFmtId="0" fontId="12" fillId="0" borderId="0" xfId="0" applyFont="1" applyFill="1" applyBorder="1" applyAlignment="1">
      <alignment horizontal="right" vertical="center" wrapText="1"/>
    </xf>
    <xf numFmtId="0" fontId="39" fillId="11" borderId="0" xfId="0" applyFont="1" applyFill="1"/>
    <xf numFmtId="0" fontId="2" fillId="11" borderId="0" xfId="0" applyFont="1" applyFill="1"/>
    <xf numFmtId="0" fontId="39" fillId="11" borderId="0" xfId="0" applyFont="1" applyFill="1" applyAlignment="1">
      <alignment horizontal="center"/>
    </xf>
    <xf numFmtId="169" fontId="39" fillId="11" borderId="0" xfId="0" applyNumberFormat="1" applyFont="1" applyFill="1"/>
    <xf numFmtId="49" fontId="39" fillId="11" borderId="0" xfId="0" applyNumberFormat="1" applyFont="1" applyFill="1" applyAlignment="1">
      <alignment horizontal="right"/>
    </xf>
    <xf numFmtId="1" fontId="39" fillId="11" borderId="0" xfId="0" applyNumberFormat="1" applyFont="1" applyFill="1" applyAlignment="1">
      <alignment horizontal="right"/>
    </xf>
    <xf numFmtId="0" fontId="39" fillId="11" borderId="0" xfId="0" applyNumberFormat="1" applyFont="1" applyFill="1" applyAlignment="1">
      <alignment horizontal="right"/>
    </xf>
    <xf numFmtId="0" fontId="38" fillId="11" borderId="0" xfId="0" applyFont="1" applyFill="1"/>
    <xf numFmtId="169" fontId="5" fillId="0" borderId="33" xfId="0" applyNumberFormat="1" applyFont="1" applyFill="1" applyBorder="1" applyAlignment="1" applyProtection="1">
      <alignment horizontal="right"/>
      <protection locked="0"/>
    </xf>
    <xf numFmtId="169" fontId="5" fillId="3" borderId="33" xfId="0" applyNumberFormat="1" applyFont="1" applyFill="1" applyBorder="1" applyAlignment="1" applyProtection="1">
      <alignment horizontal="right"/>
      <protection locked="0"/>
    </xf>
    <xf numFmtId="169" fontId="5" fillId="6" borderId="33" xfId="0" applyNumberFormat="1" applyFont="1" applyFill="1" applyBorder="1" applyAlignment="1" applyProtection="1">
      <alignment horizontal="right"/>
      <protection locked="0"/>
    </xf>
    <xf numFmtId="169" fontId="5" fillId="5" borderId="33" xfId="0" applyNumberFormat="1" applyFont="1" applyFill="1" applyBorder="1" applyAlignment="1" applyProtection="1">
      <alignment horizontal="right"/>
      <protection locked="0"/>
    </xf>
    <xf numFmtId="169" fontId="5" fillId="12" borderId="33" xfId="0" applyNumberFormat="1" applyFont="1" applyFill="1" applyBorder="1" applyAlignment="1" applyProtection="1">
      <alignment horizontal="right"/>
      <protection locked="0"/>
    </xf>
    <xf numFmtId="169" fontId="5" fillId="4" borderId="33" xfId="0" applyNumberFormat="1" applyFont="1" applyFill="1" applyBorder="1" applyAlignment="1" applyProtection="1">
      <alignment horizontal="right"/>
      <protection locked="0"/>
    </xf>
    <xf numFmtId="0" fontId="5" fillId="0" borderId="33" xfId="0" applyFont="1" applyFill="1" applyBorder="1" applyAlignment="1" applyProtection="1">
      <alignment horizontal="center"/>
      <protection locked="0"/>
    </xf>
    <xf numFmtId="168" fontId="5" fillId="0" borderId="33" xfId="0" applyNumberFormat="1" applyFont="1" applyFill="1" applyBorder="1" applyProtection="1">
      <protection locked="0"/>
    </xf>
    <xf numFmtId="49" fontId="5" fillId="0" borderId="33" xfId="0" applyNumberFormat="1" applyFont="1" applyFill="1" applyBorder="1" applyAlignment="1" applyProtection="1">
      <alignment horizontal="center"/>
      <protection locked="0"/>
    </xf>
    <xf numFmtId="0" fontId="5" fillId="3" borderId="33" xfId="0" applyFont="1" applyFill="1" applyBorder="1" applyAlignment="1" applyProtection="1">
      <alignment horizontal="center"/>
      <protection locked="0"/>
    </xf>
    <xf numFmtId="0" fontId="5" fillId="6" borderId="33" xfId="0" applyFont="1" applyFill="1" applyBorder="1" applyAlignment="1" applyProtection="1">
      <alignment horizontal="center"/>
      <protection locked="0"/>
    </xf>
    <xf numFmtId="0" fontId="5" fillId="5" borderId="33" xfId="0" applyFont="1" applyFill="1" applyBorder="1" applyAlignment="1" applyProtection="1">
      <alignment horizontal="center"/>
      <protection locked="0"/>
    </xf>
    <xf numFmtId="0" fontId="5" fillId="12" borderId="33" xfId="0" applyFont="1" applyFill="1" applyBorder="1" applyAlignment="1" applyProtection="1">
      <alignment horizontal="center"/>
      <protection locked="0"/>
    </xf>
    <xf numFmtId="168" fontId="5" fillId="12" borderId="33" xfId="0" applyNumberFormat="1" applyFont="1" applyFill="1" applyBorder="1" applyProtection="1">
      <protection locked="0"/>
    </xf>
    <xf numFmtId="0" fontId="5" fillId="4" borderId="33" xfId="0" applyFont="1" applyFill="1" applyBorder="1" applyAlignment="1" applyProtection="1">
      <alignment horizontal="center"/>
      <protection locked="0"/>
    </xf>
    <xf numFmtId="0" fontId="5" fillId="4" borderId="33" xfId="0" applyNumberFormat="1" applyFont="1" applyFill="1" applyBorder="1" applyAlignment="1" applyProtection="1">
      <alignment horizontal="center"/>
      <protection locked="0"/>
    </xf>
    <xf numFmtId="14" fontId="11" fillId="0" borderId="1" xfId="0" applyNumberFormat="1" applyFont="1" applyBorder="1" applyAlignment="1" applyProtection="1">
      <alignment horizontal="center" wrapText="1"/>
      <protection locked="0"/>
    </xf>
    <xf numFmtId="0" fontId="15" fillId="0" borderId="19" xfId="0" applyFont="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5" fillId="0" borderId="21" xfId="0" applyFont="1" applyBorder="1" applyAlignment="1" applyProtection="1">
      <alignment horizontal="center" vertical="center" wrapText="1"/>
    </xf>
    <xf numFmtId="0" fontId="15" fillId="2" borderId="19" xfId="0" applyFont="1" applyFill="1" applyBorder="1" applyAlignment="1" applyProtection="1">
      <alignment horizontal="center" vertical="center" wrapText="1"/>
    </xf>
    <xf numFmtId="0" fontId="15" fillId="2" borderId="20" xfId="0" quotePrefix="1" applyFont="1" applyFill="1" applyBorder="1" applyAlignment="1" applyProtection="1">
      <alignment horizontal="center" vertical="center" wrapText="1"/>
    </xf>
    <xf numFmtId="0" fontId="15" fillId="2" borderId="21" xfId="0" quotePrefix="1" applyFont="1" applyFill="1" applyBorder="1" applyAlignment="1" applyProtection="1">
      <alignment horizontal="center" vertical="center" wrapText="1"/>
    </xf>
    <xf numFmtId="0" fontId="15" fillId="0" borderId="0" xfId="0" quotePrefix="1" applyFont="1" applyBorder="1" applyAlignment="1" applyProtection="1">
      <alignment horizontal="left"/>
    </xf>
    <xf numFmtId="0" fontId="15" fillId="0" borderId="3" xfId="0" quotePrefix="1" applyFont="1" applyBorder="1" applyAlignment="1" applyProtection="1">
      <alignment horizontal="left"/>
    </xf>
    <xf numFmtId="0" fontId="2" fillId="0" borderId="15" xfId="0" applyFont="1" applyBorder="1" applyAlignment="1" applyProtection="1">
      <alignment horizontal="center" vertical="top"/>
      <protection locked="0"/>
    </xf>
    <xf numFmtId="0" fontId="4" fillId="0" borderId="15" xfId="0" applyFont="1" applyBorder="1" applyAlignment="1" applyProtection="1">
      <alignment horizontal="center" vertical="top"/>
      <protection locked="0"/>
    </xf>
    <xf numFmtId="0" fontId="3" fillId="0" borderId="22" xfId="0" applyFont="1" applyBorder="1" applyAlignment="1" applyProtection="1">
      <alignment horizontal="center" vertical="center"/>
      <protection locked="0"/>
    </xf>
    <xf numFmtId="0" fontId="3" fillId="0" borderId="23" xfId="0" quotePrefix="1" applyFont="1" applyBorder="1" applyAlignment="1" applyProtection="1">
      <alignment horizontal="center" vertical="center"/>
      <protection locked="0"/>
    </xf>
    <xf numFmtId="0" fontId="3" fillId="0" borderId="24" xfId="0" quotePrefix="1" applyFont="1" applyBorder="1" applyAlignment="1" applyProtection="1">
      <alignment horizontal="center" vertical="center"/>
      <protection locked="0"/>
    </xf>
    <xf numFmtId="0" fontId="3" fillId="0" borderId="4" xfId="0" quotePrefix="1" applyFont="1" applyBorder="1" applyAlignment="1" applyProtection="1">
      <alignment horizontal="center" vertical="center"/>
      <protection locked="0"/>
    </xf>
    <xf numFmtId="0" fontId="3" fillId="0" borderId="1" xfId="0" quotePrefix="1" applyFont="1" applyBorder="1" applyAlignment="1" applyProtection="1">
      <alignment horizontal="center" vertical="center"/>
      <protection locked="0"/>
    </xf>
    <xf numFmtId="0" fontId="3" fillId="0" borderId="5" xfId="0" quotePrefix="1" applyFont="1" applyBorder="1" applyAlignment="1" applyProtection="1">
      <alignment horizontal="center" vertical="center"/>
      <protection locked="0"/>
    </xf>
    <xf numFmtId="0" fontId="7" fillId="0" borderId="25" xfId="0" quotePrefix="1" applyFont="1" applyBorder="1" applyAlignment="1" applyProtection="1">
      <alignment horizontal="justify" vertical="center" wrapText="1"/>
    </xf>
    <xf numFmtId="0" fontId="7" fillId="0" borderId="17" xfId="0" quotePrefix="1" applyFont="1" applyBorder="1" applyAlignment="1" applyProtection="1">
      <alignment horizontal="justify" vertical="center" wrapText="1"/>
    </xf>
    <xf numFmtId="0" fontId="7" fillId="0" borderId="26" xfId="0" quotePrefix="1" applyFont="1" applyBorder="1" applyAlignment="1" applyProtection="1">
      <alignment horizontal="justify" vertical="center" wrapText="1"/>
    </xf>
    <xf numFmtId="0" fontId="7" fillId="0" borderId="27" xfId="0" quotePrefix="1" applyFont="1" applyBorder="1" applyAlignment="1" applyProtection="1">
      <alignment horizontal="justify" vertical="center" wrapText="1"/>
    </xf>
    <xf numFmtId="0" fontId="7" fillId="0" borderId="15" xfId="0" quotePrefix="1" applyFont="1" applyBorder="1" applyAlignment="1" applyProtection="1">
      <alignment horizontal="justify" vertical="center" wrapText="1"/>
    </xf>
    <xf numFmtId="0" fontId="7" fillId="0" borderId="28" xfId="0" quotePrefix="1" applyFont="1" applyBorder="1" applyAlignment="1" applyProtection="1">
      <alignment horizontal="justify" vertical="center" wrapText="1"/>
    </xf>
    <xf numFmtId="1" fontId="3" fillId="0" borderId="1" xfId="0" applyNumberFormat="1" applyFont="1" applyBorder="1" applyAlignment="1" applyProtection="1"/>
    <xf numFmtId="49" fontId="11" fillId="0" borderId="1" xfId="0" applyNumberFormat="1" applyFont="1" applyBorder="1" applyAlignment="1" applyProtection="1">
      <alignment horizontal="center"/>
      <protection locked="0"/>
    </xf>
    <xf numFmtId="0" fontId="11" fillId="0" borderId="22" xfId="0" applyFont="1" applyBorder="1" applyAlignment="1" applyProtection="1">
      <alignment vertical="center" wrapText="1"/>
      <protection locked="0"/>
    </xf>
    <xf numFmtId="0" fontId="11" fillId="0" borderId="23" xfId="0" applyFont="1" applyBorder="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4" xfId="0"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5" xfId="0" applyFont="1" applyBorder="1" applyAlignment="1" applyProtection="1">
      <alignment vertical="center" wrapText="1"/>
      <protection locked="0"/>
    </xf>
    <xf numFmtId="0" fontId="21" fillId="0" borderId="0" xfId="0" applyFont="1" applyAlignment="1" applyProtection="1">
      <alignment horizontal="center"/>
    </xf>
    <xf numFmtId="0" fontId="20" fillId="0" borderId="0" xfId="0" applyFont="1" applyFill="1" applyBorder="1" applyAlignment="1" applyProtection="1">
      <alignment horizontal="center" vertical="center"/>
    </xf>
    <xf numFmtId="49" fontId="6" fillId="0" borderId="22" xfId="0" applyNumberFormat="1" applyFont="1" applyBorder="1" applyAlignment="1" applyProtection="1">
      <alignment horizontal="center" vertical="center"/>
      <protection locked="0"/>
    </xf>
    <xf numFmtId="49" fontId="6" fillId="0" borderId="23" xfId="0" applyNumberFormat="1" applyFont="1" applyBorder="1" applyAlignment="1" applyProtection="1">
      <alignment horizontal="center" vertical="center"/>
      <protection locked="0"/>
    </xf>
    <xf numFmtId="49" fontId="6" fillId="0" borderId="24" xfId="0" applyNumberFormat="1" applyFont="1" applyBorder="1" applyAlignment="1" applyProtection="1">
      <alignment horizontal="center" vertical="center"/>
      <protection locked="0"/>
    </xf>
    <xf numFmtId="49" fontId="6" fillId="0" borderId="4" xfId="0" applyNumberFormat="1" applyFont="1" applyBorder="1" applyAlignment="1" applyProtection="1">
      <alignment horizontal="center" vertical="center"/>
      <protection locked="0"/>
    </xf>
    <xf numFmtId="49" fontId="6" fillId="0" borderId="1" xfId="0" applyNumberFormat="1" applyFont="1" applyBorder="1" applyAlignment="1" applyProtection="1">
      <alignment horizontal="center" vertical="center"/>
      <protection locked="0"/>
    </xf>
    <xf numFmtId="49" fontId="6" fillId="0" borderId="5" xfId="0" applyNumberFormat="1" applyFont="1" applyBorder="1" applyAlignment="1" applyProtection="1">
      <alignment horizontal="center" vertical="center"/>
      <protection locked="0"/>
    </xf>
    <xf numFmtId="0" fontId="7" fillId="0" borderId="12" xfId="0" applyFont="1" applyBorder="1" applyAlignment="1" applyProtection="1">
      <alignment horizontal="justify" vertical="center" wrapText="1"/>
    </xf>
    <xf numFmtId="0" fontId="7" fillId="0" borderId="13" xfId="0" applyFont="1" applyBorder="1" applyAlignment="1" applyProtection="1">
      <alignment horizontal="justify" vertical="center" wrapText="1"/>
    </xf>
    <xf numFmtId="0" fontId="7" fillId="0" borderId="14" xfId="0" applyFont="1" applyBorder="1" applyAlignment="1" applyProtection="1">
      <alignment horizontal="justify" vertical="center" wrapText="1"/>
    </xf>
    <xf numFmtId="0" fontId="11" fillId="0" borderId="0" xfId="0" quotePrefix="1" applyFont="1" applyAlignment="1" applyProtection="1">
      <alignment horizontal="left"/>
    </xf>
    <xf numFmtId="0" fontId="11" fillId="0" borderId="1" xfId="0" applyFont="1" applyBorder="1" applyAlignment="1" applyProtection="1">
      <protection locked="0"/>
    </xf>
    <xf numFmtId="0" fontId="20" fillId="0" borderId="0" xfId="0" quotePrefix="1" applyFont="1" applyFill="1" applyBorder="1" applyAlignment="1" applyProtection="1">
      <alignment horizontal="center" vertical="center" wrapText="1"/>
    </xf>
    <xf numFmtId="0" fontId="8" fillId="0" borderId="12" xfId="0" applyFont="1" applyBorder="1" applyAlignment="1" applyProtection="1">
      <alignment horizontal="justify" vertical="center" wrapText="1"/>
    </xf>
    <xf numFmtId="0" fontId="8" fillId="0" borderId="13" xfId="0" applyFont="1" applyBorder="1" applyAlignment="1" applyProtection="1">
      <alignment horizontal="justify" vertical="center" wrapText="1"/>
    </xf>
    <xf numFmtId="0" fontId="8" fillId="0" borderId="14" xfId="0" applyFont="1" applyBorder="1" applyAlignment="1" applyProtection="1">
      <alignment horizontal="justify" vertical="center" wrapText="1"/>
    </xf>
    <xf numFmtId="44" fontId="23" fillId="2" borderId="1" xfId="0" applyNumberFormat="1" applyFont="1" applyFill="1" applyBorder="1" applyAlignment="1" applyProtection="1">
      <alignment horizontal="right" wrapText="1"/>
    </xf>
    <xf numFmtId="0" fontId="3" fillId="0" borderId="0" xfId="0" quotePrefix="1" applyFont="1" applyBorder="1" applyAlignment="1" applyProtection="1">
      <alignment horizontal="center"/>
    </xf>
    <xf numFmtId="44" fontId="23" fillId="0" borderId="1" xfId="0" applyNumberFormat="1" applyFont="1" applyBorder="1" applyAlignment="1" applyProtection="1">
      <alignment wrapText="1"/>
    </xf>
    <xf numFmtId="44" fontId="23" fillId="0" borderId="18" xfId="0" applyNumberFormat="1" applyFont="1" applyBorder="1" applyAlignment="1" applyProtection="1">
      <alignment wrapText="1"/>
    </xf>
    <xf numFmtId="44" fontId="23" fillId="2" borderId="18" xfId="0" applyNumberFormat="1" applyFont="1" applyFill="1" applyBorder="1" applyAlignment="1" applyProtection="1">
      <alignment horizontal="right" wrapText="1"/>
    </xf>
    <xf numFmtId="167" fontId="7" fillId="0" borderId="1" xfId="0" applyNumberFormat="1" applyFont="1" applyBorder="1" applyAlignment="1" applyProtection="1"/>
    <xf numFmtId="49" fontId="7" fillId="0" borderId="1" xfId="0" applyNumberFormat="1" applyFont="1" applyBorder="1" applyAlignment="1" applyProtection="1">
      <alignment horizontal="left"/>
      <protection locked="0"/>
    </xf>
    <xf numFmtId="0" fontId="7" fillId="0" borderId="1" xfId="0" applyFont="1" applyBorder="1" applyAlignment="1" applyProtection="1">
      <alignment horizontal="left" vertical="center"/>
      <protection locked="0"/>
    </xf>
    <xf numFmtId="49" fontId="0" fillId="0" borderId="1" xfId="0" applyNumberFormat="1" applyBorder="1" applyAlignment="1" applyProtection="1">
      <protection locked="0"/>
    </xf>
    <xf numFmtId="0" fontId="0" fillId="0" borderId="1" xfId="0" applyBorder="1" applyAlignment="1" applyProtection="1">
      <alignment wrapText="1"/>
    </xf>
    <xf numFmtId="1" fontId="14" fillId="0" borderId="1" xfId="0" applyNumberFormat="1" applyFont="1" applyBorder="1" applyAlignment="1" applyProtection="1">
      <alignment horizontal="left" vertical="center"/>
      <protection locked="0"/>
    </xf>
    <xf numFmtId="0" fontId="11" fillId="0" borderId="0" xfId="0" applyFont="1" applyAlignment="1">
      <alignment horizontal="left" wrapText="1"/>
    </xf>
    <xf numFmtId="0" fontId="12" fillId="0" borderId="0" xfId="0" applyFont="1" applyFill="1" applyAlignment="1">
      <alignment horizontal="right" vertical="center" wrapText="1"/>
    </xf>
    <xf numFmtId="0" fontId="12" fillId="0" borderId="0" xfId="0" applyFont="1" applyAlignment="1">
      <alignment horizontal="right" vertical="center" wrapText="1"/>
    </xf>
    <xf numFmtId="0" fontId="9" fillId="0" borderId="29" xfId="0" applyFont="1" applyFill="1" applyBorder="1" applyAlignment="1">
      <alignment horizontal="center" vertical="center" wrapText="1"/>
    </xf>
    <xf numFmtId="0" fontId="4" fillId="0" borderId="30" xfId="0" applyFont="1" applyBorder="1" applyAlignment="1">
      <alignment horizontal="center" vertical="center" wrapText="1"/>
    </xf>
    <xf numFmtId="0" fontId="9" fillId="0" borderId="25"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9" fillId="0" borderId="30" xfId="0" applyFont="1" applyFill="1" applyBorder="1" applyAlignment="1">
      <alignment horizontal="center" vertical="center" wrapText="1"/>
    </xf>
    <xf numFmtId="0" fontId="15" fillId="0" borderId="0" xfId="0" quotePrefix="1" applyFont="1" applyFill="1" applyBorder="1" applyAlignment="1">
      <alignment horizontal="justify" vertical="top" wrapText="1"/>
    </xf>
    <xf numFmtId="0" fontId="0" fillId="0" borderId="0" xfId="0" applyAlignment="1">
      <alignment horizontal="justify" vertical="top" wrapText="1"/>
    </xf>
    <xf numFmtId="0" fontId="11" fillId="0" borderId="0" xfId="0" applyFont="1" applyFill="1" applyAlignment="1">
      <alignment horizontal="left" wrapText="1"/>
    </xf>
    <xf numFmtId="0" fontId="12" fillId="0" borderId="0" xfId="0" applyFont="1" applyFill="1" applyBorder="1" applyAlignment="1">
      <alignment horizontal="right" vertical="center" wrapText="1"/>
    </xf>
    <xf numFmtId="0" fontId="5" fillId="0" borderId="0" xfId="0" applyFont="1" applyAlignment="1">
      <alignment horizontal="right" vertical="center" wrapText="1"/>
    </xf>
    <xf numFmtId="0" fontId="9" fillId="0" borderId="11" xfId="0" quotePrefix="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11" fillId="0" borderId="0" xfId="0" applyFont="1" applyFill="1" applyBorder="1" applyAlignment="1">
      <alignment horizontal="justify" vertical="top" wrapText="1"/>
    </xf>
    <xf numFmtId="0" fontId="4" fillId="0" borderId="0" xfId="0" applyFont="1" applyAlignment="1">
      <alignment horizontal="justify" vertical="top" wrapText="1"/>
    </xf>
    <xf numFmtId="0" fontId="12" fillId="0" borderId="15" xfId="0" applyFont="1" applyFill="1" applyBorder="1" applyAlignment="1">
      <alignment horizontal="center"/>
    </xf>
    <xf numFmtId="0" fontId="13" fillId="0" borderId="0" xfId="0" applyFont="1" applyFill="1" applyBorder="1" applyAlignment="1">
      <alignment horizontal="right"/>
    </xf>
    <xf numFmtId="0" fontId="4" fillId="0" borderId="26" xfId="0" applyFont="1" applyBorder="1" applyAlignment="1">
      <alignment horizontal="center" vertical="center" wrapText="1"/>
    </xf>
    <xf numFmtId="0" fontId="4" fillId="0" borderId="28" xfId="0" applyFont="1" applyBorder="1" applyAlignment="1">
      <alignment horizontal="center" vertical="center" wrapText="1"/>
    </xf>
    <xf numFmtId="49" fontId="5" fillId="0" borderId="15" xfId="0" applyNumberFormat="1" applyFont="1" applyFill="1" applyBorder="1" applyAlignment="1" applyProtection="1">
      <alignment horizontal="center"/>
      <protection locked="0" hidden="1"/>
    </xf>
    <xf numFmtId="0" fontId="12" fillId="0" borderId="17" xfId="0" applyFont="1" applyFill="1" applyBorder="1" applyAlignment="1">
      <alignment horizontal="center"/>
    </xf>
    <xf numFmtId="0" fontId="28" fillId="0" borderId="0" xfId="0" applyFont="1" applyAlignment="1">
      <alignment horizontal="left" wrapText="1"/>
    </xf>
    <xf numFmtId="0" fontId="0" fillId="0" borderId="0" xfId="0"/>
    <xf numFmtId="0" fontId="15" fillId="0" borderId="0" xfId="0" applyFont="1" applyFill="1" applyBorder="1" applyAlignment="1">
      <alignment horizontal="justify" vertical="top" wrapText="1"/>
    </xf>
    <xf numFmtId="0" fontId="11" fillId="0" borderId="0" xfId="0" applyFont="1" applyFill="1" applyBorder="1" applyAlignment="1">
      <alignment horizontal="left" wrapText="1"/>
    </xf>
    <xf numFmtId="0" fontId="13" fillId="4" borderId="0" xfId="0" applyFont="1" applyFill="1" applyBorder="1" applyAlignment="1">
      <alignment horizontal="right"/>
    </xf>
    <xf numFmtId="0" fontId="12" fillId="4" borderId="15" xfId="0" applyFont="1" applyFill="1" applyBorder="1" applyAlignment="1">
      <alignment horizontal="center"/>
    </xf>
    <xf numFmtId="0" fontId="9" fillId="4" borderId="11" xfId="0" quotePrefix="1"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12" fillId="4" borderId="0" xfId="0" applyFont="1" applyFill="1" applyBorder="1" applyAlignment="1">
      <alignment horizontal="right" vertical="center" wrapText="1"/>
    </xf>
    <xf numFmtId="0" fontId="5" fillId="4" borderId="0" xfId="0" applyFont="1" applyFill="1" applyAlignment="1">
      <alignment horizontal="right" vertical="center" wrapText="1"/>
    </xf>
    <xf numFmtId="0" fontId="12" fillId="4" borderId="0" xfId="0" applyFont="1" applyFill="1" applyAlignment="1">
      <alignment horizontal="right" vertical="center" wrapText="1"/>
    </xf>
    <xf numFmtId="0" fontId="11" fillId="4" borderId="0" xfId="0" applyFont="1" applyFill="1" applyBorder="1" applyAlignment="1">
      <alignment horizontal="justify" vertical="top" wrapText="1"/>
    </xf>
    <xf numFmtId="0" fontId="0" fillId="4" borderId="0" xfId="0" applyFill="1"/>
    <xf numFmtId="0" fontId="11" fillId="4" borderId="0" xfId="0" applyFont="1" applyFill="1" applyAlignment="1">
      <alignment horizontal="left" wrapText="1"/>
    </xf>
    <xf numFmtId="0" fontId="15" fillId="4" borderId="0" xfId="0" quotePrefix="1" applyFont="1" applyFill="1" applyBorder="1" applyAlignment="1">
      <alignment horizontal="justify" vertical="top" wrapText="1"/>
    </xf>
    <xf numFmtId="0" fontId="0" fillId="4" borderId="0" xfId="0" applyFill="1" applyAlignment="1">
      <alignment horizontal="justify" vertical="top" wrapText="1"/>
    </xf>
    <xf numFmtId="0" fontId="12" fillId="12" borderId="0" xfId="0" applyFont="1" applyFill="1" applyBorder="1" applyAlignment="1">
      <alignment horizontal="right" vertical="center" wrapText="1"/>
    </xf>
    <xf numFmtId="0" fontId="5" fillId="12" borderId="0" xfId="0" applyFont="1" applyFill="1" applyAlignment="1">
      <alignment horizontal="right" vertical="center" wrapText="1"/>
    </xf>
    <xf numFmtId="0" fontId="12" fillId="12" borderId="0" xfId="0" applyFont="1" applyFill="1" applyAlignment="1">
      <alignment horizontal="right" vertical="center" wrapText="1"/>
    </xf>
    <xf numFmtId="0" fontId="11" fillId="12" borderId="0" xfId="0" applyFont="1" applyFill="1" applyBorder="1" applyAlignment="1">
      <alignment horizontal="justify" vertical="top" wrapText="1"/>
    </xf>
    <xf numFmtId="0" fontId="0" fillId="12" borderId="0" xfId="0" applyFill="1"/>
    <xf numFmtId="0" fontId="11" fillId="12" borderId="0" xfId="0" applyFont="1" applyFill="1" applyAlignment="1">
      <alignment horizontal="left" wrapText="1"/>
    </xf>
    <xf numFmtId="0" fontId="15" fillId="12" borderId="0" xfId="0" quotePrefix="1" applyFont="1" applyFill="1" applyBorder="1" applyAlignment="1">
      <alignment horizontal="justify" vertical="top" wrapText="1"/>
    </xf>
    <xf numFmtId="0" fontId="0" fillId="12" borderId="0" xfId="0" applyFill="1" applyAlignment="1">
      <alignment horizontal="justify" vertical="top" wrapText="1"/>
    </xf>
    <xf numFmtId="0" fontId="28" fillId="12" borderId="0" xfId="0" applyFont="1" applyFill="1" applyAlignment="1">
      <alignment horizontal="left" wrapText="1"/>
    </xf>
    <xf numFmtId="0" fontId="13" fillId="12" borderId="0" xfId="0" applyFont="1" applyFill="1" applyBorder="1" applyAlignment="1">
      <alignment horizontal="right"/>
    </xf>
    <xf numFmtId="0" fontId="12" fillId="12" borderId="15" xfId="0" applyFont="1" applyFill="1" applyBorder="1" applyAlignment="1">
      <alignment horizontal="center"/>
    </xf>
    <xf numFmtId="49" fontId="5" fillId="12" borderId="15" xfId="0" applyNumberFormat="1" applyFont="1" applyFill="1" applyBorder="1" applyAlignment="1" applyProtection="1">
      <alignment horizontal="center"/>
      <protection locked="0" hidden="1"/>
    </xf>
    <xf numFmtId="0" fontId="9" fillId="12" borderId="11" xfId="0" quotePrefix="1" applyFont="1" applyFill="1" applyBorder="1" applyAlignment="1">
      <alignment horizontal="center" vertical="center" wrapText="1"/>
    </xf>
    <xf numFmtId="0" fontId="4" fillId="12" borderId="11" xfId="0" applyFont="1" applyFill="1" applyBorder="1" applyAlignment="1">
      <alignment horizontal="center" vertical="center" wrapText="1"/>
    </xf>
    <xf numFmtId="0" fontId="4" fillId="12" borderId="29" xfId="0" applyFont="1" applyFill="1" applyBorder="1" applyAlignment="1">
      <alignment horizontal="center" vertical="center" wrapText="1"/>
    </xf>
    <xf numFmtId="0" fontId="9" fillId="12" borderId="29" xfId="0" applyFont="1" applyFill="1" applyBorder="1" applyAlignment="1">
      <alignment horizontal="center" vertical="center" wrapText="1"/>
    </xf>
    <xf numFmtId="0" fontId="4" fillId="12" borderId="30" xfId="0" applyFont="1" applyFill="1" applyBorder="1" applyAlignment="1">
      <alignment horizontal="center" vertical="center" wrapText="1"/>
    </xf>
    <xf numFmtId="0" fontId="9" fillId="12" borderId="25"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4" fillId="12" borderId="27" xfId="0" applyFont="1" applyFill="1" applyBorder="1" applyAlignment="1">
      <alignment horizontal="center" vertical="center" wrapText="1"/>
    </xf>
    <xf numFmtId="0" fontId="4" fillId="12" borderId="15" xfId="0" applyFont="1" applyFill="1" applyBorder="1" applyAlignment="1">
      <alignment horizontal="center" vertical="center" wrapText="1"/>
    </xf>
    <xf numFmtId="0" fontId="4" fillId="12" borderId="26"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9" fillId="12" borderId="30" xfId="0" applyFont="1" applyFill="1" applyBorder="1" applyAlignment="1">
      <alignment horizontal="center" vertical="center" wrapText="1"/>
    </xf>
    <xf numFmtId="0" fontId="13" fillId="5" borderId="0" xfId="0" applyFont="1" applyFill="1" applyBorder="1" applyAlignment="1">
      <alignment horizontal="right"/>
    </xf>
    <xf numFmtId="0" fontId="12" fillId="5" borderId="15" xfId="0" applyFont="1" applyFill="1" applyBorder="1" applyAlignment="1">
      <alignment horizontal="center"/>
    </xf>
    <xf numFmtId="0" fontId="9" fillId="5" borderId="11" xfId="0" quotePrefix="1"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12" fillId="5" borderId="0" xfId="0" applyFont="1" applyFill="1" applyBorder="1" applyAlignment="1">
      <alignment horizontal="right" vertical="center" wrapText="1"/>
    </xf>
    <xf numFmtId="0" fontId="5" fillId="5" borderId="0" xfId="0" applyFont="1" applyFill="1" applyAlignment="1">
      <alignment horizontal="right" vertical="center" wrapText="1"/>
    </xf>
    <xf numFmtId="0" fontId="11" fillId="5" borderId="0" xfId="0" applyFont="1" applyFill="1" applyBorder="1" applyAlignment="1">
      <alignment horizontal="justify" vertical="top" wrapText="1"/>
    </xf>
    <xf numFmtId="0" fontId="0" fillId="5" borderId="0" xfId="0" applyFill="1"/>
    <xf numFmtId="0" fontId="11" fillId="5" borderId="0" xfId="0" applyFont="1" applyFill="1" applyAlignment="1">
      <alignment horizontal="left" wrapText="1"/>
    </xf>
    <xf numFmtId="0" fontId="12" fillId="5" borderId="0" xfId="0" applyFont="1" applyFill="1" applyAlignment="1">
      <alignment horizontal="right" vertical="center" wrapText="1"/>
    </xf>
    <xf numFmtId="0" fontId="13" fillId="3" borderId="0" xfId="0" applyFont="1" applyFill="1" applyBorder="1" applyAlignment="1">
      <alignment horizontal="right"/>
    </xf>
    <xf numFmtId="0" fontId="12" fillId="3" borderId="15" xfId="0" applyFont="1" applyFill="1" applyBorder="1" applyAlignment="1">
      <alignment horizontal="center"/>
    </xf>
    <xf numFmtId="0" fontId="9" fillId="3" borderId="11" xfId="0" quotePrefix="1"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12" fillId="3" borderId="0" xfId="0" applyFont="1" applyFill="1" applyBorder="1" applyAlignment="1">
      <alignment horizontal="right" vertical="center" wrapText="1"/>
    </xf>
    <xf numFmtId="0" fontId="5" fillId="3" borderId="0" xfId="0" applyFont="1" applyFill="1" applyAlignment="1">
      <alignment horizontal="right" vertical="center" wrapText="1"/>
    </xf>
    <xf numFmtId="0" fontId="11" fillId="3" borderId="0" xfId="0" applyFont="1" applyFill="1" applyAlignment="1">
      <alignment horizontal="left" wrapText="1"/>
    </xf>
    <xf numFmtId="0" fontId="12" fillId="3" borderId="0" xfId="0" applyFont="1" applyFill="1" applyAlignment="1">
      <alignment horizontal="right" vertical="center" wrapText="1"/>
    </xf>
    <xf numFmtId="0" fontId="4" fillId="3" borderId="31" xfId="0" applyFont="1" applyFill="1" applyBorder="1" applyAlignment="1">
      <alignment horizontal="center" vertical="center" wrapText="1"/>
    </xf>
    <xf numFmtId="0" fontId="2" fillId="5" borderId="32" xfId="0" applyFont="1" applyFill="1" applyBorder="1" applyAlignment="1">
      <alignment horizontal="center"/>
    </xf>
    <xf numFmtId="0" fontId="2" fillId="5" borderId="33" xfId="0" applyFont="1" applyFill="1" applyBorder="1" applyAlignment="1">
      <alignment horizontal="center"/>
    </xf>
    <xf numFmtId="44" fontId="2" fillId="5" borderId="19" xfId="0" applyNumberFormat="1" applyFont="1" applyFill="1" applyBorder="1" applyAlignment="1">
      <alignment horizontal="center"/>
    </xf>
    <xf numFmtId="44" fontId="2" fillId="5" borderId="34" xfId="0" applyNumberFormat="1" applyFont="1" applyFill="1" applyBorder="1" applyAlignment="1">
      <alignment horizontal="center"/>
    </xf>
    <xf numFmtId="0" fontId="2" fillId="5" borderId="35" xfId="0" applyFont="1" applyFill="1" applyBorder="1" applyAlignment="1">
      <alignment horizontal="center"/>
    </xf>
    <xf numFmtId="0" fontId="2" fillId="5" borderId="36" xfId="0" applyFont="1" applyFill="1" applyBorder="1" applyAlignment="1">
      <alignment horizontal="center"/>
    </xf>
    <xf numFmtId="44" fontId="2" fillId="5" borderId="36" xfId="0" applyNumberFormat="1" applyFont="1" applyFill="1" applyBorder="1" applyAlignment="1">
      <alignment horizontal="center"/>
    </xf>
    <xf numFmtId="44" fontId="2" fillId="5" borderId="37" xfId="0" applyNumberFormat="1" applyFont="1" applyFill="1" applyBorder="1" applyAlignment="1">
      <alignment horizontal="center"/>
    </xf>
    <xf numFmtId="0" fontId="2" fillId="5" borderId="38" xfId="0" applyFont="1" applyFill="1" applyBorder="1" applyAlignment="1">
      <alignment horizontal="center"/>
    </xf>
    <xf numFmtId="0" fontId="2" fillId="5" borderId="8" xfId="0" applyFont="1" applyFill="1" applyBorder="1" applyAlignment="1">
      <alignment horizontal="center"/>
    </xf>
    <xf numFmtId="44" fontId="2" fillId="5" borderId="39" xfId="0" applyNumberFormat="1" applyFont="1" applyFill="1" applyBorder="1" applyAlignment="1">
      <alignment horizontal="center"/>
    </xf>
    <xf numFmtId="44" fontId="2" fillId="5" borderId="40" xfId="0" applyNumberFormat="1" applyFont="1" applyFill="1" applyBorder="1" applyAlignment="1">
      <alignment horizontal="center"/>
    </xf>
    <xf numFmtId="0" fontId="9" fillId="7" borderId="41" xfId="0" applyFont="1" applyFill="1" applyBorder="1" applyAlignment="1">
      <alignment horizontal="center"/>
    </xf>
    <xf numFmtId="0" fontId="9" fillId="7" borderId="42" xfId="0" applyFont="1" applyFill="1" applyBorder="1" applyAlignment="1">
      <alignment horizontal="center"/>
    </xf>
    <xf numFmtId="0" fontId="9" fillId="7" borderId="43" xfId="0" applyFont="1" applyFill="1" applyBorder="1" applyAlignment="1">
      <alignment horizontal="center"/>
    </xf>
    <xf numFmtId="0" fontId="2" fillId="8" borderId="44" xfId="0" applyFont="1" applyFill="1" applyBorder="1" applyAlignment="1">
      <alignment horizontal="center"/>
    </xf>
    <xf numFmtId="0" fontId="2" fillId="8" borderId="45" xfId="0" applyFont="1" applyFill="1" applyBorder="1" applyAlignment="1">
      <alignment horizontal="center"/>
    </xf>
    <xf numFmtId="0" fontId="2" fillId="8" borderId="46" xfId="0" applyFont="1" applyFill="1" applyBorder="1" applyAlignment="1">
      <alignment horizontal="center"/>
    </xf>
    <xf numFmtId="44" fontId="2" fillId="5" borderId="47" xfId="0" applyNumberFormat="1" applyFont="1" applyFill="1" applyBorder="1" applyAlignment="1">
      <alignment horizontal="center"/>
    </xf>
    <xf numFmtId="44" fontId="2" fillId="5" borderId="48" xfId="0" applyNumberFormat="1" applyFont="1" applyFill="1" applyBorder="1" applyAlignment="1">
      <alignment horizontal="center"/>
    </xf>
    <xf numFmtId="0" fontId="9" fillId="9" borderId="41" xfId="0" applyFont="1" applyFill="1" applyBorder="1" applyAlignment="1">
      <alignment horizontal="center"/>
    </xf>
    <xf numFmtId="0" fontId="9" fillId="9" borderId="42" xfId="0" applyFont="1" applyFill="1" applyBorder="1" applyAlignment="1">
      <alignment horizontal="center"/>
    </xf>
    <xf numFmtId="0" fontId="9" fillId="9" borderId="43" xfId="0" applyFont="1" applyFill="1" applyBorder="1" applyAlignment="1">
      <alignment horizontal="center"/>
    </xf>
    <xf numFmtId="0" fontId="2" fillId="5" borderId="49" xfId="0" applyFont="1" applyFill="1" applyBorder="1" applyAlignment="1">
      <alignment horizontal="center"/>
    </xf>
    <xf numFmtId="0" fontId="2" fillId="5" borderId="21" xfId="0" applyFont="1" applyFill="1" applyBorder="1" applyAlignment="1">
      <alignment horizontal="center"/>
    </xf>
    <xf numFmtId="0" fontId="2" fillId="5" borderId="50" xfId="0" applyFont="1" applyFill="1" applyBorder="1" applyAlignment="1">
      <alignment horizontal="center"/>
    </xf>
    <xf numFmtId="0" fontId="2" fillId="5" borderId="51" xfId="0" applyFont="1" applyFill="1" applyBorder="1" applyAlignment="1">
      <alignment horizontal="center"/>
    </xf>
    <xf numFmtId="0" fontId="9" fillId="10" borderId="12" xfId="0" applyFont="1" applyFill="1" applyBorder="1" applyAlignment="1">
      <alignment horizontal="center"/>
    </xf>
    <xf numFmtId="0" fontId="9" fillId="10" borderId="13" xfId="0" applyFont="1" applyFill="1" applyBorder="1" applyAlignment="1">
      <alignment horizontal="center"/>
    </xf>
    <xf numFmtId="0" fontId="9" fillId="10" borderId="14" xfId="0" applyFont="1" applyFill="1" applyBorder="1" applyAlignment="1">
      <alignment horizontal="center"/>
    </xf>
    <xf numFmtId="0" fontId="2" fillId="8" borderId="52" xfId="0" applyFont="1" applyFill="1" applyBorder="1" applyAlignment="1">
      <alignment horizontal="center"/>
    </xf>
    <xf numFmtId="0" fontId="2" fillId="8" borderId="53" xfId="0" applyFont="1" applyFill="1" applyBorder="1" applyAlignment="1">
      <alignment horizontal="center"/>
    </xf>
    <xf numFmtId="0" fontId="2" fillId="8" borderId="54" xfId="0" applyFont="1" applyFill="1" applyBorder="1" applyAlignment="1">
      <alignment horizontal="center"/>
    </xf>
    <xf numFmtId="0" fontId="2" fillId="8" borderId="55" xfId="0" applyFont="1" applyFill="1" applyBorder="1" applyAlignment="1">
      <alignment horizontal="center"/>
    </xf>
    <xf numFmtId="0" fontId="9" fillId="5" borderId="0" xfId="0" applyFont="1" applyFill="1" applyAlignment="1">
      <alignment horizontal="center"/>
    </xf>
    <xf numFmtId="0" fontId="2" fillId="0" borderId="0" xfId="0" applyFont="1" applyAlignment="1"/>
  </cellXfs>
  <cellStyles count="2">
    <cellStyle name="Lien hypertexte"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60</xdr:col>
      <xdr:colOff>19050</xdr:colOff>
      <xdr:row>36</xdr:row>
      <xdr:rowOff>0</xdr:rowOff>
    </xdr:from>
    <xdr:ext cx="184731" cy="264560"/>
    <xdr:sp macro="" textlink="">
      <xdr:nvSpPr>
        <xdr:cNvPr id="47" name="ZoneTexte 46"/>
        <xdr:cNvSpPr txBox="1"/>
      </xdr:nvSpPr>
      <xdr:spPr>
        <a:xfrm>
          <a:off x="7010400" y="637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fr-CA"/>
        </a:p>
      </xdr:txBody>
    </xdr:sp>
    <xdr:clientData/>
  </xdr:oneCellAnchor>
  <mc:AlternateContent xmlns:mc="http://schemas.openxmlformats.org/markup-compatibility/2006">
    <mc:Choice xmlns:a14="http://schemas.microsoft.com/office/drawing/2010/main" Requires="a14">
      <xdr:twoCellAnchor editAs="oneCell">
        <xdr:from>
          <xdr:col>40</xdr:col>
          <xdr:colOff>0</xdr:colOff>
          <xdr:row>38</xdr:row>
          <xdr:rowOff>161925</xdr:rowOff>
        </xdr:from>
        <xdr:to>
          <xdr:col>42</xdr:col>
          <xdr:colOff>76200</xdr:colOff>
          <xdr:row>40</xdr:row>
          <xdr:rowOff>0</xdr:rowOff>
        </xdr:to>
        <xdr:sp macro="" textlink="">
          <xdr:nvSpPr>
            <xdr:cNvPr id="4834" name="Check Box 738" hidden="1">
              <a:extLst>
                <a:ext uri="{63B3BB69-23CF-44E3-9099-C40C66FF867C}">
                  <a14:compatExt spid="_x0000_s4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38</xdr:row>
          <xdr:rowOff>161925</xdr:rowOff>
        </xdr:from>
        <xdr:to>
          <xdr:col>34</xdr:col>
          <xdr:colOff>66675</xdr:colOff>
          <xdr:row>40</xdr:row>
          <xdr:rowOff>0</xdr:rowOff>
        </xdr:to>
        <xdr:sp macro="" textlink="">
          <xdr:nvSpPr>
            <xdr:cNvPr id="4835" name="Check Box 739" hidden="1">
              <a:extLst>
                <a:ext uri="{63B3BB69-23CF-44E3-9099-C40C66FF867C}">
                  <a14:compatExt spid="_x0000_s4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19050</xdr:colOff>
          <xdr:row>14</xdr:row>
          <xdr:rowOff>28575</xdr:rowOff>
        </xdr:to>
        <xdr:sp macro="" textlink="">
          <xdr:nvSpPr>
            <xdr:cNvPr id="4844" name="Check Box 748" hidden="1">
              <a:extLst>
                <a:ext uri="{63B3BB69-23CF-44E3-9099-C40C66FF867C}">
                  <a14:compatExt spid="_x0000_s48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152400</xdr:rowOff>
        </xdr:from>
        <xdr:to>
          <xdr:col>3</xdr:col>
          <xdr:colOff>19050</xdr:colOff>
          <xdr:row>18</xdr:row>
          <xdr:rowOff>19050</xdr:rowOff>
        </xdr:to>
        <xdr:sp macro="" textlink="">
          <xdr:nvSpPr>
            <xdr:cNvPr id="4845" name="Check Box 749" hidden="1">
              <a:extLst>
                <a:ext uri="{63B3BB69-23CF-44E3-9099-C40C66FF867C}">
                  <a14:compatExt spid="_x0000_s48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13</xdr:row>
          <xdr:rowOff>0</xdr:rowOff>
        </xdr:from>
        <xdr:to>
          <xdr:col>22</xdr:col>
          <xdr:colOff>19050</xdr:colOff>
          <xdr:row>14</xdr:row>
          <xdr:rowOff>28575</xdr:rowOff>
        </xdr:to>
        <xdr:sp macro="" textlink="">
          <xdr:nvSpPr>
            <xdr:cNvPr id="4846" name="Check Box 750" hidden="1">
              <a:extLst>
                <a:ext uri="{63B3BB69-23CF-44E3-9099-C40C66FF867C}">
                  <a14:compatExt spid="_x0000_s48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0</xdr:colOff>
      <xdr:row>0</xdr:row>
      <xdr:rowOff>0</xdr:rowOff>
    </xdr:from>
    <xdr:to>
      <xdr:col>14</xdr:col>
      <xdr:colOff>0</xdr:colOff>
      <xdr:row>3</xdr:row>
      <xdr:rowOff>9525</xdr:rowOff>
    </xdr:to>
    <xdr:pic>
      <xdr:nvPicPr>
        <xdr:cNvPr id="4883" name="Picture 75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430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14</xdr:col>
      <xdr:colOff>84667</xdr:colOff>
      <xdr:row>4</xdr:row>
      <xdr:rowOff>48683</xdr:rowOff>
    </xdr:to>
    <xdr:pic>
      <xdr:nvPicPr>
        <xdr:cNvPr id="9" name="Picture 10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651000" cy="7154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14</xdr:col>
      <xdr:colOff>43392</xdr:colOff>
      <xdr:row>4</xdr:row>
      <xdr:rowOff>95250</xdr:rowOff>
    </xdr:to>
    <xdr:pic>
      <xdr:nvPicPr>
        <xdr:cNvPr id="10" name="Image 9" descr="MAMOTi2c_min [Converti]"/>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1609725" cy="76200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4" name="Image 3"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8" name="Image 7"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2" name="Image 1"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49325"/>
        </a:xfrm>
        <a:prstGeom prst="rect">
          <a:avLst/>
        </a:prstGeom>
        <a:no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2" name="Image 1"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49325"/>
        </a:xfrm>
        <a:prstGeom prst="rect">
          <a:avLst/>
        </a:prstGeom>
        <a:no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63500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4</xdr:row>
      <xdr:rowOff>12700</xdr:rowOff>
    </xdr:to>
    <xdr:pic>
      <xdr:nvPicPr>
        <xdr:cNvPr id="3" name="Image 2" descr="MAMOTi2c_min [Converti]"/>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East%20Broughton/East%20Brought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Beaulac-G/Dossiers%20IQ/Beaulac-Gar%20IQ-0787%20R&#233;c%201,2,3,4,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A"/>
      <sheetName val="Analyse 2-B"/>
      <sheetName val="Analyse 3"/>
      <sheetName val="Analyse 4"/>
      <sheetName val="Analyse 5"/>
      <sheetName val="Analyse 6"/>
      <sheetName val="Analyse 7"/>
      <sheetName val="Analyse 8-A"/>
      <sheetName val="Analyse 8-B"/>
      <sheetName val="Finale"/>
      <sheetName val="Page 1 de 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
      <sheetName val="Analyse 3"/>
      <sheetName val="Analyse 4"/>
      <sheetName val="Analyse 5"/>
    </sheetNames>
    <sheetDataSet>
      <sheetData sheetId="0" refreshError="1"/>
      <sheetData sheetId="1" refreshError="1"/>
      <sheetData sheetId="2" refreshError="1"/>
      <sheetData sheetId="3">
        <row r="12">
          <cell r="I12">
            <v>0</v>
          </cell>
        </row>
      </sheetData>
      <sheetData sheetId="4"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externalLinkPath" Target="http://www.mamrot.gouv.qc.ca/pub/infrastructures/Versions%20ant&#233;rieures%20&#224;%202015-06-01/Annexe%20A%20p.2:An.%20A%20suppl.%202h"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BI82"/>
  <sheetViews>
    <sheetView showGridLines="0" tabSelected="1" zoomScale="90" zoomScaleNormal="90" zoomScaleSheetLayoutView="85" workbookViewId="0">
      <selection activeCell="B59" sqref="B59:AA59"/>
    </sheetView>
  </sheetViews>
  <sheetFormatPr baseColWidth="10" defaultColWidth="1.7109375" defaultRowHeight="15" customHeight="1" x14ac:dyDescent="0.2"/>
  <cols>
    <col min="1" max="1" width="1.7109375" style="51"/>
    <col min="2" max="2" width="0.85546875" style="51" customWidth="1"/>
    <col min="3" max="26" width="1.7109375" style="51"/>
    <col min="27" max="27" width="2.42578125" style="51" customWidth="1"/>
    <col min="28" max="28" width="1.7109375" style="51"/>
    <col min="29" max="29" width="4.28515625" style="51" bestFit="1" customWidth="1"/>
    <col min="30" max="44" width="1.7109375" style="51"/>
    <col min="45" max="45" width="4.28515625" style="51" bestFit="1" customWidth="1"/>
    <col min="46" max="58" width="1.7109375" style="51"/>
    <col min="59" max="59" width="4.5703125" style="51" customWidth="1"/>
    <col min="60" max="61" width="1.7109375" style="51" customWidth="1"/>
    <col min="62" max="62" width="1.5703125" style="51" customWidth="1"/>
    <col min="63" max="63" width="1.7109375" style="51" customWidth="1"/>
    <col min="64" max="76" width="1.7109375" style="51"/>
    <col min="77" max="78" width="1.7109375" style="51" customWidth="1"/>
    <col min="79" max="16384" width="1.7109375" style="51"/>
  </cols>
  <sheetData>
    <row r="1" spans="1:61" s="46" customFormat="1" ht="20.100000000000001" customHeight="1" x14ac:dyDescent="0.25">
      <c r="A1" s="45"/>
      <c r="AA1" s="47"/>
      <c r="AB1" s="45"/>
      <c r="AC1" s="47"/>
      <c r="AD1" s="47"/>
      <c r="AE1" s="47"/>
      <c r="AF1" s="48"/>
      <c r="AG1" s="48"/>
      <c r="AI1" s="47"/>
      <c r="AJ1" s="45"/>
      <c r="AK1" s="49"/>
      <c r="AL1" s="49"/>
      <c r="AM1" s="49"/>
      <c r="AN1" s="49"/>
      <c r="AO1" s="49"/>
      <c r="AP1" s="49"/>
      <c r="AQ1" s="49"/>
      <c r="AR1" s="49"/>
      <c r="AS1" s="49"/>
      <c r="AT1" s="49"/>
      <c r="AU1" s="49"/>
      <c r="AV1" s="49"/>
      <c r="AW1" s="49"/>
      <c r="AX1" s="49"/>
      <c r="AY1" s="49"/>
      <c r="AZ1" s="49"/>
      <c r="BA1" s="49"/>
      <c r="BB1" s="49"/>
      <c r="BC1" s="49"/>
      <c r="BD1" s="49"/>
      <c r="BE1" s="49"/>
      <c r="BF1" s="49"/>
      <c r="BH1" s="49"/>
    </row>
    <row r="2" spans="1:61" ht="15" customHeight="1" thickBot="1" x14ac:dyDescent="0.25">
      <c r="A2" s="50"/>
      <c r="AA2" s="52"/>
      <c r="AB2" s="53"/>
      <c r="AC2" s="52"/>
      <c r="AD2" s="47"/>
      <c r="AF2" s="54"/>
      <c r="AG2" s="54"/>
      <c r="AI2" s="47"/>
      <c r="AJ2" s="53"/>
      <c r="AK2" s="55"/>
      <c r="AL2" s="149" t="s">
        <v>70</v>
      </c>
      <c r="AM2" s="625"/>
      <c r="AN2" s="626"/>
      <c r="AO2" s="626"/>
      <c r="AP2" s="626"/>
      <c r="AQ2" s="626"/>
      <c r="AR2" s="626"/>
      <c r="AS2" s="626"/>
      <c r="AT2" s="626"/>
      <c r="AU2" s="626"/>
      <c r="AV2" s="626"/>
      <c r="AW2" s="626"/>
      <c r="AX2" s="626"/>
      <c r="AY2" s="626"/>
      <c r="AZ2" s="626"/>
      <c r="BA2" s="626"/>
      <c r="BB2" s="626"/>
      <c r="BC2" s="626"/>
      <c r="BD2" s="626"/>
      <c r="BE2" s="626"/>
      <c r="BF2" s="626"/>
      <c r="BG2" s="626"/>
      <c r="BH2" s="55"/>
    </row>
    <row r="3" spans="1:61" ht="15" customHeight="1" x14ac:dyDescent="0.2">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M3" s="52"/>
      <c r="AN3" s="52"/>
      <c r="AO3" s="52"/>
      <c r="AP3" s="52"/>
      <c r="AQ3" s="52"/>
      <c r="AR3" s="52"/>
      <c r="AS3" s="52"/>
      <c r="AT3" s="52"/>
      <c r="AU3" s="52"/>
      <c r="AV3" s="52"/>
      <c r="AW3" s="52"/>
      <c r="AX3" s="52"/>
      <c r="AY3" s="52"/>
      <c r="AZ3" s="52"/>
      <c r="BA3" s="52"/>
      <c r="BB3" s="52"/>
      <c r="BC3" s="52"/>
      <c r="BD3" s="52"/>
      <c r="BE3" s="52"/>
      <c r="BF3" s="52"/>
      <c r="BG3" s="52"/>
    </row>
    <row r="4" spans="1:61" ht="3" customHeight="1" x14ac:dyDescent="0.2"/>
    <row r="5" spans="1:61" ht="18" customHeight="1" x14ac:dyDescent="0.3">
      <c r="A5" s="647" t="s">
        <v>0</v>
      </c>
      <c r="B5" s="647"/>
      <c r="C5" s="647"/>
      <c r="D5" s="647"/>
      <c r="E5" s="647"/>
      <c r="F5" s="647"/>
      <c r="G5" s="647"/>
      <c r="H5" s="647"/>
      <c r="I5" s="647"/>
      <c r="J5" s="647"/>
      <c r="K5" s="647"/>
      <c r="L5" s="647"/>
      <c r="M5" s="647"/>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row>
    <row r="6" spans="1:61" s="56" customFormat="1" ht="9.9499999999999993" customHeight="1" thickBot="1" x14ac:dyDescent="0.25">
      <c r="AG6" s="57"/>
    </row>
    <row r="7" spans="1:61" s="56" customFormat="1" ht="15" customHeight="1" x14ac:dyDescent="0.2">
      <c r="A7" s="633" t="s">
        <v>68</v>
      </c>
      <c r="B7" s="634"/>
      <c r="C7" s="634"/>
      <c r="D7" s="634"/>
      <c r="E7" s="634"/>
      <c r="F7" s="634"/>
      <c r="G7" s="634"/>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4"/>
      <c r="AY7" s="634"/>
      <c r="AZ7" s="634"/>
      <c r="BA7" s="634"/>
      <c r="BB7" s="634"/>
      <c r="BC7" s="634"/>
      <c r="BD7" s="634"/>
      <c r="BE7" s="634"/>
      <c r="BF7" s="634"/>
      <c r="BG7" s="635"/>
    </row>
    <row r="8" spans="1:61" s="56" customFormat="1" ht="42.75" customHeight="1" thickBot="1" x14ac:dyDescent="0.25">
      <c r="A8" s="636"/>
      <c r="B8" s="637"/>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c r="AJ8" s="637"/>
      <c r="AK8" s="637"/>
      <c r="AL8" s="637"/>
      <c r="AM8" s="637"/>
      <c r="AN8" s="637"/>
      <c r="AO8" s="637"/>
      <c r="AP8" s="637"/>
      <c r="AQ8" s="637"/>
      <c r="AR8" s="637"/>
      <c r="AS8" s="637"/>
      <c r="AT8" s="637"/>
      <c r="AU8" s="637"/>
      <c r="AV8" s="637"/>
      <c r="AW8" s="637"/>
      <c r="AX8" s="637"/>
      <c r="AY8" s="637"/>
      <c r="AZ8" s="637"/>
      <c r="BA8" s="637"/>
      <c r="BB8" s="637"/>
      <c r="BC8" s="637"/>
      <c r="BD8" s="637"/>
      <c r="BE8" s="637"/>
      <c r="BF8" s="637"/>
      <c r="BG8" s="638"/>
    </row>
    <row r="9" spans="1:61" s="56" customFormat="1" ht="12" customHeight="1" x14ac:dyDescent="0.2">
      <c r="A9" s="58" t="str">
        <f>IF(AM2="","",AM2)</f>
        <v/>
      </c>
      <c r="BG9" s="60"/>
    </row>
    <row r="10" spans="1:61" s="56" customFormat="1" ht="12.95" customHeight="1" x14ac:dyDescent="0.2">
      <c r="A10" s="56" t="s">
        <v>163</v>
      </c>
      <c r="BG10" s="61"/>
    </row>
    <row r="11" spans="1:61" s="56" customFormat="1" ht="8.25" customHeight="1" x14ac:dyDescent="0.2">
      <c r="BG11" s="61"/>
    </row>
    <row r="12" spans="1:61" s="56" customFormat="1" ht="12.95" customHeight="1" x14ac:dyDescent="0.2">
      <c r="A12" s="135" t="s">
        <v>72</v>
      </c>
      <c r="S12" s="135"/>
      <c r="AM12" s="137" t="s">
        <v>32</v>
      </c>
      <c r="BG12" s="61"/>
    </row>
    <row r="13" spans="1:61" s="56" customFormat="1" ht="7.5" customHeight="1" x14ac:dyDescent="0.2">
      <c r="A13" s="135"/>
      <c r="S13" s="135"/>
      <c r="BG13" s="61"/>
    </row>
    <row r="14" spans="1:61" s="56" customFormat="1" ht="12.95" customHeight="1" x14ac:dyDescent="0.2">
      <c r="C14" s="56" t="s">
        <v>60</v>
      </c>
      <c r="S14" s="136" t="s">
        <v>61</v>
      </c>
      <c r="V14" s="56" t="s">
        <v>162</v>
      </c>
      <c r="AS14" s="56" t="s">
        <v>58</v>
      </c>
      <c r="BC14" s="56" t="s">
        <v>59</v>
      </c>
      <c r="BI14" s="61"/>
    </row>
    <row r="15" spans="1:61" s="56" customFormat="1" ht="12.95" customHeight="1" x14ac:dyDescent="0.2">
      <c r="C15" s="56" t="s">
        <v>11</v>
      </c>
      <c r="V15" s="56" t="s">
        <v>11</v>
      </c>
      <c r="AM15" s="59" t="s">
        <v>33</v>
      </c>
      <c r="AO15" s="59"/>
      <c r="AS15" s="56" t="s">
        <v>164</v>
      </c>
      <c r="BC15" s="56" t="s">
        <v>63</v>
      </c>
      <c r="BI15" s="61"/>
    </row>
    <row r="16" spans="1:61" s="56" customFormat="1" ht="12.95" customHeight="1" x14ac:dyDescent="0.2">
      <c r="C16" s="56" t="s">
        <v>1</v>
      </c>
      <c r="V16" s="56" t="s">
        <v>1</v>
      </c>
      <c r="AM16" s="59" t="s">
        <v>34</v>
      </c>
      <c r="AO16" s="59"/>
      <c r="AS16" s="59" t="s">
        <v>69</v>
      </c>
      <c r="BC16" s="56" t="s">
        <v>65</v>
      </c>
      <c r="BI16" s="61"/>
    </row>
    <row r="17" spans="1:61" s="56" customFormat="1" ht="12.95" customHeight="1" x14ac:dyDescent="0.2">
      <c r="H17" s="136" t="s">
        <v>61</v>
      </c>
      <c r="AM17" s="59" t="s">
        <v>35</v>
      </c>
      <c r="AS17" s="59" t="s">
        <v>139</v>
      </c>
      <c r="BI17" s="61"/>
    </row>
    <row r="18" spans="1:61" s="56" customFormat="1" ht="12.95" customHeight="1" x14ac:dyDescent="0.2">
      <c r="C18" s="56" t="s">
        <v>62</v>
      </c>
    </row>
    <row r="19" spans="1:61" s="56" customFormat="1" ht="12.95" customHeight="1" x14ac:dyDescent="0.2">
      <c r="C19" s="56" t="s">
        <v>64</v>
      </c>
      <c r="AZ19" s="62"/>
    </row>
    <row r="20" spans="1:61" s="56" customFormat="1" ht="12.95" customHeight="1" x14ac:dyDescent="0.2">
      <c r="C20" s="56" t="s">
        <v>66</v>
      </c>
      <c r="AE20" s="63"/>
      <c r="AF20" s="62"/>
      <c r="AG20" s="62"/>
      <c r="AH20" s="62"/>
      <c r="AI20" s="62"/>
      <c r="AJ20" s="62"/>
      <c r="AK20" s="62"/>
      <c r="AL20" s="62"/>
      <c r="AP20" s="62"/>
      <c r="AQ20" s="62"/>
      <c r="AR20" s="62"/>
      <c r="AS20" s="62"/>
      <c r="AT20" s="62"/>
      <c r="AV20" s="62"/>
      <c r="AW20" s="62"/>
      <c r="AX20" s="62"/>
      <c r="AY20" s="62"/>
      <c r="AZ20" s="62"/>
      <c r="BA20" s="62"/>
      <c r="BB20" s="62"/>
      <c r="BC20" s="62"/>
      <c r="BD20" s="62"/>
      <c r="BE20" s="62"/>
      <c r="BF20" s="62"/>
      <c r="BG20" s="62"/>
      <c r="BH20" s="62"/>
      <c r="BI20" s="62"/>
    </row>
    <row r="21" spans="1:61" s="56" customFormat="1" ht="12.95" customHeight="1" x14ac:dyDescent="0.2">
      <c r="C21" s="56" t="s">
        <v>67</v>
      </c>
      <c r="AE21" s="63"/>
      <c r="AF21" s="62"/>
      <c r="AG21" s="62"/>
      <c r="AH21" s="62"/>
      <c r="AI21" s="62"/>
      <c r="AJ21" s="62"/>
      <c r="AK21" s="62"/>
      <c r="AL21" s="62"/>
      <c r="AO21" s="59"/>
      <c r="AP21" s="62"/>
      <c r="AQ21" s="62"/>
      <c r="AR21" s="62"/>
      <c r="AS21" s="62"/>
      <c r="AT21" s="62"/>
      <c r="AU21" s="18"/>
      <c r="AV21" s="62"/>
      <c r="AW21" s="62"/>
      <c r="AX21" s="62"/>
      <c r="AY21" s="62"/>
      <c r="AZ21" s="62"/>
      <c r="BA21" s="62"/>
      <c r="BB21" s="62"/>
      <c r="BC21" s="62"/>
      <c r="BD21" s="62"/>
      <c r="BE21" s="62"/>
      <c r="BF21" s="62"/>
      <c r="BG21" s="62"/>
      <c r="BH21" s="62"/>
      <c r="BI21" s="62"/>
    </row>
    <row r="22" spans="1:61" s="56" customFormat="1" ht="8.25" customHeight="1" thickBot="1" x14ac:dyDescent="0.25">
      <c r="AE22" s="63"/>
      <c r="AF22" s="62"/>
      <c r="AG22" s="62"/>
      <c r="AH22" s="62"/>
      <c r="AI22" s="62"/>
      <c r="AJ22" s="62"/>
      <c r="AK22" s="62"/>
      <c r="AL22" s="62"/>
      <c r="AO22" s="59"/>
      <c r="AP22" s="62"/>
      <c r="AQ22" s="62"/>
      <c r="AR22" s="62"/>
      <c r="AS22" s="62"/>
      <c r="AT22" s="62"/>
      <c r="AU22" s="18"/>
      <c r="AV22" s="62"/>
      <c r="AW22" s="62"/>
      <c r="AX22" s="62"/>
      <c r="AY22" s="62"/>
      <c r="AZ22" s="62"/>
      <c r="BA22" s="62"/>
      <c r="BB22" s="62"/>
      <c r="BC22" s="62"/>
      <c r="BD22" s="62"/>
      <c r="BE22" s="62"/>
      <c r="BF22" s="62"/>
      <c r="BG22" s="62"/>
      <c r="BH22" s="62"/>
      <c r="BI22" s="62"/>
    </row>
    <row r="23" spans="1:61" s="56" customFormat="1" ht="37.5" customHeight="1" thickBot="1" x14ac:dyDescent="0.25">
      <c r="A23" s="655" t="s">
        <v>83</v>
      </c>
      <c r="B23" s="656"/>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6"/>
      <c r="AI23" s="656"/>
      <c r="AJ23" s="656"/>
      <c r="AK23" s="656"/>
      <c r="AL23" s="656"/>
      <c r="AM23" s="656"/>
      <c r="AN23" s="656"/>
      <c r="AO23" s="656"/>
      <c r="AP23" s="656"/>
      <c r="AQ23" s="656"/>
      <c r="AR23" s="656"/>
      <c r="AS23" s="656"/>
      <c r="AT23" s="656"/>
      <c r="AU23" s="656"/>
      <c r="AV23" s="656"/>
      <c r="AW23" s="656"/>
      <c r="AX23" s="656"/>
      <c r="AY23" s="656"/>
      <c r="AZ23" s="656"/>
      <c r="BA23" s="656"/>
      <c r="BB23" s="656"/>
      <c r="BC23" s="656"/>
      <c r="BD23" s="656"/>
      <c r="BE23" s="656"/>
      <c r="BF23" s="656"/>
      <c r="BG23" s="657"/>
    </row>
    <row r="24" spans="1:61" s="56" customFormat="1" ht="6" customHeight="1" x14ac:dyDescent="0.2">
      <c r="A24" s="440"/>
      <c r="B24" s="439"/>
      <c r="C24" s="439"/>
      <c r="D24" s="439"/>
      <c r="E24" s="439"/>
      <c r="F24" s="439"/>
      <c r="G24" s="439"/>
      <c r="H24" s="439"/>
      <c r="I24" s="439"/>
      <c r="J24" s="439"/>
      <c r="K24" s="439"/>
      <c r="L24" s="439"/>
      <c r="M24" s="439"/>
      <c r="N24" s="439"/>
      <c r="O24" s="439"/>
      <c r="P24" s="439"/>
      <c r="Q24" s="439"/>
      <c r="R24" s="439"/>
      <c r="S24" s="439"/>
      <c r="T24" s="439"/>
      <c r="U24" s="439"/>
      <c r="V24" s="439"/>
      <c r="W24" s="439"/>
      <c r="X24" s="439"/>
      <c r="Y24" s="439"/>
      <c r="Z24" s="439"/>
      <c r="AA24" s="439"/>
      <c r="AB24" s="439"/>
      <c r="AC24" s="439"/>
      <c r="AD24" s="439"/>
      <c r="AE24" s="439"/>
      <c r="AF24" s="439"/>
      <c r="AG24" s="439"/>
      <c r="AH24" s="439"/>
      <c r="AI24" s="439"/>
      <c r="AJ24" s="439"/>
      <c r="AK24" s="439"/>
      <c r="AL24" s="439"/>
      <c r="AM24" s="439"/>
      <c r="AN24" s="439"/>
      <c r="AO24" s="439"/>
      <c r="AP24" s="439"/>
      <c r="AQ24" s="439"/>
      <c r="AR24" s="439"/>
      <c r="AS24" s="439"/>
      <c r="AT24" s="439"/>
      <c r="AU24" s="439"/>
      <c r="AV24" s="439"/>
      <c r="AW24" s="439"/>
      <c r="AX24" s="439"/>
      <c r="AY24" s="439"/>
      <c r="AZ24" s="439"/>
      <c r="BA24" s="439"/>
      <c r="BB24" s="439"/>
      <c r="BC24" s="439"/>
      <c r="BD24" s="439"/>
      <c r="BE24" s="439"/>
      <c r="BF24" s="439"/>
      <c r="BG24" s="439"/>
    </row>
    <row r="25" spans="1:61" s="64" customFormat="1" ht="24" customHeight="1" x14ac:dyDescent="0.2">
      <c r="A25" s="648" t="s">
        <v>2</v>
      </c>
      <c r="B25" s="648"/>
      <c r="C25" s="648"/>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8"/>
      <c r="AJ25" s="648"/>
      <c r="AK25" s="648"/>
      <c r="AL25" s="648"/>
      <c r="AM25" s="648"/>
      <c r="AN25" s="648"/>
      <c r="AO25" s="648"/>
      <c r="AP25" s="648"/>
      <c r="AQ25" s="648"/>
      <c r="AR25" s="648"/>
      <c r="AS25" s="648"/>
      <c r="AT25" s="648"/>
      <c r="AU25" s="648"/>
      <c r="AV25" s="648"/>
      <c r="AW25" s="648"/>
      <c r="AX25" s="648"/>
      <c r="AY25" s="648"/>
      <c r="AZ25" s="648"/>
      <c r="BA25" s="648"/>
      <c r="BB25" s="648"/>
      <c r="BC25" s="648"/>
      <c r="BD25" s="648"/>
      <c r="BE25" s="648"/>
      <c r="BF25" s="648"/>
      <c r="BG25" s="648"/>
    </row>
    <row r="26" spans="1:61" s="65" customFormat="1" ht="4.5" customHeight="1" x14ac:dyDescent="0.2"/>
    <row r="27" spans="1:61" s="66" customFormat="1" ht="12" customHeight="1" x14ac:dyDescent="0.2">
      <c r="A27" s="641"/>
      <c r="B27" s="642"/>
      <c r="C27" s="642"/>
      <c r="D27" s="642"/>
      <c r="E27" s="642"/>
      <c r="F27" s="642"/>
      <c r="G27" s="642"/>
      <c r="H27" s="642"/>
      <c r="I27" s="642"/>
      <c r="J27" s="642"/>
      <c r="K27" s="642"/>
      <c r="L27" s="642"/>
      <c r="M27" s="642"/>
      <c r="N27" s="642"/>
      <c r="O27" s="642"/>
      <c r="P27" s="642"/>
      <c r="Q27" s="642"/>
      <c r="R27" s="642"/>
      <c r="S27" s="642"/>
      <c r="T27" s="642"/>
      <c r="U27" s="642"/>
      <c r="V27" s="642"/>
      <c r="W27" s="642"/>
      <c r="X27" s="642"/>
      <c r="Y27" s="642"/>
      <c r="Z27" s="642"/>
      <c r="AA27" s="642"/>
      <c r="AB27" s="642"/>
      <c r="AC27" s="642"/>
      <c r="AD27" s="642"/>
      <c r="AE27" s="642"/>
      <c r="AF27" s="642"/>
      <c r="AG27" s="642"/>
      <c r="AH27" s="642"/>
      <c r="AI27" s="642"/>
      <c r="AJ27" s="642"/>
      <c r="AK27" s="642"/>
      <c r="AL27" s="642"/>
      <c r="AM27" s="642"/>
      <c r="AN27" s="642"/>
      <c r="AO27" s="642"/>
      <c r="AP27" s="642"/>
      <c r="AQ27" s="642"/>
      <c r="AR27" s="642"/>
      <c r="AS27" s="642"/>
      <c r="AT27" s="642"/>
      <c r="AU27" s="642"/>
      <c r="AV27" s="642"/>
      <c r="AW27" s="643"/>
      <c r="AX27" s="649"/>
      <c r="AY27" s="650"/>
      <c r="AZ27" s="650"/>
      <c r="BA27" s="650"/>
      <c r="BB27" s="650"/>
      <c r="BC27" s="650"/>
      <c r="BD27" s="650"/>
      <c r="BE27" s="650"/>
      <c r="BF27" s="650"/>
      <c r="BG27" s="651"/>
    </row>
    <row r="28" spans="1:61" s="66" customFormat="1" ht="13.5" customHeight="1" x14ac:dyDescent="0.2">
      <c r="A28" s="644"/>
      <c r="B28" s="645"/>
      <c r="C28" s="645"/>
      <c r="D28" s="645"/>
      <c r="E28" s="645"/>
      <c r="F28" s="645"/>
      <c r="G28" s="645"/>
      <c r="H28" s="645"/>
      <c r="I28" s="645"/>
      <c r="J28" s="645"/>
      <c r="K28" s="645"/>
      <c r="L28" s="645"/>
      <c r="M28" s="645"/>
      <c r="N28" s="645"/>
      <c r="O28" s="645"/>
      <c r="P28" s="645"/>
      <c r="Q28" s="645"/>
      <c r="R28" s="645"/>
      <c r="S28" s="645"/>
      <c r="T28" s="645"/>
      <c r="U28" s="645"/>
      <c r="V28" s="645"/>
      <c r="W28" s="645"/>
      <c r="X28" s="645"/>
      <c r="Y28" s="645"/>
      <c r="Z28" s="645"/>
      <c r="AA28" s="645"/>
      <c r="AB28" s="645"/>
      <c r="AC28" s="645"/>
      <c r="AD28" s="645"/>
      <c r="AE28" s="645"/>
      <c r="AF28" s="645"/>
      <c r="AG28" s="645"/>
      <c r="AH28" s="645"/>
      <c r="AI28" s="645"/>
      <c r="AJ28" s="645"/>
      <c r="AK28" s="645"/>
      <c r="AL28" s="645"/>
      <c r="AM28" s="645"/>
      <c r="AN28" s="645"/>
      <c r="AO28" s="645"/>
      <c r="AP28" s="645"/>
      <c r="AQ28" s="645"/>
      <c r="AR28" s="645"/>
      <c r="AS28" s="645"/>
      <c r="AT28" s="645"/>
      <c r="AU28" s="645"/>
      <c r="AV28" s="645"/>
      <c r="AW28" s="646"/>
      <c r="AX28" s="652"/>
      <c r="AY28" s="653"/>
      <c r="AZ28" s="653"/>
      <c r="BA28" s="653"/>
      <c r="BB28" s="653"/>
      <c r="BC28" s="653"/>
      <c r="BD28" s="653"/>
      <c r="BE28" s="653"/>
      <c r="BF28" s="653"/>
      <c r="BG28" s="654"/>
    </row>
    <row r="29" spans="1:61" s="66" customFormat="1" ht="15" customHeight="1" x14ac:dyDescent="0.2">
      <c r="A29" s="66" t="s">
        <v>13</v>
      </c>
      <c r="BG29" s="67" t="s">
        <v>27</v>
      </c>
    </row>
    <row r="30" spans="1:61" s="66" customFormat="1" ht="12.75" customHeight="1" x14ac:dyDescent="0.2"/>
    <row r="31" spans="1:61" s="66" customFormat="1" ht="6.75" customHeight="1" x14ac:dyDescent="0.25">
      <c r="AY31" s="68"/>
      <c r="BB31" s="639"/>
      <c r="BC31" s="639"/>
      <c r="BD31" s="639"/>
      <c r="BE31" s="639"/>
      <c r="BF31" s="639"/>
      <c r="BG31" s="639"/>
      <c r="BH31" s="70"/>
      <c r="BI31" s="70"/>
    </row>
    <row r="32" spans="1:61" s="66" customFormat="1" ht="12.75" customHeight="1" x14ac:dyDescent="0.2">
      <c r="A32" s="641"/>
      <c r="B32" s="642"/>
      <c r="C32" s="642"/>
      <c r="D32" s="642"/>
      <c r="E32" s="642"/>
      <c r="F32" s="642"/>
      <c r="G32" s="642"/>
      <c r="H32" s="642"/>
      <c r="I32" s="642"/>
      <c r="J32" s="642"/>
      <c r="K32" s="642"/>
      <c r="L32" s="642"/>
      <c r="M32" s="642"/>
      <c r="N32" s="642"/>
      <c r="O32" s="642"/>
      <c r="P32" s="642"/>
      <c r="Q32" s="642"/>
      <c r="R32" s="642"/>
      <c r="S32" s="642"/>
      <c r="T32" s="642"/>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3"/>
      <c r="AX32" s="627"/>
      <c r="AY32" s="628"/>
      <c r="AZ32" s="628"/>
      <c r="BA32" s="628"/>
      <c r="BB32" s="628"/>
      <c r="BC32" s="628"/>
      <c r="BD32" s="628"/>
      <c r="BE32" s="628"/>
      <c r="BF32" s="628"/>
      <c r="BG32" s="629"/>
    </row>
    <row r="33" spans="1:60" s="66" customFormat="1" ht="12.75" customHeight="1" x14ac:dyDescent="0.2">
      <c r="A33" s="644"/>
      <c r="B33" s="645"/>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5"/>
      <c r="AA33" s="645"/>
      <c r="AB33" s="645"/>
      <c r="AC33" s="645"/>
      <c r="AD33" s="645"/>
      <c r="AE33" s="645"/>
      <c r="AF33" s="645"/>
      <c r="AG33" s="645"/>
      <c r="AH33" s="645"/>
      <c r="AI33" s="645"/>
      <c r="AJ33" s="645"/>
      <c r="AK33" s="645"/>
      <c r="AL33" s="645"/>
      <c r="AM33" s="645"/>
      <c r="AN33" s="645"/>
      <c r="AO33" s="645"/>
      <c r="AP33" s="645"/>
      <c r="AQ33" s="645"/>
      <c r="AR33" s="645"/>
      <c r="AS33" s="645"/>
      <c r="AT33" s="645"/>
      <c r="AU33" s="645"/>
      <c r="AV33" s="645"/>
      <c r="AW33" s="646"/>
      <c r="AX33" s="630"/>
      <c r="AY33" s="631"/>
      <c r="AZ33" s="631"/>
      <c r="BA33" s="631"/>
      <c r="BB33" s="631"/>
      <c r="BC33" s="631"/>
      <c r="BD33" s="631"/>
      <c r="BE33" s="631"/>
      <c r="BF33" s="631"/>
      <c r="BG33" s="632"/>
    </row>
    <row r="34" spans="1:60" s="66" customFormat="1" ht="15" customHeight="1" x14ac:dyDescent="0.2">
      <c r="A34" s="66" t="s">
        <v>5</v>
      </c>
      <c r="AV34" s="71"/>
      <c r="BG34" s="67" t="s">
        <v>28</v>
      </c>
    </row>
    <row r="35" spans="1:60" s="66" customFormat="1" ht="12.75" customHeight="1" x14ac:dyDescent="0.2">
      <c r="AV35" s="71"/>
    </row>
    <row r="36" spans="1:60" s="66" customFormat="1" ht="15" customHeight="1" x14ac:dyDescent="0.2">
      <c r="A36" s="658" t="s">
        <v>46</v>
      </c>
      <c r="B36" s="658"/>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9"/>
      <c r="AD36" s="659"/>
      <c r="AE36" s="659"/>
      <c r="AF36" s="659"/>
      <c r="AG36" s="659"/>
      <c r="AH36" s="659"/>
      <c r="AI36" s="659"/>
      <c r="AJ36" s="659"/>
      <c r="AK36" s="659"/>
      <c r="AL36" s="659"/>
      <c r="AM36" s="659"/>
      <c r="AN36" s="659"/>
      <c r="AO36" s="659"/>
      <c r="AP36" s="659"/>
      <c r="AQ36" s="659"/>
      <c r="AR36" s="659"/>
      <c r="AS36" s="659"/>
      <c r="AT36" s="659"/>
      <c r="AU36" s="659"/>
      <c r="AV36" s="659"/>
      <c r="AW36" s="659"/>
      <c r="AX36" s="659"/>
      <c r="AY36" s="659"/>
      <c r="AZ36" s="659"/>
      <c r="BA36" s="659"/>
      <c r="BB36" s="659"/>
      <c r="BC36" s="659"/>
      <c r="BD36" s="659"/>
      <c r="BE36" s="659"/>
      <c r="BF36" s="659"/>
      <c r="BG36" s="659"/>
      <c r="BH36" s="72"/>
    </row>
    <row r="37" spans="1:60" s="66" customFormat="1" ht="11.25" customHeight="1" x14ac:dyDescent="0.2">
      <c r="AV37" s="71"/>
    </row>
    <row r="38" spans="1:60" s="64" customFormat="1" ht="32.1" customHeight="1" x14ac:dyDescent="0.2">
      <c r="A38" s="660" t="s">
        <v>18</v>
      </c>
      <c r="B38" s="660"/>
      <c r="C38" s="660"/>
      <c r="D38" s="660"/>
      <c r="E38" s="660"/>
      <c r="F38" s="660"/>
      <c r="G38" s="660"/>
      <c r="H38" s="660"/>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660"/>
      <c r="AK38" s="660"/>
      <c r="AL38" s="660"/>
      <c r="AM38" s="660"/>
      <c r="AN38" s="660"/>
      <c r="AO38" s="660"/>
      <c r="AP38" s="660"/>
      <c r="AQ38" s="660"/>
      <c r="AR38" s="660"/>
      <c r="AS38" s="660"/>
      <c r="AT38" s="660"/>
      <c r="AU38" s="660"/>
      <c r="AV38" s="660"/>
      <c r="AW38" s="660"/>
      <c r="AX38" s="660"/>
      <c r="AY38" s="660"/>
      <c r="AZ38" s="660"/>
      <c r="BA38" s="660"/>
      <c r="BB38" s="660"/>
      <c r="BC38" s="660"/>
      <c r="BD38" s="660"/>
      <c r="BE38" s="660"/>
      <c r="BF38" s="660"/>
      <c r="BG38" s="660"/>
    </row>
    <row r="39" spans="1:60" s="73" customFormat="1" ht="12.75" customHeight="1" x14ac:dyDescent="0.2"/>
    <row r="40" spans="1:60" s="74" customFormat="1" ht="15" customHeight="1" x14ac:dyDescent="0.2">
      <c r="O40" s="75"/>
      <c r="P40" s="75"/>
      <c r="Q40" s="75"/>
      <c r="R40" s="75"/>
      <c r="S40" s="75"/>
      <c r="T40" s="75"/>
      <c r="U40" s="75"/>
      <c r="W40" s="76" t="s">
        <v>53</v>
      </c>
      <c r="X40" s="640"/>
      <c r="Y40" s="640"/>
      <c r="Z40" s="640"/>
      <c r="AA40" s="640"/>
      <c r="AB40" s="77"/>
      <c r="AE40" s="76"/>
      <c r="AF40" s="76" t="s">
        <v>15</v>
      </c>
      <c r="AH40" s="78"/>
      <c r="AI40" s="78"/>
      <c r="AJ40" s="78"/>
      <c r="AK40" s="75"/>
      <c r="AN40" s="75" t="s">
        <v>17</v>
      </c>
      <c r="AX40" s="79"/>
    </row>
    <row r="41" spans="1:60" s="74" customFormat="1" ht="12.75" customHeight="1" x14ac:dyDescent="0.2">
      <c r="A41" s="80"/>
      <c r="M41" s="81"/>
      <c r="S41" s="81"/>
      <c r="AC41" s="70"/>
      <c r="AD41" s="70"/>
      <c r="AK41" s="75"/>
      <c r="AL41" s="75"/>
      <c r="AN41" s="77"/>
      <c r="AO41" s="77"/>
      <c r="AP41" s="77"/>
      <c r="AQ41" s="77"/>
      <c r="AR41" s="77"/>
      <c r="AU41" s="76"/>
      <c r="AV41" s="76"/>
      <c r="AX41" s="78"/>
      <c r="AY41" s="78"/>
      <c r="AZ41" s="78"/>
      <c r="BA41" s="75"/>
      <c r="BD41" s="75"/>
      <c r="BF41" s="78"/>
      <c r="BG41" s="78"/>
    </row>
    <row r="42" spans="1:60" s="73" customFormat="1" ht="15" customHeight="1" x14ac:dyDescent="0.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L42" s="83"/>
      <c r="AN42" s="67" t="s">
        <v>29</v>
      </c>
      <c r="AO42" s="616"/>
      <c r="AP42" s="616"/>
      <c r="AQ42" s="616"/>
      <c r="AR42" s="616"/>
      <c r="AS42" s="616"/>
      <c r="AT42" s="616"/>
      <c r="AU42" s="616"/>
      <c r="AV42" s="616"/>
      <c r="AW42" s="84" t="s">
        <v>6</v>
      </c>
      <c r="AX42" s="84"/>
      <c r="AY42" s="616"/>
      <c r="AZ42" s="616"/>
      <c r="BA42" s="616"/>
      <c r="BB42" s="616"/>
      <c r="BC42" s="616"/>
      <c r="BD42" s="616"/>
      <c r="BE42" s="616"/>
      <c r="BF42" s="616"/>
    </row>
    <row r="43" spans="1:60" s="52" customFormat="1" ht="7.5" customHeight="1" x14ac:dyDescent="0.2"/>
    <row r="44" spans="1:60" s="85" customFormat="1" ht="41.25" customHeight="1" x14ac:dyDescent="0.2">
      <c r="F44" s="86"/>
      <c r="G44" s="87"/>
      <c r="H44" s="87"/>
      <c r="I44" s="87"/>
      <c r="J44" s="87"/>
      <c r="K44" s="87"/>
      <c r="L44" s="87"/>
      <c r="M44" s="87"/>
      <c r="N44" s="87"/>
      <c r="O44" s="87"/>
      <c r="P44" s="87"/>
      <c r="Q44" s="87"/>
      <c r="R44" s="87"/>
      <c r="AB44" s="617" t="s">
        <v>77</v>
      </c>
      <c r="AC44" s="618"/>
      <c r="AD44" s="618"/>
      <c r="AE44" s="618"/>
      <c r="AF44" s="618"/>
      <c r="AG44" s="618"/>
      <c r="AH44" s="618"/>
      <c r="AI44" s="618"/>
      <c r="AJ44" s="618"/>
      <c r="AK44" s="618"/>
      <c r="AL44" s="618"/>
      <c r="AM44" s="618"/>
      <c r="AN44" s="618"/>
      <c r="AO44" s="618"/>
      <c r="AP44" s="619"/>
      <c r="AR44" s="620" t="s">
        <v>76</v>
      </c>
      <c r="AS44" s="621"/>
      <c r="AT44" s="621"/>
      <c r="AU44" s="621"/>
      <c r="AV44" s="621"/>
      <c r="AW44" s="621"/>
      <c r="AX44" s="621"/>
      <c r="AY44" s="621"/>
      <c r="AZ44" s="621"/>
      <c r="BA44" s="621"/>
      <c r="BB44" s="621"/>
      <c r="BC44" s="621"/>
      <c r="BD44" s="621"/>
      <c r="BE44" s="621"/>
      <c r="BF44" s="622"/>
    </row>
    <row r="45" spans="1:60" s="65" customFormat="1" ht="6" customHeight="1" x14ac:dyDescent="0.2">
      <c r="F45" s="88"/>
      <c r="G45" s="72"/>
      <c r="H45" s="88"/>
      <c r="I45" s="88"/>
      <c r="J45" s="88"/>
      <c r="K45" s="88"/>
      <c r="L45" s="88"/>
      <c r="M45" s="88"/>
      <c r="N45" s="88"/>
      <c r="O45" s="88"/>
      <c r="P45" s="88"/>
      <c r="Q45" s="88"/>
      <c r="R45" s="72"/>
      <c r="AB45" s="89"/>
      <c r="AC45" s="88"/>
      <c r="AD45" s="88"/>
      <c r="AE45" s="88"/>
      <c r="AF45" s="88"/>
      <c r="AG45" s="88"/>
      <c r="AH45" s="88"/>
      <c r="AI45" s="88"/>
      <c r="AJ45" s="88"/>
      <c r="AK45" s="88"/>
      <c r="AL45" s="88"/>
      <c r="AM45" s="88"/>
      <c r="AN45" s="88"/>
      <c r="AO45" s="88"/>
      <c r="AP45" s="90"/>
      <c r="AR45" s="152"/>
      <c r="AS45" s="153"/>
      <c r="AT45" s="153"/>
      <c r="AU45" s="153"/>
      <c r="AV45" s="153"/>
      <c r="AW45" s="153"/>
      <c r="AX45" s="153"/>
      <c r="AY45" s="153"/>
      <c r="AZ45" s="153"/>
      <c r="BA45" s="153"/>
      <c r="BB45" s="153"/>
      <c r="BC45" s="153"/>
      <c r="BD45" s="153"/>
      <c r="BE45" s="153"/>
      <c r="BF45" s="154"/>
    </row>
    <row r="46" spans="1:60" s="65" customFormat="1" ht="15" customHeight="1" x14ac:dyDescent="0.25">
      <c r="A46" s="623" t="s">
        <v>73</v>
      </c>
      <c r="B46" s="623"/>
      <c r="C46" s="623"/>
      <c r="D46" s="623"/>
      <c r="E46" s="623"/>
      <c r="F46" s="623"/>
      <c r="G46" s="623"/>
      <c r="H46" s="623"/>
      <c r="I46" s="623"/>
      <c r="J46" s="623"/>
      <c r="K46" s="623"/>
      <c r="L46" s="623"/>
      <c r="M46" s="623"/>
      <c r="N46" s="623"/>
      <c r="O46" s="623"/>
      <c r="P46" s="623"/>
      <c r="Q46" s="623"/>
      <c r="R46" s="623"/>
      <c r="S46" s="623"/>
      <c r="T46" s="623"/>
      <c r="U46" s="623"/>
      <c r="V46" s="623"/>
      <c r="W46" s="623"/>
      <c r="X46" s="623"/>
      <c r="Y46" s="623"/>
      <c r="Z46" s="623"/>
      <c r="AA46" s="624"/>
      <c r="AB46" s="91"/>
      <c r="AC46" s="666">
        <f>'Annexe A p.2'!I31+'An. A suppl. 2a'!I31+'An. A suppl. 2b'!I31+'An. A suppl. 2c'!I31+'An. A suppl. 2d'!I31+'An. A suppl. 2e'!I31+'An. A suppl. 2f'!I31+'An. A suppl. 2g'!I31+'An. A suppl. 2h'!I31+'An. A suppl. 2i'!I31+'An. A suppl. 2j'!I31+'An. A suppl. 2k'!I31+'An. A suppl. 2l'!I31+'An. A suppl. 2m'!I31+'An. A suppl. 2n'!I31+'An. A suppl. 2o'!I31+'An. A suppl. 2p'!I31+'An. A suppl. 2q'!I31+'An. A suppl. 2r'!I31+'An. A suppl. 2s'!I31+'An. A suppl. 2t'!I31+'An. A suppl. 2u'!I31+'An. A suppl. 2v'!I31+'An. A suppl. 2w'!I31+'An. A suppl. 2x'!I31+'An. A suppl. 2y'!I31+'An. A suppl. 2z'!I31+'An. A suppl. 2aa'!I31+'An. A suppl. 2ab'!I31+'An. A suppl. 2ac'!I31</f>
        <v>0</v>
      </c>
      <c r="AD46" s="666"/>
      <c r="AE46" s="666"/>
      <c r="AF46" s="666"/>
      <c r="AG46" s="666"/>
      <c r="AH46" s="666"/>
      <c r="AI46" s="666"/>
      <c r="AJ46" s="666"/>
      <c r="AK46" s="666"/>
      <c r="AL46" s="666"/>
      <c r="AM46" s="666"/>
      <c r="AN46" s="666"/>
      <c r="AO46" s="666"/>
      <c r="AP46" s="92"/>
      <c r="AR46" s="155"/>
      <c r="AS46" s="664" t="s">
        <v>78</v>
      </c>
      <c r="AT46" s="664"/>
      <c r="AU46" s="664"/>
      <c r="AV46" s="664"/>
      <c r="AW46" s="664"/>
      <c r="AX46" s="664"/>
      <c r="AY46" s="664"/>
      <c r="AZ46" s="664"/>
      <c r="BA46" s="664"/>
      <c r="BB46" s="664"/>
      <c r="BC46" s="664"/>
      <c r="BD46" s="664"/>
      <c r="BE46" s="664"/>
      <c r="BF46" s="156"/>
    </row>
    <row r="47" spans="1:60" s="65" customFormat="1" ht="12.75" customHeight="1" x14ac:dyDescent="0.2">
      <c r="F47" s="93"/>
      <c r="G47" s="93"/>
      <c r="H47" s="94"/>
      <c r="I47" s="94"/>
      <c r="J47" s="94"/>
      <c r="K47" s="94"/>
      <c r="L47" s="94"/>
      <c r="M47" s="94"/>
      <c r="N47" s="95"/>
      <c r="O47" s="95"/>
      <c r="P47" s="95"/>
      <c r="Q47" s="95"/>
      <c r="R47" s="95"/>
      <c r="AB47" s="96"/>
      <c r="AC47" s="97"/>
      <c r="AD47" s="88"/>
      <c r="AE47" s="88"/>
      <c r="AF47" s="97"/>
      <c r="AG47" s="97"/>
      <c r="AH47" s="97"/>
      <c r="AI47" s="97"/>
      <c r="AJ47" s="97"/>
      <c r="AK47" s="88"/>
      <c r="AL47" s="88"/>
      <c r="AM47" s="88"/>
      <c r="AN47" s="88"/>
      <c r="AO47" s="98"/>
      <c r="AP47" s="99"/>
      <c r="AR47" s="157"/>
      <c r="AS47" s="158"/>
      <c r="AT47" s="153"/>
      <c r="AU47" s="153"/>
      <c r="AV47" s="158"/>
      <c r="AW47" s="158"/>
      <c r="AX47" s="158"/>
      <c r="AY47" s="158"/>
      <c r="AZ47" s="158"/>
      <c r="BA47" s="153"/>
      <c r="BB47" s="153"/>
      <c r="BC47" s="153"/>
      <c r="BD47" s="153"/>
      <c r="BE47" s="159"/>
      <c r="BF47" s="160"/>
    </row>
    <row r="48" spans="1:60" s="65" customFormat="1" ht="15" customHeight="1" x14ac:dyDescent="0.25">
      <c r="A48" s="623" t="s">
        <v>74</v>
      </c>
      <c r="B48" s="623"/>
      <c r="C48" s="623"/>
      <c r="D48" s="623"/>
      <c r="E48" s="623"/>
      <c r="F48" s="623"/>
      <c r="G48" s="623"/>
      <c r="H48" s="623"/>
      <c r="I48" s="623"/>
      <c r="J48" s="623"/>
      <c r="K48" s="623"/>
      <c r="L48" s="623"/>
      <c r="M48" s="623"/>
      <c r="N48" s="623"/>
      <c r="O48" s="623"/>
      <c r="P48" s="623"/>
      <c r="Q48" s="623"/>
      <c r="R48" s="623"/>
      <c r="S48" s="623"/>
      <c r="T48" s="623"/>
      <c r="U48" s="623"/>
      <c r="V48" s="623"/>
      <c r="W48" s="623"/>
      <c r="X48" s="623"/>
      <c r="Y48" s="623"/>
      <c r="Z48" s="623"/>
      <c r="AA48" s="624"/>
      <c r="AB48" s="91"/>
      <c r="AC48" s="666">
        <f>'Annexe B p.3'!I31+'An. B suppl. 3a'!I31+'An. B suppl. 3b'!I31+'An. B suppl. 3c'!I31+'An. B suppl. 3d'!I31+'An. B suppl. 3e'!I31+'An. B suppl. 3f'!I31+'An. B suppl. 3g'!I31+'An. B suppl. 3h'!I31</f>
        <v>0</v>
      </c>
      <c r="AD48" s="666"/>
      <c r="AE48" s="666"/>
      <c r="AF48" s="666"/>
      <c r="AG48" s="666"/>
      <c r="AH48" s="666"/>
      <c r="AI48" s="666"/>
      <c r="AJ48" s="666"/>
      <c r="AK48" s="666"/>
      <c r="AL48" s="666"/>
      <c r="AM48" s="666"/>
      <c r="AN48" s="666"/>
      <c r="AO48" s="666"/>
      <c r="AP48" s="92"/>
      <c r="AR48" s="155"/>
      <c r="AS48" s="664" t="s">
        <v>78</v>
      </c>
      <c r="AT48" s="664"/>
      <c r="AU48" s="664"/>
      <c r="AV48" s="664"/>
      <c r="AW48" s="664"/>
      <c r="AX48" s="664"/>
      <c r="AY48" s="664"/>
      <c r="AZ48" s="664"/>
      <c r="BA48" s="664"/>
      <c r="BB48" s="664"/>
      <c r="BC48" s="664"/>
      <c r="BD48" s="664"/>
      <c r="BE48" s="664"/>
      <c r="BF48" s="156"/>
    </row>
    <row r="49" spans="1:60" s="65" customFormat="1" ht="12.75" customHeight="1" x14ac:dyDescent="0.2">
      <c r="F49" s="93"/>
      <c r="G49" s="93"/>
      <c r="H49" s="94"/>
      <c r="I49" s="94"/>
      <c r="J49" s="94"/>
      <c r="K49" s="94"/>
      <c r="L49" s="94"/>
      <c r="M49" s="94"/>
      <c r="N49" s="95"/>
      <c r="O49" s="95"/>
      <c r="P49" s="95"/>
      <c r="Q49" s="95"/>
      <c r="R49" s="95"/>
      <c r="AB49" s="96"/>
      <c r="AC49" s="97"/>
      <c r="AD49" s="88"/>
      <c r="AE49" s="88"/>
      <c r="AF49" s="97"/>
      <c r="AG49" s="97"/>
      <c r="AH49" s="97"/>
      <c r="AI49" s="97"/>
      <c r="AJ49" s="97"/>
      <c r="AK49" s="88"/>
      <c r="AL49" s="88"/>
      <c r="AM49" s="88"/>
      <c r="AN49" s="88"/>
      <c r="AO49" s="98"/>
      <c r="AP49" s="99"/>
      <c r="AR49" s="157"/>
      <c r="AS49" s="158"/>
      <c r="AT49" s="153"/>
      <c r="AU49" s="153"/>
      <c r="AV49" s="158"/>
      <c r="AW49" s="158"/>
      <c r="AX49" s="158"/>
      <c r="AY49" s="158"/>
      <c r="AZ49" s="158"/>
      <c r="BA49" s="153"/>
      <c r="BB49" s="153"/>
      <c r="BC49" s="153"/>
      <c r="BD49" s="153"/>
      <c r="BE49" s="159"/>
      <c r="BF49" s="160"/>
    </row>
    <row r="50" spans="1:60" s="65" customFormat="1" ht="15" customHeight="1" thickBot="1" x14ac:dyDescent="0.3">
      <c r="A50" s="623" t="s">
        <v>75</v>
      </c>
      <c r="B50" s="623"/>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4"/>
      <c r="AB50" s="91"/>
      <c r="AC50" s="667">
        <f>'Annexe C p.4'!I31+'An. C suppl. 4a'!I31+'An. C suppl. 4b'!I31+'An. C suppl. 4c'!I31+'An. C suppl. 4d'!I31+'An. C suppl. 4d'!I31+'An. C suppl. 4e'!I31+'An. C suppl. 4f'!I31+'An. C suppl. 4g'!I31+'An. C suppl. 4h'!I31</f>
        <v>0</v>
      </c>
      <c r="AD50" s="667"/>
      <c r="AE50" s="667"/>
      <c r="AF50" s="667"/>
      <c r="AG50" s="667"/>
      <c r="AH50" s="667"/>
      <c r="AI50" s="667"/>
      <c r="AJ50" s="667"/>
      <c r="AK50" s="667"/>
      <c r="AL50" s="667"/>
      <c r="AM50" s="667"/>
      <c r="AN50" s="667"/>
      <c r="AO50" s="667"/>
      <c r="AP50" s="92"/>
      <c r="AR50" s="155"/>
      <c r="AS50" s="668" t="s">
        <v>78</v>
      </c>
      <c r="AT50" s="668"/>
      <c r="AU50" s="668"/>
      <c r="AV50" s="668"/>
      <c r="AW50" s="668"/>
      <c r="AX50" s="668"/>
      <c r="AY50" s="668"/>
      <c r="AZ50" s="668"/>
      <c r="BA50" s="668"/>
      <c r="BB50" s="668"/>
      <c r="BC50" s="668"/>
      <c r="BD50" s="668"/>
      <c r="BE50" s="668"/>
      <c r="BF50" s="156"/>
    </row>
    <row r="51" spans="1:60" s="65" customFormat="1" ht="12.75" customHeight="1" thickTop="1" x14ac:dyDescent="0.2">
      <c r="F51" s="100"/>
      <c r="G51" s="101"/>
      <c r="H51" s="101"/>
      <c r="I51" s="101"/>
      <c r="J51" s="101"/>
      <c r="K51" s="101"/>
      <c r="L51" s="101"/>
      <c r="M51" s="101"/>
      <c r="N51" s="101"/>
      <c r="O51" s="101"/>
      <c r="P51" s="101"/>
      <c r="Q51" s="101"/>
      <c r="R51" s="101"/>
      <c r="AB51" s="102"/>
      <c r="AC51" s="455">
        <v>1</v>
      </c>
      <c r="AD51" s="103"/>
      <c r="AE51" s="103"/>
      <c r="AF51" s="103"/>
      <c r="AG51" s="103"/>
      <c r="AH51" s="103"/>
      <c r="AI51" s="103"/>
      <c r="AJ51" s="103"/>
      <c r="AK51" s="103"/>
      <c r="AL51" s="103"/>
      <c r="AM51" s="103"/>
      <c r="AN51" s="103"/>
      <c r="AO51" s="104"/>
      <c r="AP51" s="90"/>
      <c r="AR51" s="161"/>
      <c r="AS51" s="456">
        <v>1</v>
      </c>
      <c r="AT51" s="162"/>
      <c r="AU51" s="162"/>
      <c r="AV51" s="162"/>
      <c r="AW51" s="162"/>
      <c r="AX51" s="162"/>
      <c r="AY51" s="162"/>
      <c r="AZ51" s="162"/>
      <c r="BA51" s="162"/>
      <c r="BB51" s="162"/>
      <c r="BC51" s="162"/>
      <c r="BD51" s="162"/>
      <c r="BE51" s="163"/>
      <c r="BF51" s="154"/>
    </row>
    <row r="52" spans="1:60" s="65" customFormat="1" ht="15" customHeight="1" x14ac:dyDescent="0.25">
      <c r="A52" s="665" t="s">
        <v>26</v>
      </c>
      <c r="B52" s="665"/>
      <c r="C52" s="665"/>
      <c r="D52" s="665"/>
      <c r="E52" s="665"/>
      <c r="F52" s="665"/>
      <c r="G52" s="665"/>
      <c r="H52" s="665"/>
      <c r="I52" s="665"/>
      <c r="J52" s="665"/>
      <c r="K52" s="665"/>
      <c r="L52" s="665"/>
      <c r="M52" s="665"/>
      <c r="N52" s="665"/>
      <c r="O52" s="665"/>
      <c r="P52" s="665"/>
      <c r="Q52" s="665"/>
      <c r="R52" s="665"/>
      <c r="S52" s="665"/>
      <c r="T52" s="665"/>
      <c r="U52" s="665"/>
      <c r="V52" s="665"/>
      <c r="AB52" s="91"/>
      <c r="AC52" s="666">
        <f>AC46+AC48+AC50</f>
        <v>0</v>
      </c>
      <c r="AD52" s="666"/>
      <c r="AE52" s="666"/>
      <c r="AF52" s="666"/>
      <c r="AG52" s="666"/>
      <c r="AH52" s="666"/>
      <c r="AI52" s="666"/>
      <c r="AJ52" s="666"/>
      <c r="AK52" s="666"/>
      <c r="AL52" s="666"/>
      <c r="AM52" s="666"/>
      <c r="AN52" s="666"/>
      <c r="AO52" s="666"/>
      <c r="AP52" s="92"/>
      <c r="AR52" s="155"/>
      <c r="AS52" s="664" t="s">
        <v>78</v>
      </c>
      <c r="AT52" s="664"/>
      <c r="AU52" s="664"/>
      <c r="AV52" s="664"/>
      <c r="AW52" s="664"/>
      <c r="AX52" s="664"/>
      <c r="AY52" s="664"/>
      <c r="AZ52" s="664"/>
      <c r="BA52" s="664"/>
      <c r="BB52" s="664"/>
      <c r="BC52" s="664"/>
      <c r="BD52" s="664"/>
      <c r="BE52" s="664"/>
      <c r="BF52" s="156"/>
    </row>
    <row r="53" spans="1:60" s="65" customFormat="1" ht="12.75" customHeight="1" x14ac:dyDescent="0.2">
      <c r="A53" s="97"/>
      <c r="B53" s="97"/>
      <c r="C53" s="97"/>
      <c r="D53" s="97"/>
      <c r="E53" s="97"/>
      <c r="F53" s="97"/>
      <c r="G53" s="97"/>
      <c r="H53" s="97"/>
      <c r="I53" s="97"/>
      <c r="J53" s="97"/>
      <c r="K53" s="97"/>
      <c r="L53" s="97"/>
      <c r="M53" s="97"/>
      <c r="N53" s="97"/>
      <c r="O53" s="97"/>
      <c r="P53" s="97"/>
      <c r="Q53" s="97"/>
      <c r="R53" s="97"/>
      <c r="AB53" s="105"/>
      <c r="AC53" s="106"/>
      <c r="AD53" s="106"/>
      <c r="AE53" s="106"/>
      <c r="AF53" s="107"/>
      <c r="AG53" s="107"/>
      <c r="AH53" s="107"/>
      <c r="AI53" s="107"/>
      <c r="AJ53" s="107"/>
      <c r="AK53" s="69"/>
      <c r="AL53" s="69"/>
      <c r="AM53" s="107"/>
      <c r="AN53" s="107"/>
      <c r="AO53" s="107"/>
      <c r="AP53" s="108"/>
      <c r="AR53" s="164"/>
      <c r="AS53" s="165"/>
      <c r="AT53" s="165"/>
      <c r="AU53" s="165"/>
      <c r="AV53" s="166"/>
      <c r="AW53" s="166"/>
      <c r="AX53" s="166"/>
      <c r="AY53" s="166"/>
      <c r="AZ53" s="166"/>
      <c r="BA53" s="167"/>
      <c r="BB53" s="167"/>
      <c r="BC53" s="166"/>
      <c r="BD53" s="166"/>
      <c r="BE53" s="166"/>
      <c r="BF53" s="168"/>
    </row>
    <row r="54" spans="1:60" ht="9.75" customHeight="1" x14ac:dyDescent="0.2">
      <c r="P54" s="109"/>
      <c r="W54" s="52"/>
      <c r="X54" s="52"/>
      <c r="Y54" s="52"/>
      <c r="Z54" s="52"/>
      <c r="AA54" s="52"/>
      <c r="AB54" s="52"/>
      <c r="AC54" s="52"/>
      <c r="AD54" s="52"/>
      <c r="AE54" s="52"/>
      <c r="AF54" s="52"/>
      <c r="AG54" s="52"/>
      <c r="AH54" s="52"/>
      <c r="AI54" s="52"/>
      <c r="AJ54" s="52"/>
      <c r="AK54" s="46"/>
      <c r="AL54" s="46"/>
      <c r="AM54" s="46"/>
      <c r="AN54" s="46"/>
      <c r="AO54" s="46"/>
      <c r="AP54" s="46"/>
      <c r="AQ54" s="46"/>
      <c r="AR54" s="46"/>
      <c r="AS54" s="46"/>
      <c r="AT54" s="46"/>
    </row>
    <row r="55" spans="1:60" s="64" customFormat="1" ht="23.25" customHeight="1" x14ac:dyDescent="0.2">
      <c r="A55" s="648" t="s">
        <v>7</v>
      </c>
      <c r="B55" s="648"/>
      <c r="C55" s="648"/>
      <c r="D55" s="648"/>
      <c r="E55" s="648"/>
      <c r="F55" s="648"/>
      <c r="G55" s="648"/>
      <c r="H55" s="648"/>
      <c r="I55" s="648"/>
      <c r="J55" s="648"/>
      <c r="K55" s="648"/>
      <c r="L55" s="648"/>
      <c r="M55" s="648"/>
      <c r="N55" s="648"/>
      <c r="O55" s="648"/>
      <c r="P55" s="648"/>
      <c r="Q55" s="648"/>
      <c r="R55" s="648"/>
      <c r="S55" s="648"/>
      <c r="T55" s="648"/>
      <c r="U55" s="648"/>
      <c r="V55" s="648"/>
      <c r="W55" s="648"/>
      <c r="X55" s="648"/>
      <c r="Y55" s="648"/>
      <c r="Z55" s="648"/>
      <c r="AA55" s="648"/>
      <c r="AB55" s="648"/>
      <c r="AC55" s="648"/>
      <c r="AD55" s="648"/>
      <c r="AE55" s="648"/>
      <c r="AF55" s="648"/>
      <c r="AG55" s="648"/>
      <c r="AH55" s="648"/>
      <c r="AI55" s="648"/>
      <c r="AJ55" s="648"/>
      <c r="AK55" s="648"/>
      <c r="AL55" s="648"/>
      <c r="AM55" s="648"/>
      <c r="AN55" s="648"/>
      <c r="AO55" s="648"/>
      <c r="AP55" s="648"/>
      <c r="AQ55" s="648"/>
      <c r="AR55" s="648"/>
      <c r="AS55" s="648"/>
      <c r="AT55" s="648"/>
      <c r="AU55" s="648"/>
      <c r="AV55" s="648"/>
      <c r="AW55" s="648"/>
      <c r="AX55" s="648"/>
      <c r="AY55" s="648"/>
      <c r="AZ55" s="648"/>
      <c r="BA55" s="648"/>
      <c r="BB55" s="648"/>
      <c r="BC55" s="648"/>
      <c r="BD55" s="648"/>
      <c r="BE55" s="648"/>
      <c r="BF55" s="648"/>
      <c r="BG55" s="648"/>
      <c r="BH55" s="110"/>
    </row>
    <row r="56" spans="1:60" ht="6" customHeight="1" thickBot="1" x14ac:dyDescent="0.25">
      <c r="AX56" s="56"/>
      <c r="AY56" s="52"/>
      <c r="AZ56" s="52"/>
      <c r="BA56" s="52"/>
      <c r="BB56" s="52"/>
      <c r="BC56" s="52"/>
      <c r="BD56" s="52"/>
      <c r="BE56" s="52"/>
      <c r="BF56" s="56"/>
      <c r="BG56" s="56"/>
    </row>
    <row r="57" spans="1:60" ht="54.75" customHeight="1" thickBot="1" x14ac:dyDescent="0.25">
      <c r="B57" s="661" t="s">
        <v>165</v>
      </c>
      <c r="C57" s="662"/>
      <c r="D57" s="662"/>
      <c r="E57" s="662"/>
      <c r="F57" s="662"/>
      <c r="G57" s="662"/>
      <c r="H57" s="662"/>
      <c r="I57" s="662"/>
      <c r="J57" s="662"/>
      <c r="K57" s="662"/>
      <c r="L57" s="662"/>
      <c r="M57" s="662"/>
      <c r="N57" s="662"/>
      <c r="O57" s="662"/>
      <c r="P57" s="662"/>
      <c r="Q57" s="662"/>
      <c r="R57" s="662"/>
      <c r="S57" s="662"/>
      <c r="T57" s="662"/>
      <c r="U57" s="662"/>
      <c r="V57" s="662"/>
      <c r="W57" s="662"/>
      <c r="X57" s="662"/>
      <c r="Y57" s="662"/>
      <c r="Z57" s="662"/>
      <c r="AA57" s="662"/>
      <c r="AB57" s="662"/>
      <c r="AC57" s="662"/>
      <c r="AD57" s="662"/>
      <c r="AE57" s="662"/>
      <c r="AF57" s="662"/>
      <c r="AG57" s="662"/>
      <c r="AH57" s="662"/>
      <c r="AI57" s="662"/>
      <c r="AJ57" s="662"/>
      <c r="AK57" s="662"/>
      <c r="AL57" s="662"/>
      <c r="AM57" s="662"/>
      <c r="AN57" s="662"/>
      <c r="AO57" s="662"/>
      <c r="AP57" s="662"/>
      <c r="AQ57" s="662"/>
      <c r="AR57" s="662"/>
      <c r="AS57" s="662"/>
      <c r="AT57" s="662"/>
      <c r="AU57" s="662"/>
      <c r="AV57" s="662"/>
      <c r="AW57" s="662"/>
      <c r="AX57" s="662"/>
      <c r="AY57" s="662"/>
      <c r="AZ57" s="662"/>
      <c r="BA57" s="662"/>
      <c r="BB57" s="662"/>
      <c r="BC57" s="662"/>
      <c r="BD57" s="662"/>
      <c r="BE57" s="662"/>
      <c r="BF57" s="663"/>
      <c r="BG57" s="111"/>
    </row>
    <row r="58" spans="1:60" ht="5.0999999999999996" customHeight="1" x14ac:dyDescent="0.2">
      <c r="A58" s="112"/>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1"/>
      <c r="AL58" s="111"/>
      <c r="AM58" s="111"/>
      <c r="AN58" s="111"/>
      <c r="AO58" s="111"/>
      <c r="AP58" s="111"/>
      <c r="AQ58" s="111"/>
      <c r="AR58" s="111"/>
      <c r="AS58" s="111"/>
      <c r="AT58" s="111"/>
      <c r="AU58" s="111"/>
      <c r="AV58" s="111"/>
      <c r="AW58" s="111"/>
      <c r="AX58" s="111"/>
      <c r="AY58" s="111"/>
      <c r="AZ58" s="111"/>
      <c r="BA58" s="111"/>
      <c r="BB58" s="111"/>
      <c r="BC58" s="111"/>
      <c r="BD58" s="111"/>
      <c r="BE58" s="111"/>
      <c r="BF58" s="111"/>
      <c r="BG58" s="111"/>
    </row>
    <row r="59" spans="1:60" ht="22.5" customHeight="1" x14ac:dyDescent="0.2">
      <c r="A59" s="88"/>
      <c r="B59" s="672"/>
      <c r="C59" s="672"/>
      <c r="D59" s="672"/>
      <c r="E59" s="672"/>
      <c r="F59" s="672"/>
      <c r="G59" s="672"/>
      <c r="H59" s="672"/>
      <c r="I59" s="672"/>
      <c r="J59" s="672"/>
      <c r="K59" s="672"/>
      <c r="L59" s="672"/>
      <c r="M59" s="672"/>
      <c r="N59" s="672"/>
      <c r="O59" s="672"/>
      <c r="P59" s="672"/>
      <c r="Q59" s="672"/>
      <c r="R59" s="672"/>
      <c r="S59" s="672"/>
      <c r="T59" s="672"/>
      <c r="U59" s="672"/>
      <c r="V59" s="672"/>
      <c r="W59" s="672"/>
      <c r="X59" s="672"/>
      <c r="Y59" s="672"/>
      <c r="Z59" s="672"/>
      <c r="AA59" s="672"/>
      <c r="AB59" s="111"/>
      <c r="AC59" s="111"/>
      <c r="AD59" s="111"/>
      <c r="AE59" s="111"/>
      <c r="AF59" s="111"/>
      <c r="AG59" s="672"/>
      <c r="AH59" s="672"/>
      <c r="AI59" s="672"/>
      <c r="AJ59" s="672"/>
      <c r="AK59" s="672"/>
      <c r="AL59" s="672"/>
      <c r="AM59" s="672"/>
      <c r="AN59" s="672"/>
      <c r="AO59" s="672"/>
      <c r="AP59" s="672"/>
      <c r="AQ59" s="672"/>
      <c r="AR59" s="672"/>
      <c r="AS59" s="672"/>
      <c r="AT59" s="672"/>
      <c r="AU59" s="672"/>
      <c r="AV59" s="672"/>
      <c r="AW59" s="672"/>
      <c r="AX59" s="672"/>
      <c r="AY59" s="672"/>
      <c r="AZ59" s="672"/>
      <c r="BA59" s="672"/>
      <c r="BB59" s="672"/>
      <c r="BC59" s="672"/>
      <c r="BD59" s="672"/>
      <c r="BE59" s="672"/>
      <c r="BF59" s="672"/>
      <c r="BG59" s="111"/>
    </row>
    <row r="60" spans="1:60" ht="15" customHeight="1" x14ac:dyDescent="0.2">
      <c r="B60" s="46" t="s">
        <v>8</v>
      </c>
      <c r="C60" s="46"/>
      <c r="D60" s="46"/>
      <c r="E60" s="46"/>
      <c r="F60" s="46"/>
      <c r="G60" s="46"/>
      <c r="H60" s="46"/>
      <c r="I60" s="46"/>
      <c r="J60" s="46"/>
      <c r="K60" s="46"/>
      <c r="L60" s="46"/>
      <c r="M60" s="46"/>
      <c r="N60" s="46"/>
      <c r="O60" s="46"/>
      <c r="Q60" s="46"/>
      <c r="AG60" s="46" t="s">
        <v>12</v>
      </c>
      <c r="AH60" s="46"/>
      <c r="AI60" s="46"/>
      <c r="AJ60" s="46"/>
      <c r="AK60" s="57"/>
    </row>
    <row r="61" spans="1:60" ht="5.25" customHeight="1" x14ac:dyDescent="0.2">
      <c r="B61" s="46"/>
      <c r="C61" s="46"/>
      <c r="D61" s="46"/>
      <c r="E61" s="46"/>
      <c r="F61" s="46"/>
      <c r="G61" s="46"/>
      <c r="H61" s="46"/>
      <c r="I61" s="46"/>
      <c r="J61" s="46"/>
      <c r="K61" s="46"/>
      <c r="L61" s="46"/>
      <c r="M61" s="46"/>
      <c r="N61" s="46"/>
      <c r="O61" s="46"/>
      <c r="Q61" s="46"/>
      <c r="AG61" s="46"/>
      <c r="AH61" s="46"/>
      <c r="AI61" s="46"/>
      <c r="AJ61" s="46"/>
      <c r="AK61" s="57"/>
    </row>
    <row r="62" spans="1:60" ht="15" customHeight="1" x14ac:dyDescent="0.2">
      <c r="B62" s="671"/>
      <c r="C62" s="671"/>
      <c r="D62" s="671"/>
      <c r="E62" s="671"/>
      <c r="F62" s="671"/>
      <c r="G62" s="671"/>
      <c r="H62" s="671"/>
      <c r="I62" s="671"/>
      <c r="J62" s="671"/>
      <c r="K62" s="671"/>
      <c r="L62" s="671"/>
      <c r="M62" s="671"/>
      <c r="N62" s="671"/>
      <c r="O62" s="671"/>
      <c r="P62" s="138"/>
      <c r="Q62" s="138"/>
      <c r="R62" s="674"/>
      <c r="S62" s="674"/>
      <c r="T62" s="674"/>
      <c r="U62" s="674"/>
      <c r="V62" s="674"/>
      <c r="W62" s="85"/>
      <c r="X62" s="85"/>
      <c r="Y62" s="85"/>
      <c r="Z62" s="85"/>
      <c r="AA62" s="85"/>
      <c r="AB62" s="138"/>
      <c r="AC62" s="138"/>
      <c r="AD62" s="138"/>
      <c r="AE62" s="138"/>
      <c r="AF62" s="139"/>
      <c r="AG62" s="671"/>
      <c r="AH62" s="671"/>
      <c r="AI62" s="671"/>
      <c r="AJ62" s="671"/>
      <c r="AK62" s="671"/>
      <c r="AL62" s="671"/>
      <c r="AM62" s="671"/>
      <c r="AN62" s="671"/>
      <c r="AO62" s="671"/>
      <c r="AP62" s="671"/>
      <c r="AQ62" s="671"/>
      <c r="AR62" s="671"/>
      <c r="AS62" s="671"/>
      <c r="AT62" s="671"/>
    </row>
    <row r="63" spans="1:60" ht="15" customHeight="1" x14ac:dyDescent="0.2">
      <c r="A63" s="46"/>
      <c r="B63" s="114" t="s">
        <v>3</v>
      </c>
      <c r="C63" s="114"/>
      <c r="D63" s="114"/>
      <c r="E63" s="114"/>
      <c r="F63" s="114"/>
      <c r="G63" s="114"/>
      <c r="H63" s="114"/>
      <c r="I63" s="114"/>
      <c r="J63" s="114"/>
      <c r="K63" s="114"/>
      <c r="L63" s="114"/>
      <c r="M63" s="114"/>
      <c r="N63" s="114"/>
      <c r="O63" s="114"/>
      <c r="P63" s="114"/>
      <c r="Q63" s="114"/>
      <c r="R63" s="114" t="s">
        <v>16</v>
      </c>
      <c r="S63" s="114"/>
      <c r="T63" s="114"/>
      <c r="U63" s="114"/>
      <c r="W63" s="115"/>
      <c r="X63" s="115"/>
      <c r="Y63" s="115"/>
      <c r="Z63" s="115"/>
      <c r="AA63" s="115"/>
      <c r="AB63" s="115"/>
      <c r="AC63" s="115"/>
      <c r="AD63" s="114"/>
      <c r="AE63" s="114"/>
      <c r="AF63" s="113"/>
      <c r="AG63" s="59" t="s">
        <v>4</v>
      </c>
      <c r="AH63" s="114"/>
      <c r="AI63" s="114"/>
      <c r="AJ63" s="114"/>
      <c r="AK63" s="114"/>
      <c r="AL63" s="46"/>
      <c r="AM63" s="46"/>
      <c r="AN63" s="46"/>
      <c r="AO63" s="46"/>
      <c r="AP63" s="57"/>
    </row>
    <row r="64" spans="1:60" ht="9.9499999999999993" customHeight="1" x14ac:dyDescent="0.2">
      <c r="B64" s="46"/>
      <c r="C64" s="46"/>
      <c r="D64" s="46"/>
      <c r="E64" s="46"/>
      <c r="F64" s="46"/>
      <c r="G64" s="46"/>
      <c r="H64" s="46"/>
      <c r="I64" s="46"/>
      <c r="J64" s="46"/>
      <c r="K64" s="46"/>
      <c r="L64" s="46"/>
      <c r="M64" s="46"/>
      <c r="N64" s="46"/>
      <c r="O64" s="46"/>
      <c r="Q64" s="46"/>
      <c r="AG64" s="46"/>
      <c r="AH64" s="46"/>
      <c r="AI64" s="46"/>
      <c r="AJ64" s="46"/>
      <c r="AK64" s="57"/>
    </row>
    <row r="65" spans="1:59" ht="15" customHeight="1" x14ac:dyDescent="0.2">
      <c r="A65" s="46"/>
      <c r="B65" s="114"/>
      <c r="C65" s="114"/>
      <c r="D65" s="114"/>
      <c r="E65" s="114"/>
      <c r="F65" s="114"/>
      <c r="G65" s="114"/>
      <c r="H65" s="114"/>
      <c r="I65" s="114"/>
      <c r="J65" s="114"/>
      <c r="K65" s="114"/>
      <c r="L65" s="114"/>
      <c r="M65" s="114"/>
      <c r="N65" s="114"/>
      <c r="O65" s="114"/>
      <c r="P65" s="114"/>
      <c r="Q65" s="114"/>
      <c r="R65" s="114"/>
      <c r="S65" s="114"/>
      <c r="T65" s="114"/>
      <c r="U65" s="114"/>
      <c r="W65" s="115"/>
      <c r="X65" s="115"/>
      <c r="Y65" s="115"/>
      <c r="Z65" s="115"/>
      <c r="AA65" s="115"/>
      <c r="AB65" s="115"/>
      <c r="AC65" s="115"/>
      <c r="AD65" s="114"/>
      <c r="AE65" s="114"/>
      <c r="AF65" s="113"/>
      <c r="AG65" s="670"/>
      <c r="AH65" s="670"/>
      <c r="AI65" s="670"/>
      <c r="AJ65" s="670"/>
      <c r="AK65" s="670"/>
      <c r="AL65" s="670"/>
      <c r="AM65" s="670"/>
      <c r="AN65" s="670"/>
      <c r="AO65" s="670"/>
      <c r="AP65" s="670"/>
      <c r="AQ65" s="670"/>
      <c r="AR65" s="670"/>
      <c r="AS65" s="670"/>
      <c r="AT65" s="670"/>
      <c r="AU65" s="670"/>
      <c r="AV65" s="670"/>
      <c r="AW65" s="670"/>
      <c r="AX65" s="670"/>
      <c r="AY65" s="670"/>
    </row>
    <row r="66" spans="1:59" ht="15" customHeight="1" x14ac:dyDescent="0.2">
      <c r="A66" s="46"/>
      <c r="B66" s="114"/>
      <c r="C66" s="114"/>
      <c r="D66" s="114"/>
      <c r="E66" s="114"/>
      <c r="F66" s="114"/>
      <c r="G66" s="114"/>
      <c r="H66" s="114"/>
      <c r="I66" s="114"/>
      <c r="J66" s="114"/>
      <c r="K66" s="114"/>
      <c r="L66" s="114"/>
      <c r="M66" s="114"/>
      <c r="N66" s="114"/>
      <c r="O66" s="114"/>
      <c r="P66" s="114"/>
      <c r="Q66" s="114"/>
      <c r="R66" s="114"/>
      <c r="S66" s="114"/>
      <c r="T66" s="114"/>
      <c r="U66" s="114"/>
      <c r="W66" s="115"/>
      <c r="X66" s="115"/>
      <c r="Y66" s="115"/>
      <c r="Z66" s="115"/>
      <c r="AA66" s="115"/>
      <c r="AB66" s="115"/>
      <c r="AC66" s="115"/>
      <c r="AD66" s="114"/>
      <c r="AE66" s="114"/>
      <c r="AF66" s="113"/>
      <c r="AG66" s="116" t="s">
        <v>30</v>
      </c>
      <c r="AH66" s="114"/>
      <c r="AI66" s="114"/>
      <c r="AJ66" s="114"/>
      <c r="AK66" s="114"/>
      <c r="AL66" s="46"/>
      <c r="AM66" s="46"/>
      <c r="AN66" s="46"/>
      <c r="AO66" s="46"/>
      <c r="AP66" s="57"/>
    </row>
    <row r="67" spans="1:59" ht="9.9499999999999993" customHeight="1" x14ac:dyDescent="0.2">
      <c r="B67" s="46"/>
      <c r="C67" s="46"/>
      <c r="D67" s="46"/>
      <c r="E67" s="46"/>
      <c r="F67" s="46"/>
      <c r="G67" s="46"/>
      <c r="H67" s="46"/>
      <c r="I67" s="46"/>
      <c r="J67" s="46"/>
      <c r="K67" s="46"/>
      <c r="L67" s="46"/>
      <c r="M67" s="46"/>
      <c r="N67" s="46"/>
      <c r="O67" s="46"/>
      <c r="Q67" s="46"/>
      <c r="AG67" s="46"/>
      <c r="AH67" s="46"/>
      <c r="AI67" s="46"/>
      <c r="AJ67" s="46"/>
      <c r="AK67" s="57"/>
    </row>
    <row r="68" spans="1:59" ht="22.5" customHeight="1" x14ac:dyDescent="0.2">
      <c r="A68" s="117"/>
      <c r="B68" s="673"/>
      <c r="C68" s="673"/>
      <c r="D68" s="673"/>
      <c r="E68" s="673"/>
      <c r="F68" s="673"/>
      <c r="G68" s="673"/>
      <c r="H68" s="673"/>
      <c r="I68" s="673"/>
      <c r="J68" s="673"/>
      <c r="K68" s="673"/>
      <c r="L68" s="673"/>
      <c r="M68" s="673"/>
      <c r="N68" s="673"/>
      <c r="O68" s="673"/>
      <c r="P68" s="673"/>
      <c r="Q68" s="673"/>
      <c r="R68" s="673"/>
      <c r="S68" s="673"/>
      <c r="T68" s="673"/>
      <c r="U68" s="673"/>
      <c r="V68" s="673"/>
      <c r="W68" s="673"/>
      <c r="X68" s="673"/>
      <c r="Y68" s="673"/>
      <c r="Z68" s="673"/>
      <c r="AA68" s="673"/>
      <c r="AB68" s="46"/>
      <c r="AC68" s="46"/>
      <c r="AD68" s="46"/>
      <c r="AF68" s="46"/>
      <c r="AG68" s="669"/>
      <c r="AH68" s="669"/>
      <c r="AI68" s="669"/>
      <c r="AJ68" s="669"/>
      <c r="AK68" s="669"/>
      <c r="AL68" s="669"/>
      <c r="AM68" s="669"/>
      <c r="AN68" s="669"/>
      <c r="AO68" s="669"/>
      <c r="AP68" s="669"/>
      <c r="AQ68" s="669"/>
      <c r="AR68" s="669"/>
      <c r="AS68" s="669"/>
      <c r="AT68" s="52"/>
      <c r="AX68" s="57"/>
      <c r="AY68" s="46"/>
      <c r="AZ68" s="46"/>
      <c r="BA68" s="46"/>
      <c r="BB68" s="46"/>
      <c r="BC68" s="46"/>
      <c r="BD68" s="46"/>
    </row>
    <row r="69" spans="1:59" s="46" customFormat="1" ht="15" customHeight="1" x14ac:dyDescent="0.2">
      <c r="B69" s="46" t="s">
        <v>9</v>
      </c>
      <c r="AG69" s="46" t="s">
        <v>10</v>
      </c>
    </row>
    <row r="70" spans="1:59" ht="7.5" customHeight="1" x14ac:dyDescent="0.2"/>
    <row r="71" spans="1:59" s="56" customFormat="1" ht="9.9499999999999993" customHeight="1" x14ac:dyDescent="0.2">
      <c r="A71" s="59"/>
      <c r="BG71" s="61"/>
    </row>
    <row r="75" spans="1:59" s="52" customFormat="1" ht="15" customHeight="1" x14ac:dyDescent="0.2"/>
    <row r="76" spans="1:59" s="52" customFormat="1" ht="15" customHeight="1" x14ac:dyDescent="0.2"/>
    <row r="77" spans="1:59" s="52" customFormat="1" ht="15" customHeight="1" x14ac:dyDescent="0.2"/>
    <row r="82" spans="45:52" ht="15" customHeight="1" x14ac:dyDescent="0.2">
      <c r="AS82" s="52"/>
      <c r="AT82" s="52"/>
      <c r="AU82" s="52"/>
      <c r="AV82" s="52"/>
      <c r="AW82" s="52"/>
      <c r="AX82" s="52"/>
      <c r="AY82" s="52"/>
      <c r="AZ82" s="52"/>
    </row>
  </sheetData>
  <sheetProtection algorithmName="SHA-512" hashValue="xTrWTdmwKZN3X5Bn+fDduE4bABDB0H7TEt6H0YiR6JcLo9zQx7QMCVxaD/W541aaTYMmjO2+Svmg7k20oUiiSQ==" saltValue="lzhJ2R2K0UNQdNzHrk5/lA==" spinCount="100000" sheet="1" objects="1" scenarios="1" selectLockedCells="1"/>
  <mergeCells count="40">
    <mergeCell ref="AG68:AS68"/>
    <mergeCell ref="AG65:AY65"/>
    <mergeCell ref="AG62:AT62"/>
    <mergeCell ref="AG59:BF59"/>
    <mergeCell ref="B62:O62"/>
    <mergeCell ref="B59:AA59"/>
    <mergeCell ref="B68:AA68"/>
    <mergeCell ref="R62:V62"/>
    <mergeCell ref="B57:BF57"/>
    <mergeCell ref="A55:BG55"/>
    <mergeCell ref="AS52:BE52"/>
    <mergeCell ref="AS48:BE48"/>
    <mergeCell ref="AS46:BE46"/>
    <mergeCell ref="A52:V52"/>
    <mergeCell ref="AC52:AO52"/>
    <mergeCell ref="AC46:AO46"/>
    <mergeCell ref="AC48:AO48"/>
    <mergeCell ref="AC50:AO50"/>
    <mergeCell ref="A46:AA46"/>
    <mergeCell ref="A50:AA50"/>
    <mergeCell ref="AS50:BE50"/>
    <mergeCell ref="AM2:BG2"/>
    <mergeCell ref="AX32:BG33"/>
    <mergeCell ref="A7:BG8"/>
    <mergeCell ref="BB31:BG31"/>
    <mergeCell ref="X40:AA40"/>
    <mergeCell ref="A32:AW33"/>
    <mergeCell ref="A5:BG5"/>
    <mergeCell ref="A25:BG25"/>
    <mergeCell ref="A27:AW28"/>
    <mergeCell ref="AX27:BG28"/>
    <mergeCell ref="A23:BG23"/>
    <mergeCell ref="A36:AB36"/>
    <mergeCell ref="AC36:BG36"/>
    <mergeCell ref="A38:BG38"/>
    <mergeCell ref="AY42:BF42"/>
    <mergeCell ref="AO42:AV42"/>
    <mergeCell ref="AB44:AP44"/>
    <mergeCell ref="AR44:BF44"/>
    <mergeCell ref="A48:AA48"/>
  </mergeCells>
  <phoneticPr fontId="14" type="noConversion"/>
  <pageMargins left="0.47244094488188981" right="0.31496062992125984" top="0.47244094488188981" bottom="0" header="0" footer="0"/>
  <pageSetup paperSize="5" scale="90" orientation="portrait" r:id="rId1"/>
  <headerFooter alignWithMargins="0">
    <oddFooter>&amp;LMAMOT / DGI / 2018-02-16&amp;RPage 1</oddFooter>
  </headerFooter>
  <cellWatches>
    <cellWatch r="AP40"/>
  </cellWatches>
  <drawing r:id="rId2"/>
  <legacyDrawing r:id="rId3"/>
  <mc:AlternateContent xmlns:mc="http://schemas.openxmlformats.org/markup-compatibility/2006">
    <mc:Choice Requires="x14">
      <controls>
        <mc:AlternateContent xmlns:mc="http://schemas.openxmlformats.org/markup-compatibility/2006">
          <mc:Choice Requires="x14">
            <control shapeId="4834" r:id="rId4" name="Check Box 738">
              <controlPr locked="0" defaultSize="0" autoFill="0" autoLine="0" autoPict="0">
                <anchor moveWithCells="1">
                  <from>
                    <xdr:col>40</xdr:col>
                    <xdr:colOff>0</xdr:colOff>
                    <xdr:row>38</xdr:row>
                    <xdr:rowOff>161925</xdr:rowOff>
                  </from>
                  <to>
                    <xdr:col>42</xdr:col>
                    <xdr:colOff>76200</xdr:colOff>
                    <xdr:row>40</xdr:row>
                    <xdr:rowOff>0</xdr:rowOff>
                  </to>
                </anchor>
              </controlPr>
            </control>
          </mc:Choice>
        </mc:AlternateContent>
        <mc:AlternateContent xmlns:mc="http://schemas.openxmlformats.org/markup-compatibility/2006">
          <mc:Choice Requires="x14">
            <control shapeId="4835" r:id="rId5" name="Check Box 739">
              <controlPr locked="0" defaultSize="0" autoFill="0" autoLine="0" autoPict="0">
                <anchor moveWithCells="1">
                  <from>
                    <xdr:col>31</xdr:col>
                    <xdr:colOff>104775</xdr:colOff>
                    <xdr:row>38</xdr:row>
                    <xdr:rowOff>161925</xdr:rowOff>
                  </from>
                  <to>
                    <xdr:col>34</xdr:col>
                    <xdr:colOff>66675</xdr:colOff>
                    <xdr:row>40</xdr:row>
                    <xdr:rowOff>0</xdr:rowOff>
                  </to>
                </anchor>
              </controlPr>
            </control>
          </mc:Choice>
        </mc:AlternateContent>
        <mc:AlternateContent xmlns:mc="http://schemas.openxmlformats.org/markup-compatibility/2006">
          <mc:Choice Requires="x14">
            <control shapeId="4844" r:id="rId6" name="Check Box 748">
              <controlPr locked="0" defaultSize="0" autoFill="0" autoLine="0" autoPict="0">
                <anchor moveWithCells="1">
                  <from>
                    <xdr:col>0</xdr:col>
                    <xdr:colOff>0</xdr:colOff>
                    <xdr:row>13</xdr:row>
                    <xdr:rowOff>0</xdr:rowOff>
                  </from>
                  <to>
                    <xdr:col>3</xdr:col>
                    <xdr:colOff>19050</xdr:colOff>
                    <xdr:row>14</xdr:row>
                    <xdr:rowOff>28575</xdr:rowOff>
                  </to>
                </anchor>
              </controlPr>
            </control>
          </mc:Choice>
        </mc:AlternateContent>
        <mc:AlternateContent xmlns:mc="http://schemas.openxmlformats.org/markup-compatibility/2006">
          <mc:Choice Requires="x14">
            <control shapeId="4845" r:id="rId7" name="Check Box 749">
              <controlPr locked="0" defaultSize="0" autoFill="0" autoLine="0" autoPict="0">
                <anchor moveWithCells="1">
                  <from>
                    <xdr:col>0</xdr:col>
                    <xdr:colOff>0</xdr:colOff>
                    <xdr:row>16</xdr:row>
                    <xdr:rowOff>152400</xdr:rowOff>
                  </from>
                  <to>
                    <xdr:col>3</xdr:col>
                    <xdr:colOff>19050</xdr:colOff>
                    <xdr:row>18</xdr:row>
                    <xdr:rowOff>19050</xdr:rowOff>
                  </to>
                </anchor>
              </controlPr>
            </control>
          </mc:Choice>
        </mc:AlternateContent>
        <mc:AlternateContent xmlns:mc="http://schemas.openxmlformats.org/markup-compatibility/2006">
          <mc:Choice Requires="x14">
            <control shapeId="4846" r:id="rId8" name="Check Box 750">
              <controlPr locked="0" defaultSize="0" autoFill="0" autoLine="0" autoPict="0">
                <anchor moveWithCells="1">
                  <from>
                    <xdr:col>19</xdr:col>
                    <xdr:colOff>57150</xdr:colOff>
                    <xdr:row>13</xdr:row>
                    <xdr:rowOff>0</xdr:rowOff>
                  </from>
                  <to>
                    <xdr:col>22</xdr:col>
                    <xdr:colOff>19050</xdr:colOff>
                    <xdr:row>14</xdr:row>
                    <xdr:rowOff>28575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BA42"/>
  <sheetViews>
    <sheetView showGridLines="0" zoomScale="75" zoomScaleNormal="8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9"/>
    <col min="17" max="17" width="13.42578125" style="9" customWidth="1"/>
    <col min="18" max="18" width="12" style="9" bestFit="1" customWidth="1"/>
    <col min="19" max="20" width="11.42578125" style="9"/>
    <col min="21" max="22" width="12" style="9" bestFit="1" customWidth="1"/>
    <col min="23" max="16384" width="11.42578125" style="9"/>
  </cols>
  <sheetData>
    <row r="1" spans="1:23" s="4" customFormat="1" ht="21.75" customHeight="1" thickBot="1" x14ac:dyDescent="0.3">
      <c r="A1" s="3"/>
      <c r="B1" s="3"/>
      <c r="C1" s="696" t="s">
        <v>23</v>
      </c>
      <c r="D1" s="696"/>
      <c r="E1" s="696"/>
      <c r="F1" s="696"/>
      <c r="G1" s="150"/>
      <c r="H1" s="16"/>
      <c r="I1" s="16"/>
      <c r="K1" s="151" t="s">
        <v>70</v>
      </c>
      <c r="L1" s="695" t="str">
        <f>IF('Formulaire p.1'!AM2="","",'Formulaire p.1'!AM2)</f>
        <v/>
      </c>
      <c r="M1" s="695"/>
      <c r="N1" s="695"/>
      <c r="O1" s="695"/>
    </row>
    <row r="2" spans="1:23" s="4" customFormat="1" ht="18" customHeight="1" x14ac:dyDescent="0.25">
      <c r="A2" s="3"/>
      <c r="B2" s="3"/>
      <c r="E2" s="15"/>
      <c r="F2" s="15"/>
      <c r="J2" s="30"/>
      <c r="W2" s="309"/>
    </row>
    <row r="3" spans="1:23" s="4" customFormat="1" ht="18" customHeight="1" thickBot="1" x14ac:dyDescent="0.3">
      <c r="A3" s="3"/>
      <c r="B3" s="3"/>
      <c r="C3" s="5"/>
      <c r="D3" s="5"/>
      <c r="E3" s="5"/>
      <c r="F3" s="5"/>
      <c r="I3" s="17"/>
      <c r="J3" s="30"/>
      <c r="K3" s="169" t="s">
        <v>80</v>
      </c>
      <c r="L3" s="699"/>
      <c r="M3" s="699"/>
      <c r="S3" s="447">
        <f>L3</f>
        <v>0</v>
      </c>
      <c r="T3" s="448" t="s">
        <v>87</v>
      </c>
      <c r="U3" s="449">
        <v>36617</v>
      </c>
      <c r="V3" s="449">
        <v>36981</v>
      </c>
      <c r="W3" s="309"/>
    </row>
    <row r="4" spans="1:23" s="4" customFormat="1" ht="15.75" customHeight="1" x14ac:dyDescent="0.25">
      <c r="A4" s="3"/>
      <c r="B4" s="3"/>
      <c r="C4" s="5"/>
      <c r="D4" s="5"/>
      <c r="E4" s="5"/>
      <c r="F4" s="5"/>
      <c r="I4" s="17"/>
      <c r="J4" s="30"/>
      <c r="K4" s="169"/>
      <c r="R4" s="443"/>
      <c r="S4" s="448"/>
      <c r="T4" s="448" t="s">
        <v>88</v>
      </c>
      <c r="U4" s="449">
        <v>36982</v>
      </c>
      <c r="V4" s="449">
        <v>37346</v>
      </c>
      <c r="W4" s="309"/>
    </row>
    <row r="5" spans="1:23"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20</v>
      </c>
      <c r="P5" s="7"/>
      <c r="Q5" s="7"/>
      <c r="R5" s="7"/>
      <c r="S5" s="450"/>
      <c r="T5" s="448" t="s">
        <v>89</v>
      </c>
      <c r="U5" s="449">
        <v>37347</v>
      </c>
      <c r="V5" s="449">
        <v>37711</v>
      </c>
      <c r="W5" s="316"/>
    </row>
    <row r="6" spans="1:23" s="6" customFormat="1" ht="12" customHeight="1" thickBot="1" x14ac:dyDescent="0.25">
      <c r="A6" s="4"/>
      <c r="B6" s="4"/>
      <c r="C6" s="4"/>
      <c r="D6" s="4"/>
      <c r="E6" s="4"/>
      <c r="F6" s="4"/>
      <c r="G6" s="4"/>
      <c r="H6" s="4"/>
      <c r="I6" s="4"/>
      <c r="J6" s="31"/>
      <c r="S6" s="451"/>
      <c r="T6" s="448" t="s">
        <v>90</v>
      </c>
      <c r="U6" s="449">
        <v>37712</v>
      </c>
      <c r="V6" s="449">
        <v>38077</v>
      </c>
      <c r="W6" s="316"/>
    </row>
    <row r="7" spans="1:23"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S7" s="452"/>
      <c r="T7" s="448" t="s">
        <v>91</v>
      </c>
      <c r="U7" s="449">
        <v>38078</v>
      </c>
      <c r="V7" s="449">
        <v>38442</v>
      </c>
      <c r="W7" s="326"/>
    </row>
    <row r="8" spans="1:23" s="8" customFormat="1" ht="18" customHeight="1" thickBot="1" x14ac:dyDescent="0.25">
      <c r="A8" s="691"/>
      <c r="B8" s="691"/>
      <c r="C8" s="679"/>
      <c r="D8" s="43"/>
      <c r="E8" s="679"/>
      <c r="F8" s="43"/>
      <c r="G8" s="679"/>
      <c r="H8" s="43"/>
      <c r="I8" s="691"/>
      <c r="J8" s="32"/>
      <c r="K8" s="682"/>
      <c r="L8" s="683"/>
      <c r="M8" s="682"/>
      <c r="N8" s="683"/>
      <c r="O8" s="698"/>
      <c r="S8" s="452"/>
      <c r="T8" s="448" t="s">
        <v>92</v>
      </c>
      <c r="U8" s="449">
        <v>38443</v>
      </c>
      <c r="V8" s="449">
        <v>38807</v>
      </c>
      <c r="W8" s="326"/>
    </row>
    <row r="9" spans="1:23" s="8" customFormat="1" ht="18" customHeight="1" thickBot="1" x14ac:dyDescent="0.25">
      <c r="A9" s="691"/>
      <c r="B9" s="691"/>
      <c r="C9" s="679"/>
      <c r="D9" s="43"/>
      <c r="E9" s="679"/>
      <c r="F9" s="43"/>
      <c r="G9" s="679"/>
      <c r="H9" s="43"/>
      <c r="I9" s="691"/>
      <c r="J9" s="32"/>
      <c r="K9" s="678" t="s">
        <v>55</v>
      </c>
      <c r="L9" s="678" t="s">
        <v>10</v>
      </c>
      <c r="M9" s="684" t="s">
        <v>55</v>
      </c>
      <c r="N9" s="684" t="s">
        <v>10</v>
      </c>
      <c r="O9" s="684" t="s">
        <v>47</v>
      </c>
      <c r="S9" s="452"/>
      <c r="T9" s="448" t="s">
        <v>93</v>
      </c>
      <c r="U9" s="449">
        <v>38808</v>
      </c>
      <c r="V9" s="449">
        <v>39172</v>
      </c>
      <c r="W9" s="326"/>
    </row>
    <row r="10" spans="1:23" s="8" customFormat="1" ht="15" customHeight="1" thickBot="1" x14ac:dyDescent="0.25">
      <c r="A10" s="692"/>
      <c r="B10" s="692"/>
      <c r="C10" s="679"/>
      <c r="D10" s="43"/>
      <c r="E10" s="679"/>
      <c r="F10" s="43"/>
      <c r="G10" s="679"/>
      <c r="H10" s="43"/>
      <c r="I10" s="691"/>
      <c r="J10" s="32"/>
      <c r="K10" s="684"/>
      <c r="L10" s="684"/>
      <c r="M10" s="684"/>
      <c r="N10" s="684"/>
      <c r="O10" s="679"/>
      <c r="S10" s="452"/>
      <c r="T10" s="448" t="s">
        <v>94</v>
      </c>
      <c r="U10" s="449">
        <v>39173</v>
      </c>
      <c r="V10" s="449">
        <v>39538</v>
      </c>
      <c r="W10" s="326"/>
    </row>
    <row r="11" spans="1:23" ht="18" customHeight="1" x14ac:dyDescent="0.25">
      <c r="A11" s="239"/>
      <c r="B11" s="118"/>
      <c r="C11" s="121"/>
      <c r="D11" s="21"/>
      <c r="E11" s="121"/>
      <c r="F11" s="21"/>
      <c r="G11" s="121"/>
      <c r="H11" s="21"/>
      <c r="I11" s="142"/>
      <c r="J11" s="31"/>
      <c r="K11" s="606"/>
      <c r="L11" s="607"/>
      <c r="M11" s="606"/>
      <c r="N11" s="607"/>
      <c r="O11" s="600"/>
      <c r="S11" s="453"/>
      <c r="T11" s="448" t="s">
        <v>95</v>
      </c>
      <c r="U11" s="449">
        <v>39539</v>
      </c>
      <c r="V11" s="449">
        <v>39903</v>
      </c>
      <c r="W11" s="332"/>
    </row>
    <row r="12" spans="1:23" ht="18" customHeight="1" x14ac:dyDescent="0.25">
      <c r="A12" s="118"/>
      <c r="B12" s="119"/>
      <c r="C12" s="122"/>
      <c r="D12" s="21"/>
      <c r="E12" s="122"/>
      <c r="F12" s="21"/>
      <c r="G12" s="122"/>
      <c r="H12" s="21"/>
      <c r="I12" s="143"/>
      <c r="J12" s="31"/>
      <c r="K12" s="606"/>
      <c r="L12" s="607"/>
      <c r="M12" s="606"/>
      <c r="N12" s="607"/>
      <c r="O12" s="600"/>
      <c r="S12" s="453"/>
      <c r="T12" s="448" t="s">
        <v>96</v>
      </c>
      <c r="U12" s="449">
        <v>39904</v>
      </c>
      <c r="V12" s="449">
        <v>40268</v>
      </c>
      <c r="W12" s="332"/>
    </row>
    <row r="13" spans="1:23"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c r="W13" s="332"/>
    </row>
    <row r="14" spans="1:23"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c r="W14" s="332"/>
    </row>
    <row r="15" spans="1:23"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c r="W15" s="332"/>
    </row>
    <row r="16" spans="1:23"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c r="W16" s="332"/>
    </row>
    <row r="17" spans="1:23"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c r="W17" s="332"/>
    </row>
    <row r="18" spans="1:23"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c r="W18" s="332"/>
    </row>
    <row r="19" spans="1:23"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c r="W19" s="332"/>
    </row>
    <row r="20" spans="1:23"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c r="W20" s="332"/>
    </row>
    <row r="21" spans="1:23"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c r="W21" s="332"/>
    </row>
    <row r="22" spans="1:23"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c r="W22" s="332"/>
    </row>
    <row r="23" spans="1:23"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c r="W23" s="332"/>
    </row>
    <row r="24" spans="1:23" ht="18" customHeight="1" x14ac:dyDescent="0.25">
      <c r="A24" s="119"/>
      <c r="B24" s="119"/>
      <c r="C24" s="122"/>
      <c r="D24" s="21"/>
      <c r="E24" s="122"/>
      <c r="F24" s="21"/>
      <c r="G24" s="122"/>
      <c r="H24" s="21"/>
      <c r="I24" s="143"/>
      <c r="J24" s="31"/>
      <c r="K24" s="606"/>
      <c r="L24" s="607"/>
      <c r="M24" s="606"/>
      <c r="N24" s="607"/>
      <c r="O24" s="600"/>
      <c r="W24" s="332"/>
    </row>
    <row r="25" spans="1:23" ht="18" customHeight="1" x14ac:dyDescent="0.25">
      <c r="A25" s="120"/>
      <c r="B25" s="120"/>
      <c r="C25" s="123"/>
      <c r="D25" s="21"/>
      <c r="E25" s="123"/>
      <c r="F25" s="21"/>
      <c r="G25" s="123"/>
      <c r="H25" s="21"/>
      <c r="I25" s="144"/>
      <c r="J25" s="31"/>
      <c r="K25" s="606"/>
      <c r="L25" s="607"/>
      <c r="M25" s="606"/>
      <c r="N25" s="607"/>
      <c r="O25" s="600"/>
    </row>
    <row r="26" spans="1:23" ht="9" customHeight="1" thickBot="1" x14ac:dyDescent="0.3">
      <c r="A26" s="37"/>
      <c r="B26" s="37"/>
      <c r="C26" s="38"/>
      <c r="D26" s="21"/>
      <c r="E26" s="38"/>
      <c r="F26" s="21"/>
      <c r="G26" s="39"/>
      <c r="H26" s="21"/>
      <c r="I26" s="37"/>
      <c r="K26" s="37"/>
      <c r="L26" s="37"/>
      <c r="M26" s="37"/>
      <c r="N26" s="37"/>
    </row>
    <row r="27" spans="1:23" ht="27" customHeight="1" thickBot="1" x14ac:dyDescent="0.25">
      <c r="A27" s="693" t="s">
        <v>82</v>
      </c>
      <c r="B27" s="133" t="s">
        <v>57</v>
      </c>
      <c r="C27" s="125">
        <f>SUM(C11:C25)</f>
        <v>0</v>
      </c>
      <c r="D27" s="23" t="s">
        <v>42</v>
      </c>
      <c r="E27" s="126">
        <f>SUM(E11:E25)</f>
        <v>0</v>
      </c>
      <c r="F27" s="23" t="s">
        <v>42</v>
      </c>
      <c r="G27" s="126">
        <f>SUM(G11:G25)</f>
        <v>0</v>
      </c>
      <c r="H27" s="23" t="s">
        <v>43</v>
      </c>
      <c r="I27" s="127">
        <f>C27+E27+G27</f>
        <v>0</v>
      </c>
      <c r="J27" s="129">
        <v>1</v>
      </c>
      <c r="Q27" s="441"/>
    </row>
    <row r="28" spans="1:23" s="12" customFormat="1" ht="6.75" customHeight="1" thickBot="1" x14ac:dyDescent="0.25">
      <c r="A28" s="702"/>
      <c r="B28" s="28"/>
      <c r="C28" s="20"/>
      <c r="D28" s="23"/>
      <c r="E28" s="34"/>
      <c r="F28" s="23"/>
      <c r="G28" s="35"/>
      <c r="H28" s="23"/>
      <c r="I28" s="36"/>
      <c r="J28" s="130"/>
      <c r="Q28" s="442"/>
    </row>
    <row r="29" spans="1:23"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3" s="12" customFormat="1" ht="6.75" customHeight="1" thickBot="1" x14ac:dyDescent="0.25">
      <c r="A30" s="702"/>
      <c r="B30" s="11"/>
      <c r="C30" s="24"/>
      <c r="D30" s="22"/>
      <c r="E30" s="20"/>
      <c r="F30" s="23"/>
      <c r="G30" s="20"/>
      <c r="H30" s="23"/>
      <c r="I30" s="36"/>
      <c r="J30" s="130"/>
    </row>
    <row r="31" spans="1:23" ht="27" customHeight="1" thickBot="1" x14ac:dyDescent="0.25">
      <c r="A31" s="702"/>
      <c r="B31" s="10"/>
      <c r="C31" s="24"/>
      <c r="D31" s="24"/>
      <c r="E31" s="20"/>
      <c r="F31" s="20"/>
      <c r="G31" s="24" t="s">
        <v>45</v>
      </c>
      <c r="H31" s="20"/>
      <c r="I31" s="147">
        <f>I27-I29</f>
        <v>0</v>
      </c>
      <c r="J31" s="129">
        <v>3</v>
      </c>
    </row>
    <row r="32" spans="1:23" s="12" customFormat="1" ht="8.25" customHeight="1" thickBot="1" x14ac:dyDescent="0.25">
      <c r="B32" s="19"/>
      <c r="C32" s="24"/>
      <c r="D32" s="24"/>
      <c r="E32" s="20"/>
      <c r="F32" s="20"/>
      <c r="G32" s="24"/>
      <c r="H32" s="20"/>
      <c r="I32" s="36"/>
      <c r="J32" s="130"/>
      <c r="K32" s="685" t="s">
        <v>54</v>
      </c>
      <c r="L32" s="685"/>
      <c r="M32" s="685"/>
      <c r="N32" s="685"/>
      <c r="O32" s="685"/>
    </row>
    <row r="33" spans="1:53" ht="27" customHeight="1" thickBot="1" x14ac:dyDescent="0.25">
      <c r="A33" s="701" t="s">
        <v>161</v>
      </c>
      <c r="B33" s="677" t="s">
        <v>49</v>
      </c>
      <c r="C33" s="677"/>
      <c r="D33" s="677"/>
      <c r="E33" s="677"/>
      <c r="F33" s="677"/>
      <c r="G33" s="677"/>
      <c r="H33" s="27"/>
      <c r="I33" s="146"/>
      <c r="J33" s="131" t="s">
        <v>48</v>
      </c>
      <c r="K33" s="685"/>
      <c r="L33" s="685"/>
      <c r="M33" s="685"/>
      <c r="N33" s="685"/>
      <c r="O33" s="685"/>
    </row>
    <row r="34" spans="1:53" s="12" customFormat="1" ht="7.5" customHeight="1" thickBot="1" x14ac:dyDescent="0.25">
      <c r="A34" s="701"/>
      <c r="B34" s="40"/>
      <c r="C34" s="40"/>
      <c r="D34" s="40"/>
      <c r="E34" s="40"/>
      <c r="F34" s="40"/>
      <c r="G34" s="40"/>
      <c r="H34" s="27"/>
      <c r="I34" s="36"/>
      <c r="J34" s="132"/>
      <c r="K34" s="685"/>
      <c r="L34" s="685"/>
      <c r="M34" s="685"/>
      <c r="N34" s="685"/>
      <c r="O34" s="685"/>
    </row>
    <row r="35" spans="1:53" ht="30.75" customHeight="1" thickBot="1" x14ac:dyDescent="0.25">
      <c r="A35" s="701"/>
      <c r="B35" s="677" t="s">
        <v>71</v>
      </c>
      <c r="C35" s="677"/>
      <c r="D35" s="677"/>
      <c r="E35" s="677"/>
      <c r="F35" s="677"/>
      <c r="G35" s="677"/>
      <c r="I35" s="147">
        <f>I31*I33</f>
        <v>0</v>
      </c>
      <c r="J35" s="129">
        <v>5</v>
      </c>
      <c r="K35" s="685"/>
      <c r="L35" s="685"/>
      <c r="M35" s="685"/>
      <c r="N35" s="685"/>
      <c r="O35" s="685"/>
    </row>
    <row r="36" spans="1:53" s="6" customFormat="1" ht="25.5" customHeight="1" x14ac:dyDescent="0.2">
      <c r="A36" s="41"/>
      <c r="B36" s="41"/>
      <c r="C36" s="41"/>
      <c r="D36" s="41"/>
      <c r="E36" s="41"/>
      <c r="F36" s="41"/>
      <c r="G36" s="41"/>
      <c r="H36" s="41"/>
      <c r="I36" s="44"/>
      <c r="K36" s="41"/>
      <c r="L36" s="41"/>
      <c r="M36" s="41"/>
      <c r="N36" s="41"/>
      <c r="O36" s="6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row r="42" spans="1:53" ht="18" customHeight="1" x14ac:dyDescent="0.2">
      <c r="E42" s="676"/>
      <c r="F42" s="677"/>
      <c r="G42" s="677"/>
      <c r="H42" s="677"/>
      <c r="I42" s="677"/>
      <c r="J42" s="677"/>
      <c r="K42" s="677"/>
      <c r="L42" s="677"/>
    </row>
  </sheetData>
  <sheetProtection algorithmName="SHA-512" hashValue="TlQhzUIQKCUDo2nK3xW5c1ygQmgUiqpQ0dvtQ9cdWOei8BSjQE0CyiYBOiDE1ru6BnTXLB8K6L5vtqfwPwjpwg==" saltValue="RtJn95k2ySW4m2OEFRWABg==" spinCount="100000" sheet="1" objects="1" scenarios="1" selectLockedCells="1"/>
  <mergeCells count="24">
    <mergeCell ref="G7:G10"/>
    <mergeCell ref="E7:E10"/>
    <mergeCell ref="K29:O29"/>
    <mergeCell ref="E42:L42"/>
    <mergeCell ref="B33:G33"/>
    <mergeCell ref="B35:G35"/>
    <mergeCell ref="E40:L40"/>
    <mergeCell ref="K32:O35"/>
    <mergeCell ref="A33:A35"/>
    <mergeCell ref="L1:O1"/>
    <mergeCell ref="C1:F1"/>
    <mergeCell ref="M7:O8"/>
    <mergeCell ref="O9:O10"/>
    <mergeCell ref="N9:N10"/>
    <mergeCell ref="L9:L10"/>
    <mergeCell ref="L3:M3"/>
    <mergeCell ref="K7:L8"/>
    <mergeCell ref="K9:K10"/>
    <mergeCell ref="M9:M10"/>
    <mergeCell ref="A27:A31"/>
    <mergeCell ref="A7:A10"/>
    <mergeCell ref="I7:I10"/>
    <mergeCell ref="B7:B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2e</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BA42"/>
  <sheetViews>
    <sheetView zoomScale="75" workbookViewId="0">
      <selection activeCell="E29" sqref="E29"/>
    </sheetView>
  </sheetViews>
  <sheetFormatPr baseColWidth="10" defaultRowHeight="18" customHeight="1" x14ac:dyDescent="0.2"/>
  <cols>
    <col min="1" max="2" width="28.7109375" style="266" customWidth="1"/>
    <col min="3" max="3" width="15.7109375" style="266" customWidth="1"/>
    <col min="4" max="4" width="2.28515625" style="289" customWidth="1"/>
    <col min="5" max="5" width="15.7109375" style="266" customWidth="1"/>
    <col min="6" max="6" width="2.28515625" style="289" customWidth="1"/>
    <col min="7" max="7" width="16.42578125" style="266" customWidth="1"/>
    <col min="8" max="8" width="2.28515625" style="289" customWidth="1"/>
    <col min="9" max="9" width="15.7109375" style="266" customWidth="1"/>
    <col min="10" max="10" width="2.28515625" style="276" customWidth="1"/>
    <col min="11" max="11" width="12.140625" style="266" customWidth="1"/>
    <col min="12" max="12" width="9.7109375" style="266" customWidth="1"/>
    <col min="13" max="13" width="12.140625" style="266" customWidth="1"/>
    <col min="14" max="14" width="9.7109375" style="266" customWidth="1"/>
    <col min="15" max="15" width="15.7109375" style="266"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266"/>
  </cols>
  <sheetData>
    <row r="1" spans="1:22" s="243" customFormat="1" ht="21.75" customHeight="1" thickBot="1" x14ac:dyDescent="0.3">
      <c r="A1" s="240"/>
      <c r="B1" s="240"/>
      <c r="C1" s="705" t="s">
        <v>23</v>
      </c>
      <c r="D1" s="705"/>
      <c r="E1" s="705"/>
      <c r="F1" s="705"/>
      <c r="G1" s="242"/>
      <c r="H1" s="241"/>
      <c r="I1" s="241"/>
      <c r="K1" s="244" t="s">
        <v>70</v>
      </c>
      <c r="L1" s="706" t="str">
        <f>'Annexe A p.2'!L1:O1</f>
        <v/>
      </c>
      <c r="M1" s="706"/>
      <c r="N1" s="706"/>
      <c r="O1" s="706"/>
      <c r="P1" s="309"/>
      <c r="Q1" s="309"/>
      <c r="R1" s="309"/>
      <c r="S1" s="309"/>
      <c r="T1" s="309"/>
      <c r="U1" s="309"/>
      <c r="V1" s="309"/>
    </row>
    <row r="2" spans="1:22" s="243" customFormat="1" ht="18" customHeight="1" x14ac:dyDescent="0.25">
      <c r="A2" s="240"/>
      <c r="B2" s="240"/>
      <c r="E2" s="245"/>
      <c r="F2" s="245"/>
      <c r="J2" s="246"/>
      <c r="P2" s="309"/>
      <c r="Q2" s="309"/>
      <c r="R2" s="309"/>
      <c r="S2" s="309"/>
      <c r="T2" s="309"/>
      <c r="U2" s="309"/>
      <c r="V2" s="309"/>
    </row>
    <row r="3" spans="1:22" s="243" customFormat="1" ht="18" customHeight="1" thickBot="1" x14ac:dyDescent="0.3">
      <c r="A3" s="240"/>
      <c r="B3" s="240"/>
      <c r="C3" s="247"/>
      <c r="D3" s="247"/>
      <c r="E3" s="247"/>
      <c r="F3" s="247"/>
      <c r="I3" s="248"/>
      <c r="J3" s="246"/>
      <c r="K3" s="249" t="s">
        <v>80</v>
      </c>
      <c r="L3" s="699"/>
      <c r="M3" s="699"/>
      <c r="P3" s="309"/>
      <c r="Q3" s="309"/>
      <c r="R3" s="309"/>
      <c r="S3" s="447">
        <f>L3</f>
        <v>0</v>
      </c>
      <c r="T3" s="448" t="s">
        <v>87</v>
      </c>
      <c r="U3" s="449">
        <v>36617</v>
      </c>
      <c r="V3" s="449">
        <v>36981</v>
      </c>
    </row>
    <row r="4" spans="1:22" s="243" customFormat="1" ht="15.75" customHeight="1" x14ac:dyDescent="0.25">
      <c r="A4" s="240"/>
      <c r="B4" s="240"/>
      <c r="C4" s="247"/>
      <c r="D4" s="247"/>
      <c r="E4" s="247"/>
      <c r="F4" s="247"/>
      <c r="I4" s="248"/>
      <c r="J4" s="246"/>
      <c r="P4" s="309"/>
      <c r="Q4" s="309"/>
      <c r="R4" s="444"/>
      <c r="S4" s="448"/>
      <c r="T4" s="448" t="s">
        <v>88</v>
      </c>
      <c r="U4" s="449">
        <v>36982</v>
      </c>
      <c r="V4" s="449">
        <v>37346</v>
      </c>
    </row>
    <row r="5" spans="1:22" s="250" customFormat="1" ht="22.5" customHeight="1" thickBot="1" x14ac:dyDescent="0.3">
      <c r="B5" s="251" t="s">
        <v>19</v>
      </c>
      <c r="C5" s="252" t="str">
        <f>IF('Formulaire p.1'!AX32="","",'Formulaire p.1'!AX32)</f>
        <v/>
      </c>
      <c r="E5" s="253"/>
      <c r="F5" s="251"/>
      <c r="H5" s="254"/>
      <c r="I5" s="253" t="s">
        <v>31</v>
      </c>
      <c r="J5" s="248"/>
      <c r="K5" s="255" t="str">
        <f>IF('Formulaire p.1'!X40="","",'Formulaire p.1'!X40)</f>
        <v/>
      </c>
      <c r="L5" s="256"/>
      <c r="M5" s="256"/>
      <c r="N5" s="256"/>
      <c r="O5" s="248" t="s">
        <v>20</v>
      </c>
      <c r="P5" s="322"/>
      <c r="Q5" s="322"/>
      <c r="R5" s="322"/>
      <c r="S5" s="450"/>
      <c r="T5" s="448" t="s">
        <v>89</v>
      </c>
      <c r="U5" s="449">
        <v>37347</v>
      </c>
      <c r="V5" s="449">
        <v>37711</v>
      </c>
    </row>
    <row r="6" spans="1:22" s="250" customFormat="1" ht="12" customHeight="1" thickBot="1" x14ac:dyDescent="0.25">
      <c r="A6" s="243"/>
      <c r="B6" s="243"/>
      <c r="C6" s="243"/>
      <c r="D6" s="243"/>
      <c r="E6" s="243"/>
      <c r="F6" s="243"/>
      <c r="G6" s="243"/>
      <c r="H6" s="243"/>
      <c r="I6" s="243"/>
      <c r="J6" s="257"/>
      <c r="P6" s="316"/>
      <c r="Q6" s="316"/>
      <c r="R6" s="316"/>
      <c r="S6" s="451"/>
      <c r="T6" s="448" t="s">
        <v>90</v>
      </c>
      <c r="U6" s="449">
        <v>37712</v>
      </c>
      <c r="V6" s="449">
        <v>38077</v>
      </c>
    </row>
    <row r="7" spans="1:22" s="260" customFormat="1" ht="18" customHeight="1" thickBot="1" x14ac:dyDescent="0.25">
      <c r="A7" s="707" t="s">
        <v>14</v>
      </c>
      <c r="B7" s="707" t="s">
        <v>81</v>
      </c>
      <c r="C7" s="710" t="s">
        <v>41</v>
      </c>
      <c r="D7" s="258"/>
      <c r="E7" s="710" t="s">
        <v>39</v>
      </c>
      <c r="F7" s="258"/>
      <c r="G7" s="710" t="s">
        <v>40</v>
      </c>
      <c r="H7" s="258"/>
      <c r="I7" s="707" t="s">
        <v>50</v>
      </c>
      <c r="J7" s="259"/>
      <c r="K7" s="712" t="s">
        <v>37</v>
      </c>
      <c r="L7" s="713"/>
      <c r="M7" s="712" t="s">
        <v>38</v>
      </c>
      <c r="N7" s="713"/>
      <c r="O7" s="716"/>
      <c r="P7" s="326"/>
      <c r="Q7" s="326"/>
      <c r="R7" s="326"/>
      <c r="S7" s="452"/>
      <c r="T7" s="448" t="s">
        <v>91</v>
      </c>
      <c r="U7" s="449">
        <v>38078</v>
      </c>
      <c r="V7" s="449">
        <v>38442</v>
      </c>
    </row>
    <row r="8" spans="1:22" s="260" customFormat="1" ht="18" customHeight="1" thickBot="1" x14ac:dyDescent="0.25">
      <c r="A8" s="708"/>
      <c r="B8" s="708"/>
      <c r="C8" s="711"/>
      <c r="D8" s="261"/>
      <c r="E8" s="711"/>
      <c r="F8" s="261"/>
      <c r="G8" s="711"/>
      <c r="H8" s="261"/>
      <c r="I8" s="708"/>
      <c r="J8" s="259"/>
      <c r="K8" s="714"/>
      <c r="L8" s="715"/>
      <c r="M8" s="714"/>
      <c r="N8" s="715"/>
      <c r="O8" s="717"/>
      <c r="P8" s="326"/>
      <c r="Q8" s="326"/>
      <c r="R8" s="326"/>
      <c r="S8" s="452"/>
      <c r="T8" s="448" t="s">
        <v>92</v>
      </c>
      <c r="U8" s="449">
        <v>38443</v>
      </c>
      <c r="V8" s="449">
        <v>38807</v>
      </c>
    </row>
    <row r="9" spans="1:22" s="260" customFormat="1" ht="18" customHeight="1" thickBot="1" x14ac:dyDescent="0.25">
      <c r="A9" s="708"/>
      <c r="B9" s="708"/>
      <c r="C9" s="711"/>
      <c r="D9" s="261"/>
      <c r="E9" s="711"/>
      <c r="F9" s="261"/>
      <c r="G9" s="711"/>
      <c r="H9" s="261"/>
      <c r="I9" s="708"/>
      <c r="J9" s="259"/>
      <c r="K9" s="710" t="s">
        <v>55</v>
      </c>
      <c r="L9" s="710" t="s">
        <v>10</v>
      </c>
      <c r="M9" s="718" t="s">
        <v>55</v>
      </c>
      <c r="N9" s="718" t="s">
        <v>10</v>
      </c>
      <c r="O9" s="718" t="s">
        <v>47</v>
      </c>
      <c r="P9" s="326"/>
      <c r="Q9" s="326"/>
      <c r="R9" s="326"/>
      <c r="S9" s="452"/>
      <c r="T9" s="448" t="s">
        <v>93</v>
      </c>
      <c r="U9" s="449">
        <v>38808</v>
      </c>
      <c r="V9" s="449">
        <v>39172</v>
      </c>
    </row>
    <row r="10" spans="1:22" s="260" customFormat="1" ht="15" customHeight="1" thickBot="1" x14ac:dyDescent="0.25">
      <c r="A10" s="709"/>
      <c r="B10" s="709"/>
      <c r="C10" s="711"/>
      <c r="D10" s="261"/>
      <c r="E10" s="711"/>
      <c r="F10" s="261"/>
      <c r="G10" s="711"/>
      <c r="H10" s="261"/>
      <c r="I10" s="708"/>
      <c r="J10" s="259"/>
      <c r="K10" s="718"/>
      <c r="L10" s="718"/>
      <c r="M10" s="718"/>
      <c r="N10" s="718"/>
      <c r="O10" s="711"/>
      <c r="P10" s="326"/>
      <c r="Q10" s="326"/>
      <c r="R10" s="326"/>
      <c r="S10" s="452"/>
      <c r="T10" s="448" t="s">
        <v>94</v>
      </c>
      <c r="U10" s="449">
        <v>39173</v>
      </c>
      <c r="V10" s="449">
        <v>39538</v>
      </c>
    </row>
    <row r="11" spans="1:22" ht="18" customHeight="1" x14ac:dyDescent="0.25">
      <c r="A11" s="262"/>
      <c r="B11" s="262"/>
      <c r="C11" s="263"/>
      <c r="D11" s="264"/>
      <c r="E11" s="263"/>
      <c r="F11" s="264"/>
      <c r="G11" s="263"/>
      <c r="H11" s="264"/>
      <c r="I11" s="265"/>
      <c r="J11" s="257"/>
      <c r="K11" s="615"/>
      <c r="L11" s="607"/>
      <c r="M11" s="615"/>
      <c r="N11" s="607"/>
      <c r="O11" s="605"/>
      <c r="S11" s="453"/>
      <c r="T11" s="448" t="s">
        <v>95</v>
      </c>
      <c r="U11" s="449">
        <v>39539</v>
      </c>
      <c r="V11" s="449">
        <v>39903</v>
      </c>
    </row>
    <row r="12" spans="1:22" ht="18" customHeight="1" x14ac:dyDescent="0.25">
      <c r="A12" s="267"/>
      <c r="B12" s="267"/>
      <c r="C12" s="268"/>
      <c r="D12" s="264"/>
      <c r="E12" s="268"/>
      <c r="F12" s="264"/>
      <c r="G12" s="268"/>
      <c r="H12" s="264"/>
      <c r="I12" s="269"/>
      <c r="J12" s="257"/>
      <c r="K12" s="615"/>
      <c r="L12" s="607"/>
      <c r="M12" s="615"/>
      <c r="N12" s="607"/>
      <c r="O12" s="605"/>
      <c r="S12" s="453"/>
      <c r="T12" s="448" t="s">
        <v>96</v>
      </c>
      <c r="U12" s="449">
        <v>39904</v>
      </c>
      <c r="V12" s="449">
        <v>40268</v>
      </c>
    </row>
    <row r="13" spans="1:22" ht="18" customHeight="1" x14ac:dyDescent="0.25">
      <c r="A13" s="267"/>
      <c r="B13" s="267"/>
      <c r="C13" s="268"/>
      <c r="D13" s="264"/>
      <c r="E13" s="268"/>
      <c r="F13" s="264"/>
      <c r="G13" s="268"/>
      <c r="H13" s="264"/>
      <c r="I13" s="269"/>
      <c r="J13" s="257"/>
      <c r="K13" s="615"/>
      <c r="L13" s="607"/>
      <c r="M13" s="615"/>
      <c r="N13" s="607"/>
      <c r="O13" s="605"/>
      <c r="S13" s="453"/>
      <c r="T13" s="448" t="s">
        <v>97</v>
      </c>
      <c r="U13" s="449">
        <v>40269</v>
      </c>
      <c r="V13" s="449">
        <v>40633</v>
      </c>
    </row>
    <row r="14" spans="1:22" ht="18" customHeight="1" x14ac:dyDescent="0.25">
      <c r="A14" s="267"/>
      <c r="B14" s="267"/>
      <c r="C14" s="268"/>
      <c r="D14" s="264"/>
      <c r="E14" s="268"/>
      <c r="F14" s="264"/>
      <c r="G14" s="268"/>
      <c r="H14" s="264"/>
      <c r="I14" s="269"/>
      <c r="J14" s="257"/>
      <c r="K14" s="615"/>
      <c r="L14" s="607"/>
      <c r="M14" s="615"/>
      <c r="N14" s="607"/>
      <c r="O14" s="605"/>
      <c r="S14" s="453"/>
      <c r="T14" s="448" t="s">
        <v>98</v>
      </c>
      <c r="U14" s="449">
        <v>40634</v>
      </c>
      <c r="V14" s="449">
        <v>40999</v>
      </c>
    </row>
    <row r="15" spans="1:22" ht="18" customHeight="1" x14ac:dyDescent="0.25">
      <c r="A15" s="267"/>
      <c r="B15" s="267"/>
      <c r="C15" s="268"/>
      <c r="D15" s="264"/>
      <c r="E15" s="268"/>
      <c r="F15" s="264"/>
      <c r="G15" s="268"/>
      <c r="H15" s="264"/>
      <c r="I15" s="269"/>
      <c r="J15" s="257"/>
      <c r="K15" s="615"/>
      <c r="L15" s="607"/>
      <c r="M15" s="615"/>
      <c r="N15" s="607"/>
      <c r="O15" s="605"/>
      <c r="S15" s="453"/>
      <c r="T15" s="448" t="s">
        <v>99</v>
      </c>
      <c r="U15" s="449">
        <v>41000</v>
      </c>
      <c r="V15" s="449">
        <v>41364</v>
      </c>
    </row>
    <row r="16" spans="1:22" ht="18" customHeight="1" x14ac:dyDescent="0.25">
      <c r="A16" s="267"/>
      <c r="B16" s="267"/>
      <c r="C16" s="268"/>
      <c r="D16" s="264"/>
      <c r="E16" s="268"/>
      <c r="F16" s="264"/>
      <c r="G16" s="268"/>
      <c r="H16" s="264"/>
      <c r="I16" s="269"/>
      <c r="J16" s="257"/>
      <c r="K16" s="615"/>
      <c r="L16" s="607"/>
      <c r="M16" s="615"/>
      <c r="N16" s="607"/>
      <c r="O16" s="605"/>
      <c r="S16" s="453"/>
      <c r="T16" s="448" t="s">
        <v>100</v>
      </c>
      <c r="U16" s="449">
        <v>41365</v>
      </c>
      <c r="V16" s="449">
        <v>41729</v>
      </c>
    </row>
    <row r="17" spans="1:22" ht="18" customHeight="1" x14ac:dyDescent="0.25">
      <c r="A17" s="267"/>
      <c r="B17" s="267"/>
      <c r="C17" s="268"/>
      <c r="D17" s="264"/>
      <c r="E17" s="268"/>
      <c r="F17" s="264"/>
      <c r="G17" s="268"/>
      <c r="H17" s="264"/>
      <c r="I17" s="269"/>
      <c r="J17" s="257"/>
      <c r="K17" s="615"/>
      <c r="L17" s="607"/>
      <c r="M17" s="615"/>
      <c r="N17" s="607"/>
      <c r="O17" s="605"/>
      <c r="S17" s="453"/>
      <c r="T17" s="448" t="s">
        <v>101</v>
      </c>
      <c r="U17" s="449">
        <v>41730</v>
      </c>
      <c r="V17" s="449">
        <v>42094</v>
      </c>
    </row>
    <row r="18" spans="1:22" ht="18" customHeight="1" x14ac:dyDescent="0.25">
      <c r="A18" s="267"/>
      <c r="B18" s="267"/>
      <c r="C18" s="268"/>
      <c r="D18" s="264"/>
      <c r="E18" s="268"/>
      <c r="F18" s="264"/>
      <c r="G18" s="268"/>
      <c r="H18" s="264"/>
      <c r="I18" s="269"/>
      <c r="J18" s="257"/>
      <c r="K18" s="615"/>
      <c r="L18" s="607"/>
      <c r="M18" s="615"/>
      <c r="N18" s="607"/>
      <c r="O18" s="605"/>
      <c r="S18" s="453"/>
      <c r="T18" s="448" t="s">
        <v>102</v>
      </c>
      <c r="U18" s="449">
        <v>42095</v>
      </c>
      <c r="V18" s="449">
        <v>42460</v>
      </c>
    </row>
    <row r="19" spans="1:22" ht="18" customHeight="1" x14ac:dyDescent="0.25">
      <c r="A19" s="267"/>
      <c r="B19" s="267"/>
      <c r="C19" s="268"/>
      <c r="D19" s="264"/>
      <c r="E19" s="268"/>
      <c r="F19" s="264"/>
      <c r="G19" s="268"/>
      <c r="H19" s="264"/>
      <c r="I19" s="269"/>
      <c r="J19" s="257"/>
      <c r="K19" s="615"/>
      <c r="L19" s="607"/>
      <c r="M19" s="615"/>
      <c r="N19" s="607"/>
      <c r="O19" s="605"/>
      <c r="S19" s="453"/>
      <c r="T19" s="448" t="s">
        <v>103</v>
      </c>
      <c r="U19" s="449">
        <v>42461</v>
      </c>
      <c r="V19" s="449">
        <v>42825</v>
      </c>
    </row>
    <row r="20" spans="1:22" ht="18" customHeight="1" x14ac:dyDescent="0.25">
      <c r="A20" s="267"/>
      <c r="B20" s="267"/>
      <c r="C20" s="268"/>
      <c r="D20" s="264"/>
      <c r="E20" s="268"/>
      <c r="F20" s="264"/>
      <c r="G20" s="268"/>
      <c r="H20" s="264"/>
      <c r="I20" s="269"/>
      <c r="J20" s="257"/>
      <c r="K20" s="615"/>
      <c r="L20" s="607"/>
      <c r="M20" s="615"/>
      <c r="N20" s="607"/>
      <c r="O20" s="605"/>
      <c r="S20" s="453"/>
      <c r="T20" s="448" t="s">
        <v>104</v>
      </c>
      <c r="U20" s="449">
        <v>42826</v>
      </c>
      <c r="V20" s="449">
        <v>43190</v>
      </c>
    </row>
    <row r="21" spans="1:22" ht="18" customHeight="1" x14ac:dyDescent="0.25">
      <c r="A21" s="267"/>
      <c r="B21" s="267"/>
      <c r="C21" s="268"/>
      <c r="D21" s="264"/>
      <c r="E21" s="268"/>
      <c r="F21" s="264"/>
      <c r="G21" s="268"/>
      <c r="H21" s="264"/>
      <c r="I21" s="269"/>
      <c r="J21" s="257"/>
      <c r="K21" s="615"/>
      <c r="L21" s="607"/>
      <c r="M21" s="615"/>
      <c r="N21" s="607"/>
      <c r="O21" s="605"/>
      <c r="S21" s="453"/>
      <c r="T21" s="448" t="s">
        <v>105</v>
      </c>
      <c r="U21" s="449">
        <v>43191</v>
      </c>
      <c r="V21" s="449">
        <v>43555</v>
      </c>
    </row>
    <row r="22" spans="1:22" ht="18" customHeight="1" x14ac:dyDescent="0.25">
      <c r="A22" s="267"/>
      <c r="B22" s="267"/>
      <c r="C22" s="268"/>
      <c r="D22" s="264"/>
      <c r="E22" s="268"/>
      <c r="F22" s="264"/>
      <c r="G22" s="268"/>
      <c r="H22" s="264"/>
      <c r="I22" s="269"/>
      <c r="J22" s="257"/>
      <c r="K22" s="615"/>
      <c r="L22" s="607"/>
      <c r="M22" s="615"/>
      <c r="N22" s="607"/>
      <c r="O22" s="605"/>
      <c r="S22" s="453"/>
      <c r="T22" s="448" t="s">
        <v>106</v>
      </c>
      <c r="U22" s="449">
        <v>43556</v>
      </c>
      <c r="V22" s="449">
        <v>43921</v>
      </c>
    </row>
    <row r="23" spans="1:22" ht="18" customHeight="1" x14ac:dyDescent="0.25">
      <c r="A23" s="267"/>
      <c r="B23" s="267"/>
      <c r="C23" s="268"/>
      <c r="D23" s="264"/>
      <c r="E23" s="268"/>
      <c r="F23" s="264"/>
      <c r="G23" s="268"/>
      <c r="H23" s="264"/>
      <c r="I23" s="269"/>
      <c r="J23" s="257"/>
      <c r="K23" s="615"/>
      <c r="L23" s="607"/>
      <c r="M23" s="615"/>
      <c r="N23" s="607"/>
      <c r="O23" s="605"/>
      <c r="S23" s="453"/>
      <c r="T23" s="448" t="s">
        <v>107</v>
      </c>
      <c r="U23" s="449">
        <v>43922</v>
      </c>
      <c r="V23" s="449">
        <v>44286</v>
      </c>
    </row>
    <row r="24" spans="1:22" ht="18" customHeight="1" x14ac:dyDescent="0.25">
      <c r="A24" s="267"/>
      <c r="B24" s="267"/>
      <c r="C24" s="268"/>
      <c r="D24" s="264"/>
      <c r="E24" s="268"/>
      <c r="F24" s="264"/>
      <c r="G24" s="268"/>
      <c r="H24" s="264"/>
      <c r="I24" s="269"/>
      <c r="J24" s="257"/>
      <c r="K24" s="615"/>
      <c r="L24" s="607"/>
      <c r="M24" s="615"/>
      <c r="N24" s="607"/>
      <c r="O24" s="605"/>
    </row>
    <row r="25" spans="1:22" ht="18" customHeight="1" x14ac:dyDescent="0.25">
      <c r="A25" s="270"/>
      <c r="B25" s="270"/>
      <c r="C25" s="271"/>
      <c r="D25" s="264"/>
      <c r="E25" s="271"/>
      <c r="F25" s="264"/>
      <c r="G25" s="271"/>
      <c r="H25" s="264"/>
      <c r="I25" s="272"/>
      <c r="J25" s="257"/>
      <c r="K25" s="615"/>
      <c r="L25" s="607"/>
      <c r="M25" s="615"/>
      <c r="N25" s="607"/>
      <c r="O25" s="605"/>
    </row>
    <row r="26" spans="1:22" ht="9" customHeight="1" thickBot="1" x14ac:dyDescent="0.3">
      <c r="A26" s="273"/>
      <c r="B26" s="273"/>
      <c r="C26" s="274"/>
      <c r="D26" s="264"/>
      <c r="E26" s="274"/>
      <c r="F26" s="264"/>
      <c r="G26" s="275"/>
      <c r="H26" s="264"/>
      <c r="I26" s="273"/>
      <c r="K26" s="273"/>
      <c r="L26" s="273"/>
      <c r="M26" s="273"/>
      <c r="N26" s="273"/>
    </row>
    <row r="27" spans="1:22" ht="27" customHeight="1" thickBot="1" x14ac:dyDescent="0.25">
      <c r="A27" s="722" t="s">
        <v>82</v>
      </c>
      <c r="B27" s="277" t="s">
        <v>57</v>
      </c>
      <c r="C27" s="278">
        <f>SUM(C11:C25)</f>
        <v>0</v>
      </c>
      <c r="D27" s="279" t="s">
        <v>42</v>
      </c>
      <c r="E27" s="280">
        <f>SUM(E11:E25)</f>
        <v>0</v>
      </c>
      <c r="F27" s="279" t="s">
        <v>42</v>
      </c>
      <c r="G27" s="280">
        <f>SUM(G11:G25)</f>
        <v>0</v>
      </c>
      <c r="H27" s="279" t="s">
        <v>43</v>
      </c>
      <c r="I27" s="281">
        <f>C27+E27+G27</f>
        <v>0</v>
      </c>
      <c r="J27" s="282">
        <v>1</v>
      </c>
      <c r="Q27" s="445"/>
    </row>
    <row r="28" spans="1:22" s="289" customFormat="1" ht="6.75" customHeight="1" thickBot="1" x14ac:dyDescent="0.25">
      <c r="A28" s="723"/>
      <c r="B28" s="283"/>
      <c r="C28" s="284"/>
      <c r="D28" s="279"/>
      <c r="E28" s="285"/>
      <c r="F28" s="279"/>
      <c r="G28" s="286"/>
      <c r="H28" s="279"/>
      <c r="I28" s="287"/>
      <c r="J28" s="288"/>
      <c r="P28" s="356"/>
      <c r="Q28" s="446"/>
      <c r="R28" s="356"/>
      <c r="S28" s="356"/>
      <c r="T28" s="356"/>
      <c r="U28" s="356"/>
      <c r="V28" s="356"/>
    </row>
    <row r="29" spans="1:22" ht="27" customHeight="1" thickBot="1" x14ac:dyDescent="0.25">
      <c r="A29" s="723"/>
      <c r="B29" s="290"/>
      <c r="C29" s="291" t="s">
        <v>44</v>
      </c>
      <c r="D29" s="292"/>
      <c r="E29" s="293"/>
      <c r="F29" s="279" t="s">
        <v>42</v>
      </c>
      <c r="G29" s="294"/>
      <c r="H29" s="279" t="s">
        <v>43</v>
      </c>
      <c r="I29" s="281">
        <f>E29+G29</f>
        <v>0</v>
      </c>
      <c r="J29" s="282">
        <v>2</v>
      </c>
      <c r="K29" s="724" t="s">
        <v>79</v>
      </c>
      <c r="L29" s="724"/>
      <c r="M29" s="724"/>
      <c r="N29" s="724"/>
      <c r="O29" s="724"/>
    </row>
    <row r="30" spans="1:22" s="289" customFormat="1" ht="6.75" customHeight="1" thickBot="1" x14ac:dyDescent="0.25">
      <c r="A30" s="723"/>
      <c r="B30" s="295"/>
      <c r="C30" s="291"/>
      <c r="D30" s="292"/>
      <c r="E30" s="284"/>
      <c r="F30" s="279"/>
      <c r="G30" s="284"/>
      <c r="H30" s="279"/>
      <c r="I30" s="287"/>
      <c r="J30" s="288"/>
      <c r="P30" s="356"/>
      <c r="Q30" s="356"/>
      <c r="R30" s="356"/>
      <c r="S30" s="356"/>
      <c r="T30" s="356"/>
      <c r="U30" s="356"/>
      <c r="V30" s="356"/>
    </row>
    <row r="31" spans="1:22" ht="27" customHeight="1" thickBot="1" x14ac:dyDescent="0.25">
      <c r="A31" s="723"/>
      <c r="B31" s="290"/>
      <c r="C31" s="291"/>
      <c r="D31" s="291"/>
      <c r="E31" s="284"/>
      <c r="F31" s="284"/>
      <c r="G31" s="291" t="s">
        <v>45</v>
      </c>
      <c r="H31" s="284"/>
      <c r="I31" s="296">
        <f>I27-I29</f>
        <v>0</v>
      </c>
      <c r="J31" s="282">
        <v>3</v>
      </c>
    </row>
    <row r="32" spans="1:22" s="289" customFormat="1" ht="8.25" customHeight="1" thickBot="1" x14ac:dyDescent="0.25">
      <c r="B32" s="297"/>
      <c r="C32" s="291"/>
      <c r="D32" s="291"/>
      <c r="E32" s="284"/>
      <c r="F32" s="284"/>
      <c r="G32" s="291"/>
      <c r="H32" s="284"/>
      <c r="I32" s="287"/>
      <c r="J32" s="288"/>
      <c r="K32" s="725" t="s">
        <v>54</v>
      </c>
      <c r="L32" s="726"/>
      <c r="M32" s="726"/>
      <c r="N32" s="726"/>
      <c r="O32" s="726"/>
      <c r="P32" s="356"/>
      <c r="Q32" s="356"/>
      <c r="R32" s="356"/>
      <c r="S32" s="356"/>
      <c r="T32" s="356"/>
      <c r="U32" s="356"/>
      <c r="V32" s="356"/>
    </row>
    <row r="33" spans="1:53" ht="27" customHeight="1" thickBot="1" x14ac:dyDescent="0.25">
      <c r="A33" s="701" t="s">
        <v>161</v>
      </c>
      <c r="B33" s="721" t="s">
        <v>49</v>
      </c>
      <c r="C33" s="721"/>
      <c r="D33" s="721"/>
      <c r="E33" s="721"/>
      <c r="F33" s="721"/>
      <c r="G33" s="721"/>
      <c r="H33" s="298"/>
      <c r="I33" s="299"/>
      <c r="J33" s="300">
        <v>4</v>
      </c>
      <c r="K33" s="726"/>
      <c r="L33" s="726"/>
      <c r="M33" s="726"/>
      <c r="N33" s="726"/>
      <c r="O33" s="726"/>
    </row>
    <row r="34" spans="1:53" s="289" customFormat="1" ht="7.5" customHeight="1" thickBot="1" x14ac:dyDescent="0.25">
      <c r="A34" s="701"/>
      <c r="B34" s="301"/>
      <c r="C34" s="301"/>
      <c r="D34" s="301"/>
      <c r="E34" s="301"/>
      <c r="F34" s="301"/>
      <c r="G34" s="301"/>
      <c r="H34" s="298"/>
      <c r="I34" s="287"/>
      <c r="J34" s="302"/>
      <c r="K34" s="726"/>
      <c r="L34" s="726"/>
      <c r="M34" s="726"/>
      <c r="N34" s="726"/>
      <c r="O34" s="726"/>
      <c r="P34" s="356"/>
      <c r="Q34" s="356"/>
      <c r="R34" s="356"/>
      <c r="S34" s="356"/>
      <c r="T34" s="356"/>
      <c r="U34" s="356"/>
      <c r="V34" s="356"/>
    </row>
    <row r="35" spans="1:53" ht="30.75" customHeight="1" thickBot="1" x14ac:dyDescent="0.25">
      <c r="A35" s="701"/>
      <c r="B35" s="721" t="s">
        <v>71</v>
      </c>
      <c r="C35" s="721"/>
      <c r="D35" s="721"/>
      <c r="E35" s="721"/>
      <c r="F35" s="721"/>
      <c r="G35" s="721"/>
      <c r="I35" s="296">
        <f>I31*I33</f>
        <v>0</v>
      </c>
      <c r="J35" s="282">
        <v>5</v>
      </c>
      <c r="K35" s="726"/>
      <c r="L35" s="726"/>
      <c r="M35" s="726"/>
      <c r="N35" s="726"/>
      <c r="O35" s="726"/>
    </row>
    <row r="36" spans="1:53" s="250" customFormat="1" ht="25.5" customHeight="1" x14ac:dyDescent="0.2">
      <c r="I36" s="303"/>
      <c r="O36" s="304"/>
      <c r="P36" s="316"/>
      <c r="Q36" s="316"/>
      <c r="R36" s="316"/>
      <c r="S36" s="316"/>
      <c r="T36" s="316"/>
      <c r="U36" s="316"/>
      <c r="V36" s="316"/>
      <c r="BA36" s="303" t="s">
        <v>36</v>
      </c>
    </row>
    <row r="37" spans="1:53" ht="18" customHeight="1" x14ac:dyDescent="0.2">
      <c r="A37" s="289"/>
      <c r="B37" s="289"/>
      <c r="C37" s="289"/>
      <c r="E37" s="289"/>
      <c r="G37" s="289"/>
      <c r="I37" s="289"/>
    </row>
    <row r="38" spans="1:53" ht="18" customHeight="1" x14ac:dyDescent="0.2">
      <c r="A38" s="289"/>
      <c r="B38" s="289"/>
      <c r="C38" s="289"/>
      <c r="E38" s="289"/>
      <c r="G38" s="289"/>
      <c r="I38" s="289"/>
    </row>
    <row r="39" spans="1:53" ht="18" customHeight="1" x14ac:dyDescent="0.2">
      <c r="A39" s="289"/>
      <c r="B39" s="289"/>
      <c r="C39" s="289"/>
      <c r="E39" s="289"/>
      <c r="G39" s="289"/>
      <c r="I39" s="289"/>
    </row>
    <row r="40" spans="1:53" ht="18" customHeight="1" x14ac:dyDescent="0.2">
      <c r="A40" s="289"/>
      <c r="B40" s="289"/>
      <c r="C40" s="289"/>
      <c r="E40" s="719"/>
      <c r="F40" s="720"/>
      <c r="G40" s="720"/>
      <c r="H40" s="720"/>
      <c r="I40" s="720"/>
      <c r="J40" s="720"/>
      <c r="K40" s="720"/>
      <c r="L40" s="720"/>
    </row>
    <row r="41" spans="1:53" ht="18" customHeight="1" x14ac:dyDescent="0.2">
      <c r="E41" s="305"/>
      <c r="F41" s="306"/>
      <c r="G41" s="306"/>
      <c r="H41" s="306"/>
      <c r="I41" s="306"/>
      <c r="J41" s="306"/>
      <c r="K41" s="306"/>
      <c r="L41" s="306"/>
    </row>
    <row r="42" spans="1:53" ht="18" customHeight="1" x14ac:dyDescent="0.2">
      <c r="E42" s="721"/>
      <c r="F42" s="721"/>
      <c r="G42" s="721"/>
      <c r="H42" s="721"/>
      <c r="I42" s="721"/>
      <c r="J42" s="721"/>
      <c r="K42" s="721"/>
      <c r="L42" s="721"/>
    </row>
  </sheetData>
  <sheetProtection algorithmName="SHA-512" hashValue="03KhRUIS5aKMB6lAoPT7AZicCF0aMOBlh1E5CwsmYhjpsH+CScgxlM/WzMO9XvFATl2ld1NflwoHVBp1rrYNMg==" saltValue="7+gBmzFebEljSRU+X+Vd2A==" spinCount="100000"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2f</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BA42"/>
  <sheetViews>
    <sheetView zoomScale="75" workbookViewId="0">
      <selection activeCell="E29" sqref="E29"/>
    </sheetView>
  </sheetViews>
  <sheetFormatPr baseColWidth="10" defaultRowHeight="18" customHeight="1" x14ac:dyDescent="0.2"/>
  <cols>
    <col min="1" max="2" width="28.7109375" style="266" customWidth="1"/>
    <col min="3" max="3" width="15.7109375" style="266" customWidth="1"/>
    <col min="4" max="4" width="2.28515625" style="289" customWidth="1"/>
    <col min="5" max="5" width="15.7109375" style="266" customWidth="1"/>
    <col min="6" max="6" width="2.28515625" style="289" customWidth="1"/>
    <col min="7" max="7" width="16.42578125" style="266" customWidth="1"/>
    <col min="8" max="8" width="2.28515625" style="289" customWidth="1"/>
    <col min="9" max="9" width="15.7109375" style="266" customWidth="1"/>
    <col min="10" max="10" width="2.28515625" style="276" customWidth="1"/>
    <col min="11" max="14" width="9.7109375" style="266" customWidth="1"/>
    <col min="15" max="15" width="15.7109375" style="266"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266"/>
  </cols>
  <sheetData>
    <row r="1" spans="1:22" s="243" customFormat="1" ht="21.75" customHeight="1" thickBot="1" x14ac:dyDescent="0.3">
      <c r="A1" s="240"/>
      <c r="B1" s="240"/>
      <c r="C1" s="705" t="s">
        <v>23</v>
      </c>
      <c r="D1" s="705"/>
      <c r="E1" s="705"/>
      <c r="F1" s="705"/>
      <c r="G1" s="242"/>
      <c r="H1" s="241"/>
      <c r="I1" s="241"/>
      <c r="K1" s="244" t="s">
        <v>70</v>
      </c>
      <c r="L1" s="706" t="str">
        <f>'Annexe A p.2'!L1:O1</f>
        <v/>
      </c>
      <c r="M1" s="706"/>
      <c r="N1" s="706"/>
      <c r="O1" s="706"/>
      <c r="P1" s="309"/>
      <c r="Q1" s="309"/>
      <c r="R1" s="309"/>
      <c r="S1" s="309"/>
      <c r="T1" s="309"/>
      <c r="U1" s="309"/>
      <c r="V1" s="309"/>
    </row>
    <row r="2" spans="1:22" s="243" customFormat="1" ht="18" customHeight="1" x14ac:dyDescent="0.25">
      <c r="A2" s="240"/>
      <c r="B2" s="240"/>
      <c r="E2" s="245"/>
      <c r="F2" s="245"/>
      <c r="J2" s="246"/>
      <c r="P2" s="309"/>
      <c r="Q2" s="309"/>
      <c r="R2" s="309"/>
      <c r="S2" s="309"/>
      <c r="T2" s="309"/>
      <c r="U2" s="309"/>
      <c r="V2" s="309"/>
    </row>
    <row r="3" spans="1:22" s="243" customFormat="1" ht="18" customHeight="1" thickBot="1" x14ac:dyDescent="0.3">
      <c r="A3" s="240"/>
      <c r="B3" s="240"/>
      <c r="C3" s="247"/>
      <c r="D3" s="247"/>
      <c r="E3" s="247"/>
      <c r="F3" s="247"/>
      <c r="I3" s="248"/>
      <c r="J3" s="246"/>
      <c r="K3" s="249" t="s">
        <v>80</v>
      </c>
      <c r="L3" s="699"/>
      <c r="M3" s="699"/>
      <c r="P3" s="309"/>
      <c r="Q3" s="309"/>
      <c r="R3" s="309"/>
      <c r="S3" s="447">
        <f>L3</f>
        <v>0</v>
      </c>
      <c r="T3" s="448" t="s">
        <v>87</v>
      </c>
      <c r="U3" s="449">
        <v>36617</v>
      </c>
      <c r="V3" s="449">
        <v>36981</v>
      </c>
    </row>
    <row r="4" spans="1:22" s="243" customFormat="1" ht="15.75" customHeight="1" x14ac:dyDescent="0.25">
      <c r="A4" s="240"/>
      <c r="B4" s="240"/>
      <c r="C4" s="247"/>
      <c r="D4" s="247"/>
      <c r="E4" s="247"/>
      <c r="F4" s="247"/>
      <c r="I4" s="248"/>
      <c r="J4" s="246"/>
      <c r="P4" s="309"/>
      <c r="Q4" s="309"/>
      <c r="R4" s="444"/>
      <c r="S4" s="448"/>
      <c r="T4" s="448" t="s">
        <v>88</v>
      </c>
      <c r="U4" s="449">
        <v>36982</v>
      </c>
      <c r="V4" s="449">
        <v>37346</v>
      </c>
    </row>
    <row r="5" spans="1:22" s="250" customFormat="1" ht="22.5" customHeight="1" thickBot="1" x14ac:dyDescent="0.3">
      <c r="B5" s="251" t="s">
        <v>19</v>
      </c>
      <c r="C5" s="252" t="str">
        <f>IF('Formulaire p.1'!AX32="","",'Formulaire p.1'!AX32)</f>
        <v/>
      </c>
      <c r="E5" s="253"/>
      <c r="F5" s="251"/>
      <c r="H5" s="254"/>
      <c r="I5" s="253" t="s">
        <v>31</v>
      </c>
      <c r="J5" s="248"/>
      <c r="K5" s="255" t="str">
        <f>IF('Formulaire p.1'!X40="","",'Formulaire p.1'!X40)</f>
        <v/>
      </c>
      <c r="L5" s="256"/>
      <c r="M5" s="256"/>
      <c r="N5" s="256"/>
      <c r="O5" s="248" t="s">
        <v>20</v>
      </c>
      <c r="P5" s="322"/>
      <c r="Q5" s="322"/>
      <c r="R5" s="322"/>
      <c r="S5" s="450"/>
      <c r="T5" s="448" t="s">
        <v>89</v>
      </c>
      <c r="U5" s="449">
        <v>37347</v>
      </c>
      <c r="V5" s="449">
        <v>37711</v>
      </c>
    </row>
    <row r="6" spans="1:22" s="250" customFormat="1" ht="12" customHeight="1" thickBot="1" x14ac:dyDescent="0.25">
      <c r="A6" s="243"/>
      <c r="B6" s="243"/>
      <c r="C6" s="243"/>
      <c r="D6" s="243"/>
      <c r="E6" s="243"/>
      <c r="F6" s="243"/>
      <c r="G6" s="243"/>
      <c r="H6" s="243"/>
      <c r="I6" s="243"/>
      <c r="J6" s="257"/>
      <c r="P6" s="316"/>
      <c r="Q6" s="316"/>
      <c r="R6" s="316"/>
      <c r="S6" s="451"/>
      <c r="T6" s="448" t="s">
        <v>90</v>
      </c>
      <c r="U6" s="449">
        <v>37712</v>
      </c>
      <c r="V6" s="449">
        <v>38077</v>
      </c>
    </row>
    <row r="7" spans="1:22" s="260" customFormat="1" ht="18" customHeight="1" thickBot="1" x14ac:dyDescent="0.25">
      <c r="A7" s="707" t="s">
        <v>14</v>
      </c>
      <c r="B7" s="707" t="s">
        <v>81</v>
      </c>
      <c r="C7" s="710" t="s">
        <v>41</v>
      </c>
      <c r="D7" s="258"/>
      <c r="E7" s="710" t="s">
        <v>39</v>
      </c>
      <c r="F7" s="258"/>
      <c r="G7" s="710" t="s">
        <v>40</v>
      </c>
      <c r="H7" s="258"/>
      <c r="I7" s="707" t="s">
        <v>50</v>
      </c>
      <c r="J7" s="259"/>
      <c r="K7" s="712" t="s">
        <v>37</v>
      </c>
      <c r="L7" s="713"/>
      <c r="M7" s="712" t="s">
        <v>38</v>
      </c>
      <c r="N7" s="713"/>
      <c r="O7" s="716"/>
      <c r="P7" s="326"/>
      <c r="Q7" s="326"/>
      <c r="R7" s="326"/>
      <c r="S7" s="452"/>
      <c r="T7" s="448" t="s">
        <v>91</v>
      </c>
      <c r="U7" s="449">
        <v>38078</v>
      </c>
      <c r="V7" s="449">
        <v>38442</v>
      </c>
    </row>
    <row r="8" spans="1:22" s="260" customFormat="1" ht="18" customHeight="1" thickBot="1" x14ac:dyDescent="0.25">
      <c r="A8" s="708"/>
      <c r="B8" s="708"/>
      <c r="C8" s="711"/>
      <c r="D8" s="261"/>
      <c r="E8" s="711"/>
      <c r="F8" s="261"/>
      <c r="G8" s="711"/>
      <c r="H8" s="261"/>
      <c r="I8" s="708"/>
      <c r="J8" s="259"/>
      <c r="K8" s="714"/>
      <c r="L8" s="715"/>
      <c r="M8" s="714"/>
      <c r="N8" s="715"/>
      <c r="O8" s="717"/>
      <c r="P8" s="326"/>
      <c r="Q8" s="326"/>
      <c r="R8" s="326"/>
      <c r="S8" s="452"/>
      <c r="T8" s="448" t="s">
        <v>92</v>
      </c>
      <c r="U8" s="449">
        <v>38443</v>
      </c>
      <c r="V8" s="449">
        <v>38807</v>
      </c>
    </row>
    <row r="9" spans="1:22" s="260" customFormat="1" ht="18" customHeight="1" thickBot="1" x14ac:dyDescent="0.25">
      <c r="A9" s="708"/>
      <c r="B9" s="708"/>
      <c r="C9" s="711"/>
      <c r="D9" s="261"/>
      <c r="E9" s="711"/>
      <c r="F9" s="261"/>
      <c r="G9" s="711"/>
      <c r="H9" s="261"/>
      <c r="I9" s="708"/>
      <c r="J9" s="259"/>
      <c r="K9" s="710" t="s">
        <v>55</v>
      </c>
      <c r="L9" s="710" t="s">
        <v>10</v>
      </c>
      <c r="M9" s="718" t="s">
        <v>55</v>
      </c>
      <c r="N9" s="718" t="s">
        <v>10</v>
      </c>
      <c r="O9" s="718" t="s">
        <v>47</v>
      </c>
      <c r="P9" s="326"/>
      <c r="Q9" s="326"/>
      <c r="R9" s="326"/>
      <c r="S9" s="452"/>
      <c r="T9" s="448" t="s">
        <v>93</v>
      </c>
      <c r="U9" s="449">
        <v>38808</v>
      </c>
      <c r="V9" s="449">
        <v>39172</v>
      </c>
    </row>
    <row r="10" spans="1:22" s="260" customFormat="1" ht="15" customHeight="1" thickBot="1" x14ac:dyDescent="0.25">
      <c r="A10" s="709"/>
      <c r="B10" s="709"/>
      <c r="C10" s="711"/>
      <c r="D10" s="261"/>
      <c r="E10" s="711"/>
      <c r="F10" s="261"/>
      <c r="G10" s="711"/>
      <c r="H10" s="261"/>
      <c r="I10" s="708"/>
      <c r="J10" s="259"/>
      <c r="K10" s="718"/>
      <c r="L10" s="718"/>
      <c r="M10" s="718"/>
      <c r="N10" s="718"/>
      <c r="O10" s="711"/>
      <c r="P10" s="326"/>
      <c r="Q10" s="326"/>
      <c r="R10" s="326"/>
      <c r="S10" s="452"/>
      <c r="T10" s="448" t="s">
        <v>94</v>
      </c>
      <c r="U10" s="449">
        <v>39173</v>
      </c>
      <c r="V10" s="449">
        <v>39538</v>
      </c>
    </row>
    <row r="11" spans="1:22" ht="18" customHeight="1" x14ac:dyDescent="0.25">
      <c r="A11" s="262"/>
      <c r="B11" s="262"/>
      <c r="C11" s="263"/>
      <c r="D11" s="264"/>
      <c r="E11" s="263"/>
      <c r="F11" s="264"/>
      <c r="G11" s="263"/>
      <c r="H11" s="264"/>
      <c r="I11" s="265"/>
      <c r="J11" s="257"/>
      <c r="K11" s="614"/>
      <c r="L11" s="607"/>
      <c r="M11" s="614"/>
      <c r="N11" s="607"/>
      <c r="O11" s="605"/>
      <c r="S11" s="453"/>
      <c r="T11" s="448" t="s">
        <v>95</v>
      </c>
      <c r="U11" s="449">
        <v>39539</v>
      </c>
      <c r="V11" s="449">
        <v>39903</v>
      </c>
    </row>
    <row r="12" spans="1:22" ht="18" customHeight="1" x14ac:dyDescent="0.25">
      <c r="A12" s="267"/>
      <c r="B12" s="267"/>
      <c r="C12" s="268"/>
      <c r="D12" s="264"/>
      <c r="E12" s="268"/>
      <c r="F12" s="264"/>
      <c r="G12" s="268"/>
      <c r="H12" s="264"/>
      <c r="I12" s="269"/>
      <c r="J12" s="257"/>
      <c r="K12" s="614"/>
      <c r="L12" s="607"/>
      <c r="M12" s="614"/>
      <c r="N12" s="607"/>
      <c r="O12" s="605"/>
      <c r="S12" s="453"/>
      <c r="T12" s="448" t="s">
        <v>96</v>
      </c>
      <c r="U12" s="449">
        <v>39904</v>
      </c>
      <c r="V12" s="449">
        <v>40268</v>
      </c>
    </row>
    <row r="13" spans="1:22" ht="18" customHeight="1" x14ac:dyDescent="0.25">
      <c r="A13" s="267"/>
      <c r="B13" s="267"/>
      <c r="C13" s="268"/>
      <c r="D13" s="264"/>
      <c r="E13" s="268"/>
      <c r="F13" s="264"/>
      <c r="G13" s="268"/>
      <c r="H13" s="264"/>
      <c r="I13" s="269"/>
      <c r="J13" s="257"/>
      <c r="K13" s="614"/>
      <c r="L13" s="607"/>
      <c r="M13" s="614"/>
      <c r="N13" s="607"/>
      <c r="O13" s="605"/>
      <c r="S13" s="453"/>
      <c r="T13" s="448" t="s">
        <v>97</v>
      </c>
      <c r="U13" s="449">
        <v>40269</v>
      </c>
      <c r="V13" s="449">
        <v>40633</v>
      </c>
    </row>
    <row r="14" spans="1:22" ht="18" customHeight="1" x14ac:dyDescent="0.25">
      <c r="A14" s="267"/>
      <c r="B14" s="267"/>
      <c r="C14" s="268"/>
      <c r="D14" s="264"/>
      <c r="E14" s="268"/>
      <c r="F14" s="264"/>
      <c r="G14" s="268"/>
      <c r="H14" s="264"/>
      <c r="I14" s="269"/>
      <c r="J14" s="257"/>
      <c r="K14" s="614"/>
      <c r="L14" s="607"/>
      <c r="M14" s="614"/>
      <c r="N14" s="607"/>
      <c r="O14" s="605"/>
      <c r="S14" s="453"/>
      <c r="T14" s="448" t="s">
        <v>98</v>
      </c>
      <c r="U14" s="449">
        <v>40634</v>
      </c>
      <c r="V14" s="449">
        <v>40999</v>
      </c>
    </row>
    <row r="15" spans="1:22" ht="18" customHeight="1" x14ac:dyDescent="0.25">
      <c r="A15" s="267"/>
      <c r="B15" s="267"/>
      <c r="C15" s="268"/>
      <c r="D15" s="264"/>
      <c r="E15" s="268"/>
      <c r="F15" s="264"/>
      <c r="G15" s="268"/>
      <c r="H15" s="264"/>
      <c r="I15" s="269"/>
      <c r="J15" s="257"/>
      <c r="K15" s="614"/>
      <c r="L15" s="607"/>
      <c r="M15" s="614"/>
      <c r="N15" s="607"/>
      <c r="O15" s="605"/>
      <c r="S15" s="453"/>
      <c r="T15" s="448" t="s">
        <v>99</v>
      </c>
      <c r="U15" s="449">
        <v>41000</v>
      </c>
      <c r="V15" s="449">
        <v>41364</v>
      </c>
    </row>
    <row r="16" spans="1:22" ht="18" customHeight="1" x14ac:dyDescent="0.25">
      <c r="A16" s="267"/>
      <c r="B16" s="267"/>
      <c r="C16" s="268"/>
      <c r="D16" s="264"/>
      <c r="E16" s="268"/>
      <c r="F16" s="264"/>
      <c r="G16" s="268"/>
      <c r="H16" s="264"/>
      <c r="I16" s="269"/>
      <c r="J16" s="257"/>
      <c r="K16" s="614"/>
      <c r="L16" s="607"/>
      <c r="M16" s="614"/>
      <c r="N16" s="607"/>
      <c r="O16" s="605"/>
      <c r="S16" s="453"/>
      <c r="T16" s="448" t="s">
        <v>100</v>
      </c>
      <c r="U16" s="449">
        <v>41365</v>
      </c>
      <c r="V16" s="449">
        <v>41729</v>
      </c>
    </row>
    <row r="17" spans="1:22" ht="18" customHeight="1" x14ac:dyDescent="0.25">
      <c r="A17" s="267"/>
      <c r="B17" s="267"/>
      <c r="C17" s="268"/>
      <c r="D17" s="264"/>
      <c r="E17" s="268"/>
      <c r="F17" s="264"/>
      <c r="G17" s="268"/>
      <c r="H17" s="264"/>
      <c r="I17" s="269"/>
      <c r="J17" s="257"/>
      <c r="K17" s="614"/>
      <c r="L17" s="607"/>
      <c r="M17" s="614"/>
      <c r="N17" s="607"/>
      <c r="O17" s="605"/>
      <c r="S17" s="453"/>
      <c r="T17" s="448" t="s">
        <v>101</v>
      </c>
      <c r="U17" s="449">
        <v>41730</v>
      </c>
      <c r="V17" s="449">
        <v>42094</v>
      </c>
    </row>
    <row r="18" spans="1:22" ht="18" customHeight="1" x14ac:dyDescent="0.25">
      <c r="A18" s="267"/>
      <c r="B18" s="267"/>
      <c r="C18" s="268"/>
      <c r="D18" s="264"/>
      <c r="E18" s="268"/>
      <c r="F18" s="264"/>
      <c r="G18" s="268"/>
      <c r="H18" s="264"/>
      <c r="I18" s="269"/>
      <c r="J18" s="257"/>
      <c r="K18" s="614"/>
      <c r="L18" s="607"/>
      <c r="M18" s="614"/>
      <c r="N18" s="607"/>
      <c r="O18" s="605"/>
      <c r="S18" s="453"/>
      <c r="T18" s="448" t="s">
        <v>102</v>
      </c>
      <c r="U18" s="449">
        <v>42095</v>
      </c>
      <c r="V18" s="449">
        <v>42460</v>
      </c>
    </row>
    <row r="19" spans="1:22" ht="18" customHeight="1" x14ac:dyDescent="0.25">
      <c r="A19" s="267"/>
      <c r="B19" s="267"/>
      <c r="C19" s="268"/>
      <c r="D19" s="264"/>
      <c r="E19" s="268"/>
      <c r="F19" s="264"/>
      <c r="G19" s="268"/>
      <c r="H19" s="264"/>
      <c r="I19" s="269"/>
      <c r="J19" s="257"/>
      <c r="K19" s="614"/>
      <c r="L19" s="607"/>
      <c r="M19" s="614"/>
      <c r="N19" s="607"/>
      <c r="O19" s="605"/>
      <c r="S19" s="453"/>
      <c r="T19" s="448" t="s">
        <v>103</v>
      </c>
      <c r="U19" s="449">
        <v>42461</v>
      </c>
      <c r="V19" s="449">
        <v>42825</v>
      </c>
    </row>
    <row r="20" spans="1:22" ht="18" customHeight="1" x14ac:dyDescent="0.25">
      <c r="A20" s="267"/>
      <c r="B20" s="267"/>
      <c r="C20" s="268"/>
      <c r="D20" s="264"/>
      <c r="E20" s="268"/>
      <c r="F20" s="264"/>
      <c r="G20" s="268"/>
      <c r="H20" s="264"/>
      <c r="I20" s="269"/>
      <c r="J20" s="257"/>
      <c r="K20" s="614"/>
      <c r="L20" s="607"/>
      <c r="M20" s="614"/>
      <c r="N20" s="607"/>
      <c r="O20" s="605"/>
      <c r="S20" s="453"/>
      <c r="T20" s="448" t="s">
        <v>104</v>
      </c>
      <c r="U20" s="449">
        <v>42826</v>
      </c>
      <c r="V20" s="449">
        <v>43190</v>
      </c>
    </row>
    <row r="21" spans="1:22" ht="18" customHeight="1" x14ac:dyDescent="0.25">
      <c r="A21" s="267"/>
      <c r="B21" s="267"/>
      <c r="C21" s="268"/>
      <c r="D21" s="264"/>
      <c r="E21" s="268"/>
      <c r="F21" s="264"/>
      <c r="G21" s="268"/>
      <c r="H21" s="264"/>
      <c r="I21" s="269"/>
      <c r="J21" s="257"/>
      <c r="K21" s="614"/>
      <c r="L21" s="607"/>
      <c r="M21" s="614"/>
      <c r="N21" s="607"/>
      <c r="O21" s="605"/>
      <c r="S21" s="453"/>
      <c r="T21" s="448" t="s">
        <v>105</v>
      </c>
      <c r="U21" s="449">
        <v>43191</v>
      </c>
      <c r="V21" s="449">
        <v>43555</v>
      </c>
    </row>
    <row r="22" spans="1:22" ht="18" customHeight="1" x14ac:dyDescent="0.25">
      <c r="A22" s="267"/>
      <c r="B22" s="267"/>
      <c r="C22" s="268"/>
      <c r="D22" s="264"/>
      <c r="E22" s="268"/>
      <c r="F22" s="264"/>
      <c r="G22" s="268"/>
      <c r="H22" s="264"/>
      <c r="I22" s="269"/>
      <c r="J22" s="257"/>
      <c r="K22" s="614"/>
      <c r="L22" s="607"/>
      <c r="M22" s="614"/>
      <c r="N22" s="607"/>
      <c r="O22" s="605"/>
      <c r="S22" s="453"/>
      <c r="T22" s="448" t="s">
        <v>106</v>
      </c>
      <c r="U22" s="449">
        <v>43556</v>
      </c>
      <c r="V22" s="449">
        <v>43921</v>
      </c>
    </row>
    <row r="23" spans="1:22" ht="18" customHeight="1" x14ac:dyDescent="0.25">
      <c r="A23" s="267"/>
      <c r="B23" s="267"/>
      <c r="C23" s="268"/>
      <c r="D23" s="264"/>
      <c r="E23" s="268"/>
      <c r="F23" s="264"/>
      <c r="G23" s="268"/>
      <c r="H23" s="264"/>
      <c r="I23" s="269"/>
      <c r="J23" s="257"/>
      <c r="K23" s="614"/>
      <c r="L23" s="607"/>
      <c r="M23" s="614"/>
      <c r="N23" s="607"/>
      <c r="O23" s="605"/>
      <c r="S23" s="453"/>
      <c r="T23" s="448" t="s">
        <v>107</v>
      </c>
      <c r="U23" s="449">
        <v>43922</v>
      </c>
      <c r="V23" s="449">
        <v>44286</v>
      </c>
    </row>
    <row r="24" spans="1:22" ht="18" customHeight="1" x14ac:dyDescent="0.25">
      <c r="A24" s="267"/>
      <c r="B24" s="267"/>
      <c r="C24" s="268"/>
      <c r="D24" s="264"/>
      <c r="E24" s="268"/>
      <c r="F24" s="264"/>
      <c r="G24" s="268"/>
      <c r="H24" s="264"/>
      <c r="I24" s="269"/>
      <c r="J24" s="257"/>
      <c r="K24" s="614"/>
      <c r="L24" s="607"/>
      <c r="M24" s="614"/>
      <c r="N24" s="607"/>
      <c r="O24" s="605"/>
    </row>
    <row r="25" spans="1:22" ht="18" customHeight="1" x14ac:dyDescent="0.25">
      <c r="A25" s="270"/>
      <c r="B25" s="270"/>
      <c r="C25" s="271"/>
      <c r="D25" s="264"/>
      <c r="E25" s="271"/>
      <c r="F25" s="264"/>
      <c r="G25" s="271"/>
      <c r="H25" s="264"/>
      <c r="I25" s="272"/>
      <c r="J25" s="257"/>
      <c r="K25" s="614"/>
      <c r="L25" s="607"/>
      <c r="M25" s="614"/>
      <c r="N25" s="607"/>
      <c r="O25" s="605"/>
    </row>
    <row r="26" spans="1:22" ht="9" customHeight="1" thickBot="1" x14ac:dyDescent="0.3">
      <c r="A26" s="273"/>
      <c r="B26" s="273"/>
      <c r="C26" s="274"/>
      <c r="D26" s="264"/>
      <c r="E26" s="274"/>
      <c r="F26" s="264"/>
      <c r="G26" s="275"/>
      <c r="H26" s="264"/>
      <c r="I26" s="273"/>
      <c r="K26" s="273"/>
      <c r="L26" s="273"/>
      <c r="M26" s="273"/>
      <c r="N26" s="273"/>
    </row>
    <row r="27" spans="1:22" ht="27" customHeight="1" thickBot="1" x14ac:dyDescent="0.25">
      <c r="A27" s="722" t="s">
        <v>82</v>
      </c>
      <c r="B27" s="277" t="s">
        <v>57</v>
      </c>
      <c r="C27" s="278">
        <f>SUM(C11:C25)</f>
        <v>0</v>
      </c>
      <c r="D27" s="279" t="s">
        <v>42</v>
      </c>
      <c r="E27" s="280">
        <f>SUM(E11:E25)</f>
        <v>0</v>
      </c>
      <c r="F27" s="279" t="s">
        <v>42</v>
      </c>
      <c r="G27" s="280">
        <f>SUM(G11:G25)</f>
        <v>0</v>
      </c>
      <c r="H27" s="279" t="s">
        <v>43</v>
      </c>
      <c r="I27" s="281">
        <f>C27+E27+G27</f>
        <v>0</v>
      </c>
      <c r="J27" s="282">
        <v>1</v>
      </c>
      <c r="Q27" s="445"/>
    </row>
    <row r="28" spans="1:22" s="289" customFormat="1" ht="6.75" customHeight="1" thickBot="1" x14ac:dyDescent="0.25">
      <c r="A28" s="723"/>
      <c r="B28" s="283"/>
      <c r="C28" s="284"/>
      <c r="D28" s="279"/>
      <c r="E28" s="285"/>
      <c r="F28" s="279"/>
      <c r="G28" s="286"/>
      <c r="H28" s="279"/>
      <c r="I28" s="287"/>
      <c r="J28" s="288"/>
      <c r="P28" s="356"/>
      <c r="Q28" s="446"/>
      <c r="R28" s="356"/>
      <c r="S28" s="356"/>
      <c r="T28" s="356"/>
      <c r="U28" s="356"/>
      <c r="V28" s="356"/>
    </row>
    <row r="29" spans="1:22" ht="27" customHeight="1" thickBot="1" x14ac:dyDescent="0.25">
      <c r="A29" s="723"/>
      <c r="B29" s="290"/>
      <c r="C29" s="291" t="s">
        <v>44</v>
      </c>
      <c r="D29" s="292"/>
      <c r="E29" s="293"/>
      <c r="F29" s="279" t="s">
        <v>42</v>
      </c>
      <c r="G29" s="294"/>
      <c r="H29" s="279" t="s">
        <v>43</v>
      </c>
      <c r="I29" s="281">
        <f>E29+G29</f>
        <v>0</v>
      </c>
      <c r="J29" s="282">
        <v>2</v>
      </c>
      <c r="K29" s="724" t="s">
        <v>79</v>
      </c>
      <c r="L29" s="724"/>
      <c r="M29" s="724"/>
      <c r="N29" s="724"/>
      <c r="O29" s="724"/>
    </row>
    <row r="30" spans="1:22" s="289" customFormat="1" ht="6.75" customHeight="1" thickBot="1" x14ac:dyDescent="0.25">
      <c r="A30" s="723"/>
      <c r="B30" s="295"/>
      <c r="C30" s="291"/>
      <c r="D30" s="292"/>
      <c r="E30" s="284"/>
      <c r="F30" s="279"/>
      <c r="G30" s="284"/>
      <c r="H30" s="279"/>
      <c r="I30" s="287"/>
      <c r="J30" s="288"/>
      <c r="P30" s="356"/>
      <c r="Q30" s="356"/>
      <c r="R30" s="356"/>
      <c r="S30" s="356"/>
      <c r="T30" s="356"/>
      <c r="U30" s="356"/>
      <c r="V30" s="356"/>
    </row>
    <row r="31" spans="1:22" ht="27" customHeight="1" thickBot="1" x14ac:dyDescent="0.25">
      <c r="A31" s="723"/>
      <c r="B31" s="290"/>
      <c r="C31" s="291"/>
      <c r="D31" s="291"/>
      <c r="E31" s="284"/>
      <c r="F31" s="284"/>
      <c r="G31" s="291" t="s">
        <v>45</v>
      </c>
      <c r="H31" s="284"/>
      <c r="I31" s="296">
        <f>I27-I29</f>
        <v>0</v>
      </c>
      <c r="J31" s="282">
        <v>3</v>
      </c>
    </row>
    <row r="32" spans="1:22" s="289" customFormat="1" ht="8.25" customHeight="1" thickBot="1" x14ac:dyDescent="0.25">
      <c r="B32" s="297"/>
      <c r="C32" s="291"/>
      <c r="D32" s="291"/>
      <c r="E32" s="284"/>
      <c r="F32" s="284"/>
      <c r="G32" s="291"/>
      <c r="H32" s="284"/>
      <c r="I32" s="287"/>
      <c r="J32" s="288"/>
      <c r="K32" s="725" t="s">
        <v>54</v>
      </c>
      <c r="L32" s="726"/>
      <c r="M32" s="726"/>
      <c r="N32" s="726"/>
      <c r="O32" s="726"/>
      <c r="P32" s="356"/>
      <c r="Q32" s="356"/>
      <c r="R32" s="356"/>
      <c r="S32" s="356"/>
      <c r="T32" s="356"/>
      <c r="U32" s="356"/>
      <c r="V32" s="356"/>
    </row>
    <row r="33" spans="1:53" ht="27" customHeight="1" thickBot="1" x14ac:dyDescent="0.25">
      <c r="A33" s="701" t="s">
        <v>161</v>
      </c>
      <c r="B33" s="721" t="s">
        <v>49</v>
      </c>
      <c r="C33" s="721"/>
      <c r="D33" s="721"/>
      <c r="E33" s="721"/>
      <c r="F33" s="721"/>
      <c r="G33" s="721"/>
      <c r="H33" s="298"/>
      <c r="I33" s="299"/>
      <c r="J33" s="300">
        <v>4</v>
      </c>
      <c r="K33" s="726"/>
      <c r="L33" s="726"/>
      <c r="M33" s="726"/>
      <c r="N33" s="726"/>
      <c r="O33" s="726"/>
    </row>
    <row r="34" spans="1:53" s="289" customFormat="1" ht="7.5" customHeight="1" thickBot="1" x14ac:dyDescent="0.25">
      <c r="A34" s="701"/>
      <c r="B34" s="301"/>
      <c r="C34" s="301"/>
      <c r="D34" s="301"/>
      <c r="E34" s="301"/>
      <c r="F34" s="301"/>
      <c r="G34" s="301"/>
      <c r="H34" s="298"/>
      <c r="I34" s="287"/>
      <c r="J34" s="302"/>
      <c r="K34" s="726"/>
      <c r="L34" s="726"/>
      <c r="M34" s="726"/>
      <c r="N34" s="726"/>
      <c r="O34" s="726"/>
      <c r="P34" s="356"/>
      <c r="Q34" s="356"/>
      <c r="R34" s="356"/>
      <c r="S34" s="356"/>
      <c r="T34" s="356"/>
      <c r="U34" s="356"/>
      <c r="V34" s="356"/>
    </row>
    <row r="35" spans="1:53" ht="30.75" customHeight="1" thickBot="1" x14ac:dyDescent="0.25">
      <c r="A35" s="701"/>
      <c r="B35" s="721" t="s">
        <v>71</v>
      </c>
      <c r="C35" s="721"/>
      <c r="D35" s="721"/>
      <c r="E35" s="721"/>
      <c r="F35" s="721"/>
      <c r="G35" s="721"/>
      <c r="I35" s="296">
        <f>I31*I33</f>
        <v>0</v>
      </c>
      <c r="J35" s="282">
        <v>5</v>
      </c>
      <c r="K35" s="726"/>
      <c r="L35" s="726"/>
      <c r="M35" s="726"/>
      <c r="N35" s="726"/>
      <c r="O35" s="726"/>
    </row>
    <row r="36" spans="1:53" s="250" customFormat="1" ht="25.5" customHeight="1" x14ac:dyDescent="0.2">
      <c r="I36" s="303"/>
      <c r="O36" s="304"/>
      <c r="P36" s="316"/>
      <c r="Q36" s="316"/>
      <c r="R36" s="316"/>
      <c r="S36" s="316"/>
      <c r="T36" s="316"/>
      <c r="U36" s="316"/>
      <c r="V36" s="316"/>
      <c r="BA36" s="303" t="s">
        <v>36</v>
      </c>
    </row>
    <row r="37" spans="1:53" ht="18" customHeight="1" x14ac:dyDescent="0.2">
      <c r="A37" s="289"/>
      <c r="B37" s="289"/>
      <c r="C37" s="289"/>
      <c r="E37" s="289"/>
      <c r="G37" s="289"/>
      <c r="I37" s="289"/>
    </row>
    <row r="38" spans="1:53" ht="18" customHeight="1" x14ac:dyDescent="0.2">
      <c r="A38" s="289"/>
      <c r="B38" s="289"/>
      <c r="C38" s="289"/>
      <c r="E38" s="289"/>
      <c r="G38" s="289"/>
      <c r="I38" s="289"/>
    </row>
    <row r="39" spans="1:53" ht="18" customHeight="1" x14ac:dyDescent="0.2">
      <c r="A39" s="289"/>
      <c r="B39" s="289"/>
      <c r="C39" s="289"/>
      <c r="E39" s="289"/>
      <c r="G39" s="289"/>
      <c r="I39" s="289"/>
    </row>
    <row r="40" spans="1:53" ht="18" customHeight="1" x14ac:dyDescent="0.2">
      <c r="A40" s="289"/>
      <c r="B40" s="289"/>
      <c r="C40" s="289"/>
      <c r="E40" s="719"/>
      <c r="F40" s="720"/>
      <c r="G40" s="720"/>
      <c r="H40" s="720"/>
      <c r="I40" s="720"/>
      <c r="J40" s="720"/>
      <c r="K40" s="720"/>
      <c r="L40" s="720"/>
    </row>
    <row r="41" spans="1:53" ht="18" customHeight="1" x14ac:dyDescent="0.2">
      <c r="E41" s="305"/>
      <c r="F41" s="306"/>
      <c r="G41" s="306"/>
      <c r="H41" s="306"/>
      <c r="I41" s="306"/>
      <c r="J41" s="306"/>
      <c r="K41" s="306"/>
      <c r="L41" s="306"/>
    </row>
    <row r="42" spans="1:53" ht="18" customHeight="1" x14ac:dyDescent="0.2">
      <c r="E42" s="721"/>
      <c r="F42" s="721"/>
      <c r="G42" s="721"/>
      <c r="H42" s="721"/>
      <c r="I42" s="721"/>
      <c r="J42" s="721"/>
      <c r="K42" s="721"/>
      <c r="L42" s="721"/>
    </row>
  </sheetData>
  <sheetProtection algorithmName="SHA-512" hashValue="qE1o6PaZw+/wzfmY/Ewmots0WHrYMdQzRLHts8YuTMC5JArNQ5x24HsSK2uaVWWurw0+TgNrDsze4k4ySa233g==" saltValue="F4WqAgDmwERNS5oaVd/Wag==" spinCount="100000"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2g</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BA42"/>
  <sheetViews>
    <sheetView zoomScale="75" zoomScaleNormal="75" workbookViewId="0">
      <selection activeCell="E29" sqref="E29"/>
    </sheetView>
  </sheetViews>
  <sheetFormatPr baseColWidth="10" defaultRowHeight="18" customHeight="1" x14ac:dyDescent="0.2"/>
  <cols>
    <col min="1" max="2" width="28.7109375" style="266" customWidth="1"/>
    <col min="3" max="3" width="15.7109375" style="266" customWidth="1"/>
    <col min="4" max="4" width="2.28515625" style="289" customWidth="1"/>
    <col min="5" max="5" width="15.7109375" style="266" customWidth="1"/>
    <col min="6" max="6" width="2.28515625" style="289" customWidth="1"/>
    <col min="7" max="7" width="16.42578125" style="266" customWidth="1"/>
    <col min="8" max="8" width="2.28515625" style="289" customWidth="1"/>
    <col min="9" max="9" width="15.7109375" style="266" customWidth="1"/>
    <col min="10" max="10" width="2.28515625" style="276" customWidth="1"/>
    <col min="11" max="14" width="9.7109375" style="266" customWidth="1"/>
    <col min="15" max="15" width="15.7109375" style="266"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266"/>
  </cols>
  <sheetData>
    <row r="1" spans="1:23" s="243" customFormat="1" ht="21.75" customHeight="1" thickBot="1" x14ac:dyDescent="0.3">
      <c r="A1" s="240"/>
      <c r="B1" s="240"/>
      <c r="C1" s="705" t="s">
        <v>23</v>
      </c>
      <c r="D1" s="705"/>
      <c r="E1" s="705"/>
      <c r="F1" s="705"/>
      <c r="G1" s="242"/>
      <c r="H1" s="241"/>
      <c r="I1" s="241"/>
      <c r="K1" s="244" t="s">
        <v>70</v>
      </c>
      <c r="L1" s="706" t="str">
        <f>'Annexe A p.2'!L1:O1</f>
        <v/>
      </c>
      <c r="M1" s="706"/>
      <c r="N1" s="706"/>
      <c r="O1" s="706"/>
      <c r="P1" s="309"/>
      <c r="Q1" s="309"/>
      <c r="R1" s="309"/>
      <c r="S1" s="309"/>
      <c r="T1" s="309"/>
      <c r="U1" s="309"/>
      <c r="V1" s="309"/>
    </row>
    <row r="2" spans="1:23" s="243" customFormat="1" ht="18" customHeight="1" x14ac:dyDescent="0.25">
      <c r="A2" s="240"/>
      <c r="B2" s="240"/>
      <c r="E2" s="245"/>
      <c r="F2" s="245"/>
      <c r="J2" s="246"/>
      <c r="P2" s="309"/>
      <c r="Q2" s="309"/>
      <c r="R2" s="309"/>
      <c r="S2" s="309"/>
      <c r="T2" s="309"/>
      <c r="U2" s="309"/>
      <c r="V2" s="309"/>
      <c r="W2" s="309"/>
    </row>
    <row r="3" spans="1:23" s="243" customFormat="1" ht="18" customHeight="1" thickBot="1" x14ac:dyDescent="0.3">
      <c r="A3" s="240"/>
      <c r="B3" s="240"/>
      <c r="C3" s="247"/>
      <c r="D3" s="247"/>
      <c r="E3" s="247"/>
      <c r="F3" s="247"/>
      <c r="I3" s="248"/>
      <c r="J3" s="246"/>
      <c r="K3" s="249" t="s">
        <v>80</v>
      </c>
      <c r="L3" s="699"/>
      <c r="M3" s="699"/>
      <c r="P3" s="309"/>
      <c r="Q3" s="309"/>
      <c r="R3" s="309"/>
      <c r="S3" s="447">
        <f>L3</f>
        <v>0</v>
      </c>
      <c r="T3" s="448" t="s">
        <v>87</v>
      </c>
      <c r="U3" s="449">
        <v>36617</v>
      </c>
      <c r="V3" s="449">
        <v>36981</v>
      </c>
      <c r="W3" s="309"/>
    </row>
    <row r="4" spans="1:23" s="243" customFormat="1" ht="15.75" customHeight="1" x14ac:dyDescent="0.25">
      <c r="A4" s="240"/>
      <c r="B4" s="240"/>
      <c r="C4" s="247"/>
      <c r="D4" s="247"/>
      <c r="E4" s="247"/>
      <c r="F4" s="247"/>
      <c r="I4" s="248"/>
      <c r="J4" s="246"/>
      <c r="P4" s="309"/>
      <c r="Q4" s="309"/>
      <c r="R4" s="444"/>
      <c r="S4" s="448"/>
      <c r="T4" s="448" t="s">
        <v>88</v>
      </c>
      <c r="U4" s="449">
        <v>36982</v>
      </c>
      <c r="V4" s="449">
        <v>37346</v>
      </c>
      <c r="W4" s="309"/>
    </row>
    <row r="5" spans="1:23" s="250" customFormat="1" ht="22.5" customHeight="1" thickBot="1" x14ac:dyDescent="0.3">
      <c r="B5" s="251" t="s">
        <v>19</v>
      </c>
      <c r="C5" s="252" t="str">
        <f>IF('Formulaire p.1'!AX32="","",'Formulaire p.1'!AX32)</f>
        <v/>
      </c>
      <c r="E5" s="253"/>
      <c r="F5" s="251"/>
      <c r="H5" s="254"/>
      <c r="I5" s="253" t="s">
        <v>31</v>
      </c>
      <c r="J5" s="248"/>
      <c r="K5" s="255" t="str">
        <f>IF('Formulaire p.1'!X40="","",'Formulaire p.1'!X40)</f>
        <v/>
      </c>
      <c r="L5" s="256"/>
      <c r="M5" s="256"/>
      <c r="N5" s="256"/>
      <c r="O5" s="248" t="s">
        <v>20</v>
      </c>
      <c r="P5" s="322"/>
      <c r="Q5" s="322"/>
      <c r="R5" s="322"/>
      <c r="S5" s="450"/>
      <c r="T5" s="448" t="s">
        <v>89</v>
      </c>
      <c r="U5" s="449">
        <v>37347</v>
      </c>
      <c r="V5" s="449">
        <v>37711</v>
      </c>
      <c r="W5" s="316"/>
    </row>
    <row r="6" spans="1:23" s="250" customFormat="1" ht="12" customHeight="1" thickBot="1" x14ac:dyDescent="0.25">
      <c r="A6" s="243"/>
      <c r="B6" s="243"/>
      <c r="C6" s="243"/>
      <c r="D6" s="243"/>
      <c r="E6" s="243"/>
      <c r="F6" s="243"/>
      <c r="G6" s="243"/>
      <c r="H6" s="243"/>
      <c r="I6" s="243"/>
      <c r="J6" s="257"/>
      <c r="P6" s="316"/>
      <c r="Q6" s="316"/>
      <c r="R6" s="316"/>
      <c r="S6" s="451"/>
      <c r="T6" s="448" t="s">
        <v>90</v>
      </c>
      <c r="U6" s="449">
        <v>37712</v>
      </c>
      <c r="V6" s="449">
        <v>38077</v>
      </c>
      <c r="W6" s="316"/>
    </row>
    <row r="7" spans="1:23" s="260" customFormat="1" ht="18" customHeight="1" thickBot="1" x14ac:dyDescent="0.25">
      <c r="A7" s="707" t="s">
        <v>14</v>
      </c>
      <c r="B7" s="707" t="s">
        <v>81</v>
      </c>
      <c r="C7" s="710" t="s">
        <v>41</v>
      </c>
      <c r="D7" s="258"/>
      <c r="E7" s="710" t="s">
        <v>39</v>
      </c>
      <c r="F7" s="258"/>
      <c r="G7" s="710" t="s">
        <v>40</v>
      </c>
      <c r="H7" s="258"/>
      <c r="I7" s="707" t="s">
        <v>50</v>
      </c>
      <c r="J7" s="259"/>
      <c r="K7" s="712" t="s">
        <v>37</v>
      </c>
      <c r="L7" s="713"/>
      <c r="M7" s="712" t="s">
        <v>38</v>
      </c>
      <c r="N7" s="713"/>
      <c r="O7" s="716"/>
      <c r="P7" s="326"/>
      <c r="Q7" s="326"/>
      <c r="R7" s="326"/>
      <c r="S7" s="452"/>
      <c r="T7" s="448" t="s">
        <v>91</v>
      </c>
      <c r="U7" s="449">
        <v>38078</v>
      </c>
      <c r="V7" s="449">
        <v>38442</v>
      </c>
      <c r="W7" s="326"/>
    </row>
    <row r="8" spans="1:23" s="260" customFormat="1" ht="18" customHeight="1" thickBot="1" x14ac:dyDescent="0.25">
      <c r="A8" s="708"/>
      <c r="B8" s="708"/>
      <c r="C8" s="711"/>
      <c r="D8" s="261"/>
      <c r="E8" s="711"/>
      <c r="F8" s="261"/>
      <c r="G8" s="711"/>
      <c r="H8" s="261"/>
      <c r="I8" s="708"/>
      <c r="J8" s="259"/>
      <c r="K8" s="714"/>
      <c r="L8" s="715"/>
      <c r="M8" s="714"/>
      <c r="N8" s="715"/>
      <c r="O8" s="717"/>
      <c r="P8" s="326"/>
      <c r="Q8" s="326"/>
      <c r="R8" s="326"/>
      <c r="S8" s="452"/>
      <c r="T8" s="448" t="s">
        <v>92</v>
      </c>
      <c r="U8" s="449">
        <v>38443</v>
      </c>
      <c r="V8" s="449">
        <v>38807</v>
      </c>
      <c r="W8" s="326"/>
    </row>
    <row r="9" spans="1:23" s="260" customFormat="1" ht="18" customHeight="1" thickBot="1" x14ac:dyDescent="0.25">
      <c r="A9" s="708"/>
      <c r="B9" s="708"/>
      <c r="C9" s="711"/>
      <c r="D9" s="261"/>
      <c r="E9" s="711"/>
      <c r="F9" s="261"/>
      <c r="G9" s="711"/>
      <c r="H9" s="261"/>
      <c r="I9" s="708"/>
      <c r="J9" s="259"/>
      <c r="K9" s="710" t="s">
        <v>55</v>
      </c>
      <c r="L9" s="710" t="s">
        <v>10</v>
      </c>
      <c r="M9" s="718" t="s">
        <v>55</v>
      </c>
      <c r="N9" s="718" t="s">
        <v>10</v>
      </c>
      <c r="O9" s="718" t="s">
        <v>47</v>
      </c>
      <c r="P9" s="326"/>
      <c r="Q9" s="326"/>
      <c r="R9" s="326"/>
      <c r="S9" s="452"/>
      <c r="T9" s="448" t="s">
        <v>93</v>
      </c>
      <c r="U9" s="449">
        <v>38808</v>
      </c>
      <c r="V9" s="449">
        <v>39172</v>
      </c>
      <c r="W9" s="326"/>
    </row>
    <row r="10" spans="1:23" s="260" customFormat="1" ht="15" customHeight="1" thickBot="1" x14ac:dyDescent="0.25">
      <c r="A10" s="709"/>
      <c r="B10" s="709"/>
      <c r="C10" s="711"/>
      <c r="D10" s="261"/>
      <c r="E10" s="711"/>
      <c r="F10" s="261"/>
      <c r="G10" s="711"/>
      <c r="H10" s="261"/>
      <c r="I10" s="708"/>
      <c r="J10" s="259"/>
      <c r="K10" s="718"/>
      <c r="L10" s="718"/>
      <c r="M10" s="718"/>
      <c r="N10" s="718"/>
      <c r="O10" s="711"/>
      <c r="P10" s="326"/>
      <c r="Q10" s="326"/>
      <c r="R10" s="326"/>
      <c r="S10" s="452"/>
      <c r="T10" s="448" t="s">
        <v>94</v>
      </c>
      <c r="U10" s="449">
        <v>39173</v>
      </c>
      <c r="V10" s="449">
        <v>39538</v>
      </c>
      <c r="W10" s="326"/>
    </row>
    <row r="11" spans="1:23" ht="18" customHeight="1" x14ac:dyDescent="0.25">
      <c r="A11" s="262"/>
      <c r="B11" s="262"/>
      <c r="C11" s="263"/>
      <c r="D11" s="264"/>
      <c r="E11" s="263"/>
      <c r="F11" s="264"/>
      <c r="G11" s="263"/>
      <c r="H11" s="264"/>
      <c r="I11" s="265"/>
      <c r="J11" s="257"/>
      <c r="K11" s="614"/>
      <c r="L11" s="607"/>
      <c r="M11" s="614"/>
      <c r="N11" s="607"/>
      <c r="O11" s="605"/>
      <c r="S11" s="453"/>
      <c r="T11" s="448" t="s">
        <v>95</v>
      </c>
      <c r="U11" s="449">
        <v>39539</v>
      </c>
      <c r="V11" s="449">
        <v>39903</v>
      </c>
      <c r="W11" s="332"/>
    </row>
    <row r="12" spans="1:23" ht="18" customHeight="1" x14ac:dyDescent="0.25">
      <c r="A12" s="267"/>
      <c r="B12" s="267"/>
      <c r="C12" s="268"/>
      <c r="D12" s="264"/>
      <c r="E12" s="268"/>
      <c r="F12" s="264"/>
      <c r="G12" s="268"/>
      <c r="H12" s="264"/>
      <c r="I12" s="269"/>
      <c r="J12" s="257"/>
      <c r="K12" s="614"/>
      <c r="L12" s="607"/>
      <c r="M12" s="614"/>
      <c r="N12" s="607"/>
      <c r="O12" s="605"/>
      <c r="S12" s="453"/>
      <c r="T12" s="448" t="s">
        <v>96</v>
      </c>
      <c r="U12" s="449">
        <v>39904</v>
      </c>
      <c r="V12" s="449">
        <v>40268</v>
      </c>
      <c r="W12" s="332"/>
    </row>
    <row r="13" spans="1:23" ht="18" customHeight="1" x14ac:dyDescent="0.25">
      <c r="A13" s="267"/>
      <c r="B13" s="267"/>
      <c r="C13" s="268"/>
      <c r="D13" s="264"/>
      <c r="E13" s="268"/>
      <c r="F13" s="264"/>
      <c r="G13" s="268"/>
      <c r="H13" s="264"/>
      <c r="I13" s="269"/>
      <c r="J13" s="257"/>
      <c r="K13" s="614"/>
      <c r="L13" s="607"/>
      <c r="M13" s="614"/>
      <c r="N13" s="607"/>
      <c r="O13" s="605"/>
      <c r="S13" s="453"/>
      <c r="T13" s="448" t="s">
        <v>97</v>
      </c>
      <c r="U13" s="449">
        <v>40269</v>
      </c>
      <c r="V13" s="449">
        <v>40633</v>
      </c>
      <c r="W13" s="332"/>
    </row>
    <row r="14" spans="1:23" ht="18" customHeight="1" x14ac:dyDescent="0.25">
      <c r="A14" s="267"/>
      <c r="B14" s="267"/>
      <c r="C14" s="268"/>
      <c r="D14" s="264"/>
      <c r="E14" s="268"/>
      <c r="F14" s="264"/>
      <c r="G14" s="268"/>
      <c r="H14" s="264"/>
      <c r="I14" s="269"/>
      <c r="J14" s="257"/>
      <c r="K14" s="614"/>
      <c r="L14" s="607"/>
      <c r="M14" s="614"/>
      <c r="N14" s="607"/>
      <c r="O14" s="605"/>
      <c r="S14" s="453"/>
      <c r="T14" s="448" t="s">
        <v>98</v>
      </c>
      <c r="U14" s="449">
        <v>40634</v>
      </c>
      <c r="V14" s="449">
        <v>40999</v>
      </c>
      <c r="W14" s="332"/>
    </row>
    <row r="15" spans="1:23" ht="18" customHeight="1" x14ac:dyDescent="0.25">
      <c r="A15" s="267"/>
      <c r="B15" s="267"/>
      <c r="C15" s="268"/>
      <c r="D15" s="264"/>
      <c r="E15" s="268"/>
      <c r="F15" s="264"/>
      <c r="G15" s="268"/>
      <c r="H15" s="264"/>
      <c r="I15" s="269"/>
      <c r="J15" s="257"/>
      <c r="K15" s="614"/>
      <c r="L15" s="607"/>
      <c r="M15" s="614"/>
      <c r="N15" s="607"/>
      <c r="O15" s="605"/>
      <c r="S15" s="453"/>
      <c r="T15" s="448" t="s">
        <v>99</v>
      </c>
      <c r="U15" s="449">
        <v>41000</v>
      </c>
      <c r="V15" s="449">
        <v>41364</v>
      </c>
      <c r="W15" s="332"/>
    </row>
    <row r="16" spans="1:23" ht="18" customHeight="1" x14ac:dyDescent="0.25">
      <c r="A16" s="267"/>
      <c r="B16" s="267"/>
      <c r="C16" s="268"/>
      <c r="D16" s="264"/>
      <c r="E16" s="268"/>
      <c r="F16" s="264"/>
      <c r="G16" s="268"/>
      <c r="H16" s="264"/>
      <c r="I16" s="269"/>
      <c r="J16" s="257"/>
      <c r="K16" s="614"/>
      <c r="L16" s="607"/>
      <c r="M16" s="614"/>
      <c r="N16" s="607"/>
      <c r="O16" s="605"/>
      <c r="S16" s="453"/>
      <c r="T16" s="448" t="s">
        <v>100</v>
      </c>
      <c r="U16" s="449">
        <v>41365</v>
      </c>
      <c r="V16" s="449">
        <v>41729</v>
      </c>
      <c r="W16" s="332"/>
    </row>
    <row r="17" spans="1:23" ht="18" customHeight="1" x14ac:dyDescent="0.25">
      <c r="A17" s="267"/>
      <c r="B17" s="267"/>
      <c r="C17" s="268"/>
      <c r="D17" s="264"/>
      <c r="E17" s="268"/>
      <c r="F17" s="264"/>
      <c r="G17" s="268"/>
      <c r="H17" s="264"/>
      <c r="I17" s="269"/>
      <c r="J17" s="257"/>
      <c r="K17" s="614"/>
      <c r="L17" s="607"/>
      <c r="M17" s="614"/>
      <c r="N17" s="607"/>
      <c r="O17" s="605"/>
      <c r="S17" s="453"/>
      <c r="T17" s="448" t="s">
        <v>101</v>
      </c>
      <c r="U17" s="449">
        <v>41730</v>
      </c>
      <c r="V17" s="449">
        <v>42094</v>
      </c>
      <c r="W17" s="332"/>
    </row>
    <row r="18" spans="1:23" ht="18" customHeight="1" x14ac:dyDescent="0.25">
      <c r="A18" s="267"/>
      <c r="B18" s="267"/>
      <c r="C18" s="268"/>
      <c r="D18" s="264"/>
      <c r="E18" s="268"/>
      <c r="F18" s="264"/>
      <c r="G18" s="268"/>
      <c r="H18" s="264"/>
      <c r="I18" s="269"/>
      <c r="J18" s="257"/>
      <c r="K18" s="614"/>
      <c r="L18" s="607"/>
      <c r="M18" s="614"/>
      <c r="N18" s="607"/>
      <c r="O18" s="605"/>
      <c r="S18" s="453"/>
      <c r="T18" s="448" t="s">
        <v>102</v>
      </c>
      <c r="U18" s="449">
        <v>42095</v>
      </c>
      <c r="V18" s="449">
        <v>42460</v>
      </c>
      <c r="W18" s="332"/>
    </row>
    <row r="19" spans="1:23" ht="18" customHeight="1" x14ac:dyDescent="0.25">
      <c r="A19" s="267"/>
      <c r="B19" s="267"/>
      <c r="C19" s="268"/>
      <c r="D19" s="264"/>
      <c r="E19" s="268"/>
      <c r="F19" s="264"/>
      <c r="G19" s="268"/>
      <c r="H19" s="264"/>
      <c r="I19" s="269"/>
      <c r="J19" s="257"/>
      <c r="K19" s="614"/>
      <c r="L19" s="607"/>
      <c r="M19" s="614"/>
      <c r="N19" s="607"/>
      <c r="O19" s="605"/>
      <c r="S19" s="453"/>
      <c r="T19" s="448" t="s">
        <v>103</v>
      </c>
      <c r="U19" s="449">
        <v>42461</v>
      </c>
      <c r="V19" s="449">
        <v>42825</v>
      </c>
      <c r="W19" s="332"/>
    </row>
    <row r="20" spans="1:23" ht="18" customHeight="1" x14ac:dyDescent="0.25">
      <c r="A20" s="267"/>
      <c r="B20" s="267"/>
      <c r="C20" s="268"/>
      <c r="D20" s="264"/>
      <c r="E20" s="268"/>
      <c r="F20" s="264"/>
      <c r="G20" s="268"/>
      <c r="H20" s="264"/>
      <c r="I20" s="269"/>
      <c r="J20" s="257"/>
      <c r="K20" s="614"/>
      <c r="L20" s="607"/>
      <c r="M20" s="614"/>
      <c r="N20" s="607"/>
      <c r="O20" s="605"/>
      <c r="S20" s="453"/>
      <c r="T20" s="448" t="s">
        <v>104</v>
      </c>
      <c r="U20" s="449">
        <v>42826</v>
      </c>
      <c r="V20" s="449">
        <v>43190</v>
      </c>
      <c r="W20" s="332"/>
    </row>
    <row r="21" spans="1:23" ht="18" customHeight="1" x14ac:dyDescent="0.25">
      <c r="A21" s="267"/>
      <c r="B21" s="267"/>
      <c r="C21" s="268"/>
      <c r="D21" s="264"/>
      <c r="E21" s="268"/>
      <c r="F21" s="264"/>
      <c r="G21" s="268"/>
      <c r="H21" s="264"/>
      <c r="I21" s="269"/>
      <c r="J21" s="257"/>
      <c r="K21" s="614"/>
      <c r="L21" s="607"/>
      <c r="M21" s="614"/>
      <c r="N21" s="607"/>
      <c r="O21" s="605"/>
      <c r="S21" s="453"/>
      <c r="T21" s="448" t="s">
        <v>105</v>
      </c>
      <c r="U21" s="449">
        <v>43191</v>
      </c>
      <c r="V21" s="449">
        <v>43555</v>
      </c>
      <c r="W21" s="332"/>
    </row>
    <row r="22" spans="1:23" ht="18" customHeight="1" x14ac:dyDescent="0.25">
      <c r="A22" s="267"/>
      <c r="B22" s="267"/>
      <c r="C22" s="268"/>
      <c r="D22" s="264"/>
      <c r="E22" s="268"/>
      <c r="F22" s="264"/>
      <c r="G22" s="268"/>
      <c r="H22" s="264"/>
      <c r="I22" s="269"/>
      <c r="J22" s="257"/>
      <c r="K22" s="614"/>
      <c r="L22" s="607"/>
      <c r="M22" s="614"/>
      <c r="N22" s="607"/>
      <c r="O22" s="605"/>
      <c r="S22" s="453"/>
      <c r="T22" s="448" t="s">
        <v>106</v>
      </c>
      <c r="U22" s="449">
        <v>43556</v>
      </c>
      <c r="V22" s="449">
        <v>43921</v>
      </c>
      <c r="W22" s="332"/>
    </row>
    <row r="23" spans="1:23" ht="18" customHeight="1" x14ac:dyDescent="0.25">
      <c r="A23" s="267"/>
      <c r="B23" s="267"/>
      <c r="C23" s="268"/>
      <c r="D23" s="264"/>
      <c r="E23" s="268"/>
      <c r="F23" s="264"/>
      <c r="G23" s="268"/>
      <c r="H23" s="264"/>
      <c r="I23" s="269"/>
      <c r="J23" s="257"/>
      <c r="K23" s="614"/>
      <c r="L23" s="607"/>
      <c r="M23" s="614"/>
      <c r="N23" s="607"/>
      <c r="O23" s="605"/>
      <c r="S23" s="453"/>
      <c r="T23" s="448" t="s">
        <v>107</v>
      </c>
      <c r="U23" s="449">
        <v>43922</v>
      </c>
      <c r="V23" s="449">
        <v>44286</v>
      </c>
      <c r="W23" s="332"/>
    </row>
    <row r="24" spans="1:23" ht="18" customHeight="1" x14ac:dyDescent="0.25">
      <c r="A24" s="267"/>
      <c r="B24" s="267"/>
      <c r="C24" s="268"/>
      <c r="D24" s="264"/>
      <c r="E24" s="268"/>
      <c r="F24" s="264"/>
      <c r="G24" s="268"/>
      <c r="H24" s="264"/>
      <c r="I24" s="269"/>
      <c r="J24" s="257"/>
      <c r="K24" s="614"/>
      <c r="L24" s="607"/>
      <c r="M24" s="614"/>
      <c r="N24" s="607"/>
      <c r="O24" s="605"/>
      <c r="W24" s="332"/>
    </row>
    <row r="25" spans="1:23" ht="18" customHeight="1" x14ac:dyDescent="0.25">
      <c r="A25" s="270"/>
      <c r="B25" s="270"/>
      <c r="C25" s="271"/>
      <c r="D25" s="264"/>
      <c r="E25" s="271"/>
      <c r="F25" s="264"/>
      <c r="G25" s="271"/>
      <c r="H25" s="264"/>
      <c r="I25" s="272"/>
      <c r="J25" s="257"/>
      <c r="K25" s="614"/>
      <c r="L25" s="607"/>
      <c r="M25" s="614"/>
      <c r="N25" s="607"/>
      <c r="O25" s="605"/>
      <c r="W25" s="332"/>
    </row>
    <row r="26" spans="1:23" ht="9" customHeight="1" thickBot="1" x14ac:dyDescent="0.3">
      <c r="A26" s="273"/>
      <c r="B26" s="273"/>
      <c r="C26" s="274"/>
      <c r="D26" s="264"/>
      <c r="E26" s="274"/>
      <c r="F26" s="264"/>
      <c r="G26" s="275"/>
      <c r="H26" s="264"/>
      <c r="I26" s="273"/>
      <c r="K26" s="273"/>
      <c r="L26" s="273"/>
      <c r="M26" s="273"/>
      <c r="N26" s="273"/>
    </row>
    <row r="27" spans="1:23" ht="27" customHeight="1" thickBot="1" x14ac:dyDescent="0.25">
      <c r="A27" s="722" t="s">
        <v>82</v>
      </c>
      <c r="B27" s="277" t="s">
        <v>57</v>
      </c>
      <c r="C27" s="278">
        <f>SUM(C11:C25)</f>
        <v>0</v>
      </c>
      <c r="D27" s="279" t="s">
        <v>42</v>
      </c>
      <c r="E27" s="280">
        <f>SUM(E11:E25)</f>
        <v>0</v>
      </c>
      <c r="F27" s="279" t="s">
        <v>42</v>
      </c>
      <c r="G27" s="280">
        <f>SUM(G11:G25)</f>
        <v>0</v>
      </c>
      <c r="H27" s="279" t="s">
        <v>43</v>
      </c>
      <c r="I27" s="281">
        <f>C27+E27+G27</f>
        <v>0</v>
      </c>
      <c r="J27" s="282">
        <v>1</v>
      </c>
      <c r="Q27" s="445"/>
    </row>
    <row r="28" spans="1:23" s="289" customFormat="1" ht="6.75" customHeight="1" thickBot="1" x14ac:dyDescent="0.25">
      <c r="A28" s="723"/>
      <c r="B28" s="283"/>
      <c r="C28" s="284"/>
      <c r="D28" s="279"/>
      <c r="E28" s="285"/>
      <c r="F28" s="279"/>
      <c r="G28" s="286"/>
      <c r="H28" s="279"/>
      <c r="I28" s="287"/>
      <c r="J28" s="288"/>
      <c r="P28" s="356"/>
      <c r="Q28" s="446"/>
      <c r="R28" s="356"/>
      <c r="S28" s="356"/>
      <c r="T28" s="356"/>
      <c r="U28" s="356"/>
      <c r="V28" s="356"/>
    </row>
    <row r="29" spans="1:23" ht="27" customHeight="1" thickBot="1" x14ac:dyDescent="0.25">
      <c r="A29" s="723"/>
      <c r="B29" s="290"/>
      <c r="C29" s="291" t="s">
        <v>44</v>
      </c>
      <c r="D29" s="292"/>
      <c r="E29" s="293"/>
      <c r="F29" s="279" t="s">
        <v>42</v>
      </c>
      <c r="G29" s="294"/>
      <c r="H29" s="279" t="s">
        <v>43</v>
      </c>
      <c r="I29" s="281">
        <f>E29+G29</f>
        <v>0</v>
      </c>
      <c r="J29" s="282">
        <v>2</v>
      </c>
      <c r="K29" s="724" t="s">
        <v>79</v>
      </c>
      <c r="L29" s="724"/>
      <c r="M29" s="724"/>
      <c r="N29" s="724"/>
      <c r="O29" s="724"/>
    </row>
    <row r="30" spans="1:23" s="289" customFormat="1" ht="6.75" customHeight="1" thickBot="1" x14ac:dyDescent="0.25">
      <c r="A30" s="723"/>
      <c r="B30" s="295"/>
      <c r="C30" s="291"/>
      <c r="D30" s="292"/>
      <c r="E30" s="284"/>
      <c r="F30" s="279"/>
      <c r="G30" s="284"/>
      <c r="H30" s="279"/>
      <c r="I30" s="287"/>
      <c r="J30" s="288"/>
      <c r="P30" s="356"/>
      <c r="Q30" s="356"/>
      <c r="R30" s="356"/>
      <c r="S30" s="356"/>
      <c r="T30" s="356"/>
      <c r="U30" s="356"/>
      <c r="V30" s="356"/>
    </row>
    <row r="31" spans="1:23" ht="27" customHeight="1" thickBot="1" x14ac:dyDescent="0.25">
      <c r="A31" s="723"/>
      <c r="B31" s="290"/>
      <c r="C31" s="291"/>
      <c r="D31" s="291"/>
      <c r="E31" s="284"/>
      <c r="F31" s="284"/>
      <c r="G31" s="291" t="s">
        <v>45</v>
      </c>
      <c r="H31" s="284"/>
      <c r="I31" s="296">
        <f>I27-I29</f>
        <v>0</v>
      </c>
      <c r="J31" s="282">
        <v>3</v>
      </c>
    </row>
    <row r="32" spans="1:23" s="289" customFormat="1" ht="8.25" customHeight="1" thickBot="1" x14ac:dyDescent="0.25">
      <c r="B32" s="297"/>
      <c r="C32" s="291"/>
      <c r="D32" s="291"/>
      <c r="E32" s="284"/>
      <c r="F32" s="284"/>
      <c r="G32" s="291"/>
      <c r="H32" s="284"/>
      <c r="I32" s="287"/>
      <c r="J32" s="288"/>
      <c r="K32" s="725" t="s">
        <v>54</v>
      </c>
      <c r="L32" s="726"/>
      <c r="M32" s="726"/>
      <c r="N32" s="726"/>
      <c r="O32" s="726"/>
      <c r="P32" s="356"/>
      <c r="Q32" s="356"/>
      <c r="R32" s="356"/>
      <c r="S32" s="356"/>
      <c r="T32" s="356"/>
      <c r="U32" s="356"/>
      <c r="V32" s="356"/>
    </row>
    <row r="33" spans="1:53" ht="27" customHeight="1" thickBot="1" x14ac:dyDescent="0.25">
      <c r="A33" s="701" t="s">
        <v>161</v>
      </c>
      <c r="B33" s="721" t="s">
        <v>49</v>
      </c>
      <c r="C33" s="721"/>
      <c r="D33" s="721"/>
      <c r="E33" s="721"/>
      <c r="F33" s="721"/>
      <c r="G33" s="721"/>
      <c r="H33" s="298"/>
      <c r="I33" s="299"/>
      <c r="J33" s="300">
        <v>4</v>
      </c>
      <c r="K33" s="726"/>
      <c r="L33" s="726"/>
      <c r="M33" s="726"/>
      <c r="N33" s="726"/>
      <c r="O33" s="726"/>
    </row>
    <row r="34" spans="1:53" s="289" customFormat="1" ht="7.5" customHeight="1" thickBot="1" x14ac:dyDescent="0.25">
      <c r="A34" s="701"/>
      <c r="B34" s="301"/>
      <c r="C34" s="301"/>
      <c r="D34" s="301"/>
      <c r="E34" s="301"/>
      <c r="F34" s="301"/>
      <c r="G34" s="301"/>
      <c r="H34" s="298"/>
      <c r="I34" s="287"/>
      <c r="J34" s="302"/>
      <c r="K34" s="726"/>
      <c r="L34" s="726"/>
      <c r="M34" s="726"/>
      <c r="N34" s="726"/>
      <c r="O34" s="726"/>
      <c r="P34" s="356"/>
      <c r="Q34" s="356"/>
      <c r="R34" s="356"/>
      <c r="S34" s="356"/>
      <c r="T34" s="356"/>
      <c r="U34" s="356"/>
      <c r="V34" s="356"/>
    </row>
    <row r="35" spans="1:53" ht="30.75" customHeight="1" thickBot="1" x14ac:dyDescent="0.25">
      <c r="A35" s="701"/>
      <c r="B35" s="721" t="s">
        <v>71</v>
      </c>
      <c r="C35" s="721"/>
      <c r="D35" s="721"/>
      <c r="E35" s="721"/>
      <c r="F35" s="721"/>
      <c r="G35" s="721"/>
      <c r="I35" s="296">
        <f>I31*I33</f>
        <v>0</v>
      </c>
      <c r="J35" s="282">
        <v>5</v>
      </c>
      <c r="K35" s="726"/>
      <c r="L35" s="726"/>
      <c r="M35" s="726"/>
      <c r="N35" s="726"/>
      <c r="O35" s="726"/>
    </row>
    <row r="36" spans="1:53" s="250" customFormat="1" ht="25.5" customHeight="1" x14ac:dyDescent="0.2">
      <c r="I36" s="303"/>
      <c r="O36" s="304"/>
      <c r="P36" s="316"/>
      <c r="Q36" s="316"/>
      <c r="R36" s="316"/>
      <c r="S36" s="316"/>
      <c r="T36" s="316"/>
      <c r="U36" s="316"/>
      <c r="V36" s="316"/>
      <c r="BA36" s="303" t="s">
        <v>36</v>
      </c>
    </row>
    <row r="37" spans="1:53" ht="18" customHeight="1" x14ac:dyDescent="0.2">
      <c r="A37" s="289"/>
      <c r="B37" s="289"/>
      <c r="C37" s="289"/>
      <c r="E37" s="289"/>
      <c r="G37" s="289"/>
      <c r="I37" s="289"/>
    </row>
    <row r="38" spans="1:53" ht="18" customHeight="1" x14ac:dyDescent="0.2">
      <c r="A38" s="289"/>
      <c r="B38" s="289"/>
      <c r="C38" s="289"/>
      <c r="E38" s="289"/>
      <c r="G38" s="289"/>
      <c r="I38" s="289"/>
    </row>
    <row r="39" spans="1:53" ht="18" customHeight="1" x14ac:dyDescent="0.2">
      <c r="A39" s="289"/>
      <c r="B39" s="289"/>
      <c r="C39" s="289"/>
      <c r="E39" s="289"/>
      <c r="G39" s="289"/>
      <c r="I39" s="289"/>
    </row>
    <row r="40" spans="1:53" ht="18" customHeight="1" x14ac:dyDescent="0.2">
      <c r="A40" s="289"/>
      <c r="B40" s="289"/>
      <c r="C40" s="289"/>
      <c r="E40" s="719"/>
      <c r="F40" s="720"/>
      <c r="G40" s="720"/>
      <c r="H40" s="720"/>
      <c r="I40" s="720"/>
      <c r="J40" s="720"/>
      <c r="K40" s="720"/>
      <c r="L40" s="720"/>
    </row>
    <row r="41" spans="1:53" ht="18" customHeight="1" x14ac:dyDescent="0.2">
      <c r="E41" s="305"/>
      <c r="F41" s="306"/>
      <c r="G41" s="306"/>
      <c r="H41" s="306"/>
      <c r="I41" s="306"/>
      <c r="J41" s="306"/>
      <c r="K41" s="306"/>
      <c r="L41" s="306"/>
    </row>
    <row r="42" spans="1:53" ht="18" customHeight="1" x14ac:dyDescent="0.2">
      <c r="E42" s="721"/>
      <c r="F42" s="721"/>
      <c r="G42" s="721"/>
      <c r="H42" s="721"/>
      <c r="I42" s="721"/>
      <c r="J42" s="721"/>
      <c r="K42" s="721"/>
      <c r="L42" s="721"/>
    </row>
  </sheetData>
  <sheetProtection algorithmName="SHA-512" hashValue="yXi6s2ROfrFcjeuNTinMdlQ+iyD9YCrcH03vEVJUEaApGz5YI84s9wVkUpCcTRfQudC1dw+ngPjNtysFYUmnmg==" saltValue="kttoloK7CrryZF5oKPLuRQ==" spinCount="100000"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2h</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1" width="12.85546875" style="490" customWidth="1"/>
    <col min="22"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459"/>
      <c r="I1" s="459"/>
      <c r="K1" s="461" t="s">
        <v>70</v>
      </c>
      <c r="L1" s="737" t="str">
        <f>'Annexe A p.2'!L1:O1</f>
        <v/>
      </c>
      <c r="M1" s="737"/>
      <c r="N1" s="737"/>
      <c r="O1" s="737"/>
    </row>
    <row r="2" spans="1:22" s="460" customFormat="1" ht="18" customHeight="1" x14ac:dyDescent="0.25">
      <c r="A2" s="457"/>
      <c r="B2" s="457"/>
      <c r="E2" s="462"/>
      <c r="F2" s="462"/>
      <c r="J2" s="463"/>
      <c r="Q2" s="570"/>
      <c r="R2" s="575"/>
      <c r="S2" s="575"/>
      <c r="T2" s="575"/>
      <c r="U2" s="575"/>
      <c r="V2" s="575"/>
    </row>
    <row r="3" spans="1:22" s="460" customFormat="1" ht="18" customHeight="1" thickBot="1" x14ac:dyDescent="0.3">
      <c r="A3" s="457"/>
      <c r="B3" s="457"/>
      <c r="C3" s="464"/>
      <c r="D3" s="464"/>
      <c r="E3" s="464"/>
      <c r="F3" s="464"/>
      <c r="I3" s="465"/>
      <c r="J3" s="463"/>
      <c r="K3" s="466" t="s">
        <v>80</v>
      </c>
      <c r="L3" s="738"/>
      <c r="M3" s="738"/>
      <c r="Q3" s="570"/>
      <c r="R3" s="575"/>
      <c r="S3" s="576">
        <f>L3</f>
        <v>0</v>
      </c>
      <c r="T3" s="577" t="s">
        <v>87</v>
      </c>
      <c r="U3" s="578">
        <v>36617</v>
      </c>
      <c r="V3" s="578">
        <v>36981</v>
      </c>
    </row>
    <row r="4" spans="1:22" s="460" customFormat="1" ht="15.75" customHeight="1" x14ac:dyDescent="0.25">
      <c r="A4" s="457"/>
      <c r="B4" s="457"/>
      <c r="C4" s="464"/>
      <c r="D4" s="464"/>
      <c r="E4" s="464"/>
      <c r="F4" s="464"/>
      <c r="I4" s="465"/>
      <c r="J4" s="463"/>
      <c r="Q4" s="570"/>
      <c r="R4" s="579"/>
      <c r="S4" s="577"/>
      <c r="T4" s="577" t="s">
        <v>88</v>
      </c>
      <c r="U4" s="578">
        <v>36982</v>
      </c>
      <c r="V4" s="578">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571"/>
      <c r="R5" s="580"/>
      <c r="S5" s="581"/>
      <c r="T5" s="577" t="s">
        <v>89</v>
      </c>
      <c r="U5" s="578">
        <v>37347</v>
      </c>
      <c r="V5" s="578">
        <v>37711</v>
      </c>
    </row>
    <row r="6" spans="1:22" s="471" customFormat="1" ht="12" customHeight="1" thickBot="1" x14ac:dyDescent="0.25">
      <c r="A6" s="460"/>
      <c r="B6" s="460"/>
      <c r="C6" s="460"/>
      <c r="D6" s="460"/>
      <c r="E6" s="460"/>
      <c r="F6" s="460"/>
      <c r="G6" s="460"/>
      <c r="H6" s="460"/>
      <c r="I6" s="460"/>
      <c r="J6" s="479"/>
      <c r="Q6" s="572"/>
      <c r="R6" s="582"/>
      <c r="S6" s="583"/>
      <c r="T6" s="577" t="s">
        <v>90</v>
      </c>
      <c r="U6" s="578">
        <v>37712</v>
      </c>
      <c r="V6" s="578">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Q7" s="573"/>
      <c r="R7" s="584"/>
      <c r="S7" s="585"/>
      <c r="T7" s="577" t="s">
        <v>91</v>
      </c>
      <c r="U7" s="578">
        <v>38078</v>
      </c>
      <c r="V7" s="578">
        <v>38442</v>
      </c>
    </row>
    <row r="8" spans="1:22" s="483" customFormat="1" ht="18" customHeight="1" thickBot="1" x14ac:dyDescent="0.25">
      <c r="A8" s="740"/>
      <c r="B8" s="740"/>
      <c r="C8" s="743"/>
      <c r="D8" s="485"/>
      <c r="E8" s="743"/>
      <c r="F8" s="485"/>
      <c r="G8" s="743"/>
      <c r="H8" s="485"/>
      <c r="I8" s="740"/>
      <c r="J8" s="482"/>
      <c r="K8" s="746"/>
      <c r="L8" s="747"/>
      <c r="M8" s="746"/>
      <c r="N8" s="747"/>
      <c r="O8" s="749"/>
      <c r="Q8" s="573"/>
      <c r="R8" s="584"/>
      <c r="S8" s="585"/>
      <c r="T8" s="577" t="s">
        <v>92</v>
      </c>
      <c r="U8" s="578">
        <v>38443</v>
      </c>
      <c r="V8" s="578">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Q9" s="573"/>
      <c r="R9" s="584"/>
      <c r="S9" s="585"/>
      <c r="T9" s="577" t="s">
        <v>93</v>
      </c>
      <c r="U9" s="578">
        <v>38808</v>
      </c>
      <c r="V9" s="578">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Q10" s="573"/>
      <c r="R10" s="584"/>
      <c r="S10" s="585"/>
      <c r="T10" s="577" t="s">
        <v>94</v>
      </c>
      <c r="U10" s="578">
        <v>39173</v>
      </c>
      <c r="V10" s="578">
        <v>39538</v>
      </c>
    </row>
    <row r="11" spans="1:22" ht="18" customHeight="1" x14ac:dyDescent="0.25">
      <c r="A11" s="486"/>
      <c r="B11" s="486"/>
      <c r="C11" s="487"/>
      <c r="D11" s="488"/>
      <c r="E11" s="487"/>
      <c r="F11" s="488"/>
      <c r="G11" s="487"/>
      <c r="H11" s="488"/>
      <c r="I11" s="489"/>
      <c r="J11" s="479"/>
      <c r="K11" s="612"/>
      <c r="L11" s="613"/>
      <c r="M11" s="612"/>
      <c r="N11" s="613"/>
      <c r="O11" s="604"/>
      <c r="Q11" s="574"/>
      <c r="R11" s="586"/>
      <c r="S11" s="587"/>
      <c r="T11" s="577" t="s">
        <v>95</v>
      </c>
      <c r="U11" s="578">
        <v>39539</v>
      </c>
      <c r="V11" s="578">
        <v>39903</v>
      </c>
    </row>
    <row r="12" spans="1:22" ht="18" customHeight="1" x14ac:dyDescent="0.25">
      <c r="A12" s="492"/>
      <c r="B12" s="492"/>
      <c r="C12" s="493"/>
      <c r="D12" s="488"/>
      <c r="E12" s="493"/>
      <c r="F12" s="488"/>
      <c r="G12" s="493"/>
      <c r="H12" s="488"/>
      <c r="I12" s="494"/>
      <c r="J12" s="479"/>
      <c r="K12" s="612"/>
      <c r="L12" s="613"/>
      <c r="M12" s="612"/>
      <c r="N12" s="613"/>
      <c r="O12" s="604"/>
      <c r="Q12" s="574"/>
      <c r="R12" s="586"/>
      <c r="S12" s="587"/>
      <c r="T12" s="577" t="s">
        <v>96</v>
      </c>
      <c r="U12" s="578">
        <v>39904</v>
      </c>
      <c r="V12" s="578">
        <v>40268</v>
      </c>
    </row>
    <row r="13" spans="1:22" ht="18" customHeight="1" x14ac:dyDescent="0.25">
      <c r="A13" s="492"/>
      <c r="B13" s="492"/>
      <c r="C13" s="493"/>
      <c r="D13" s="488"/>
      <c r="E13" s="493"/>
      <c r="F13" s="488"/>
      <c r="G13" s="493"/>
      <c r="H13" s="488"/>
      <c r="I13" s="494"/>
      <c r="J13" s="479"/>
      <c r="K13" s="612"/>
      <c r="L13" s="613"/>
      <c r="M13" s="612"/>
      <c r="N13" s="613"/>
      <c r="O13" s="604"/>
      <c r="R13" s="586"/>
      <c r="S13" s="587"/>
      <c r="T13" s="577" t="s">
        <v>97</v>
      </c>
      <c r="U13" s="578">
        <v>40269</v>
      </c>
      <c r="V13" s="578">
        <v>40633</v>
      </c>
    </row>
    <row r="14" spans="1:22" ht="18" customHeight="1" x14ac:dyDescent="0.25">
      <c r="A14" s="492"/>
      <c r="B14" s="492"/>
      <c r="C14" s="493"/>
      <c r="D14" s="488"/>
      <c r="E14" s="493"/>
      <c r="F14" s="488"/>
      <c r="G14" s="493"/>
      <c r="H14" s="488"/>
      <c r="I14" s="494"/>
      <c r="J14" s="479"/>
      <c r="K14" s="612"/>
      <c r="L14" s="613"/>
      <c r="M14" s="612"/>
      <c r="N14" s="613"/>
      <c r="O14" s="604"/>
      <c r="R14" s="586"/>
      <c r="S14" s="587"/>
      <c r="T14" s="577" t="s">
        <v>98</v>
      </c>
      <c r="U14" s="578">
        <v>40634</v>
      </c>
      <c r="V14" s="578">
        <v>40999</v>
      </c>
    </row>
    <row r="15" spans="1:22" ht="18" customHeight="1" x14ac:dyDescent="0.25">
      <c r="A15" s="492"/>
      <c r="B15" s="492"/>
      <c r="C15" s="493"/>
      <c r="D15" s="488"/>
      <c r="E15" s="493"/>
      <c r="F15" s="488"/>
      <c r="G15" s="493"/>
      <c r="H15" s="488"/>
      <c r="I15" s="494"/>
      <c r="J15" s="479"/>
      <c r="K15" s="612"/>
      <c r="L15" s="613"/>
      <c r="M15" s="612"/>
      <c r="N15" s="613"/>
      <c r="O15" s="604"/>
      <c r="R15" s="586"/>
      <c r="S15" s="587"/>
      <c r="T15" s="577" t="s">
        <v>99</v>
      </c>
      <c r="U15" s="578">
        <v>41000</v>
      </c>
      <c r="V15" s="578">
        <v>41364</v>
      </c>
    </row>
    <row r="16" spans="1:22" ht="18" customHeight="1" x14ac:dyDescent="0.25">
      <c r="A16" s="492"/>
      <c r="B16" s="492"/>
      <c r="C16" s="493"/>
      <c r="D16" s="488"/>
      <c r="E16" s="493"/>
      <c r="F16" s="488"/>
      <c r="G16" s="493"/>
      <c r="H16" s="488"/>
      <c r="I16" s="494"/>
      <c r="J16" s="479"/>
      <c r="K16" s="612"/>
      <c r="L16" s="613"/>
      <c r="M16" s="612"/>
      <c r="N16" s="613"/>
      <c r="O16" s="604"/>
      <c r="R16" s="586"/>
      <c r="S16" s="587"/>
      <c r="T16" s="577" t="s">
        <v>100</v>
      </c>
      <c r="U16" s="578">
        <v>41365</v>
      </c>
      <c r="V16" s="578">
        <v>41729</v>
      </c>
    </row>
    <row r="17" spans="1:22" ht="18" customHeight="1" x14ac:dyDescent="0.25">
      <c r="A17" s="492"/>
      <c r="B17" s="492"/>
      <c r="C17" s="493"/>
      <c r="D17" s="488"/>
      <c r="E17" s="493"/>
      <c r="F17" s="488"/>
      <c r="G17" s="493"/>
      <c r="H17" s="488"/>
      <c r="I17" s="494"/>
      <c r="J17" s="479"/>
      <c r="K17" s="612"/>
      <c r="L17" s="613"/>
      <c r="M17" s="612"/>
      <c r="N17" s="613"/>
      <c r="O17" s="604"/>
      <c r="R17" s="586"/>
      <c r="S17" s="587"/>
      <c r="T17" s="577" t="s">
        <v>101</v>
      </c>
      <c r="U17" s="578">
        <v>41730</v>
      </c>
      <c r="V17" s="578">
        <v>42094</v>
      </c>
    </row>
    <row r="18" spans="1:22" ht="18" customHeight="1" x14ac:dyDescent="0.25">
      <c r="A18" s="492"/>
      <c r="B18" s="492"/>
      <c r="C18" s="493"/>
      <c r="D18" s="488"/>
      <c r="E18" s="493"/>
      <c r="F18" s="488"/>
      <c r="G18" s="493"/>
      <c r="H18" s="488"/>
      <c r="I18" s="494"/>
      <c r="J18" s="479"/>
      <c r="K18" s="612"/>
      <c r="L18" s="613"/>
      <c r="M18" s="612"/>
      <c r="N18" s="613"/>
      <c r="O18" s="604"/>
      <c r="R18" s="586"/>
      <c r="S18" s="587"/>
      <c r="T18" s="577" t="s">
        <v>102</v>
      </c>
      <c r="U18" s="578">
        <v>42095</v>
      </c>
      <c r="V18" s="578">
        <v>42460</v>
      </c>
    </row>
    <row r="19" spans="1:22" ht="18" customHeight="1" x14ac:dyDescent="0.25">
      <c r="A19" s="492"/>
      <c r="B19" s="492"/>
      <c r="C19" s="493"/>
      <c r="D19" s="488"/>
      <c r="E19" s="493"/>
      <c r="F19" s="488"/>
      <c r="G19" s="493"/>
      <c r="H19" s="488"/>
      <c r="I19" s="494"/>
      <c r="J19" s="479"/>
      <c r="K19" s="612"/>
      <c r="L19" s="613"/>
      <c r="M19" s="612"/>
      <c r="N19" s="613"/>
      <c r="O19" s="604"/>
      <c r="R19" s="562"/>
      <c r="S19" s="563"/>
      <c r="T19" s="553" t="s">
        <v>103</v>
      </c>
      <c r="U19" s="554">
        <v>42461</v>
      </c>
      <c r="V19" s="554">
        <v>42825</v>
      </c>
    </row>
    <row r="20" spans="1:22" ht="18" customHeight="1" x14ac:dyDescent="0.25">
      <c r="A20" s="492"/>
      <c r="B20" s="492"/>
      <c r="C20" s="493"/>
      <c r="D20" s="488"/>
      <c r="E20" s="493"/>
      <c r="F20" s="488"/>
      <c r="G20" s="493"/>
      <c r="H20" s="488"/>
      <c r="I20" s="494"/>
      <c r="J20" s="479"/>
      <c r="K20" s="612"/>
      <c r="L20" s="613"/>
      <c r="M20" s="612"/>
      <c r="N20" s="613"/>
      <c r="O20" s="604"/>
      <c r="R20" s="562"/>
      <c r="S20" s="563"/>
      <c r="T20" s="553" t="s">
        <v>104</v>
      </c>
      <c r="U20" s="554">
        <v>42826</v>
      </c>
      <c r="V20" s="554">
        <v>43190</v>
      </c>
    </row>
    <row r="21" spans="1:22" ht="18" customHeight="1" x14ac:dyDescent="0.25">
      <c r="A21" s="492"/>
      <c r="B21" s="492"/>
      <c r="C21" s="493"/>
      <c r="D21" s="488"/>
      <c r="E21" s="493"/>
      <c r="F21" s="488"/>
      <c r="G21" s="493"/>
      <c r="H21" s="488"/>
      <c r="I21" s="494"/>
      <c r="J21" s="479"/>
      <c r="K21" s="612"/>
      <c r="L21" s="613"/>
      <c r="M21" s="612"/>
      <c r="N21" s="613"/>
      <c r="O21" s="604"/>
      <c r="R21" s="562"/>
      <c r="S21" s="563"/>
      <c r="T21" s="553" t="s">
        <v>105</v>
      </c>
      <c r="U21" s="554">
        <v>43191</v>
      </c>
      <c r="V21" s="554">
        <v>43555</v>
      </c>
    </row>
    <row r="22" spans="1:22" ht="18" customHeight="1" x14ac:dyDescent="0.25">
      <c r="A22" s="492"/>
      <c r="B22" s="492"/>
      <c r="C22" s="493"/>
      <c r="D22" s="488"/>
      <c r="E22" s="493"/>
      <c r="F22" s="488"/>
      <c r="G22" s="493"/>
      <c r="H22" s="488"/>
      <c r="I22" s="494"/>
      <c r="J22" s="479"/>
      <c r="K22" s="612"/>
      <c r="L22" s="613"/>
      <c r="M22" s="612"/>
      <c r="N22" s="613"/>
      <c r="O22" s="604"/>
      <c r="R22" s="562"/>
      <c r="S22" s="563"/>
      <c r="T22" s="553" t="s">
        <v>106</v>
      </c>
      <c r="U22" s="554">
        <v>43556</v>
      </c>
      <c r="V22" s="554">
        <v>43921</v>
      </c>
    </row>
    <row r="23" spans="1:22" ht="18" customHeight="1" x14ac:dyDescent="0.25">
      <c r="A23" s="492"/>
      <c r="B23" s="492"/>
      <c r="C23" s="493"/>
      <c r="D23" s="488"/>
      <c r="E23" s="493"/>
      <c r="F23" s="488"/>
      <c r="G23" s="493"/>
      <c r="H23" s="488"/>
      <c r="I23" s="494"/>
      <c r="J23" s="479"/>
      <c r="K23" s="612"/>
      <c r="L23" s="613"/>
      <c r="M23" s="612"/>
      <c r="N23" s="613"/>
      <c r="O23" s="604"/>
      <c r="R23" s="562"/>
      <c r="S23" s="563"/>
      <c r="T23" s="553" t="s">
        <v>107</v>
      </c>
      <c r="U23" s="554">
        <v>43922</v>
      </c>
      <c r="V23" s="554">
        <v>44286</v>
      </c>
    </row>
    <row r="24" spans="1:22" ht="18" customHeight="1" x14ac:dyDescent="0.25">
      <c r="A24" s="492"/>
      <c r="B24" s="492"/>
      <c r="C24" s="493"/>
      <c r="D24" s="488"/>
      <c r="E24" s="493"/>
      <c r="F24" s="488"/>
      <c r="G24" s="493"/>
      <c r="H24" s="488"/>
      <c r="I24" s="494"/>
      <c r="J24" s="479"/>
      <c r="K24" s="612"/>
      <c r="L24" s="613"/>
      <c r="M24" s="612"/>
      <c r="N24" s="613"/>
      <c r="O24" s="604"/>
      <c r="R24" s="562"/>
      <c r="S24" s="562"/>
      <c r="T24" s="562"/>
      <c r="U24" s="562"/>
      <c r="V24" s="562"/>
    </row>
    <row r="25" spans="1:22" ht="18" customHeight="1" x14ac:dyDescent="0.25">
      <c r="A25" s="495"/>
      <c r="B25" s="495"/>
      <c r="C25" s="496"/>
      <c r="D25" s="488"/>
      <c r="E25" s="496"/>
      <c r="F25" s="488"/>
      <c r="G25" s="496"/>
      <c r="H25" s="488"/>
      <c r="I25" s="497"/>
      <c r="J25" s="479"/>
      <c r="K25" s="612"/>
      <c r="L25" s="613"/>
      <c r="M25" s="612"/>
      <c r="N25" s="613"/>
      <c r="O25" s="604"/>
      <c r="R25" s="562"/>
      <c r="S25" s="562"/>
      <c r="T25" s="562"/>
      <c r="U25" s="562"/>
      <c r="V25" s="562"/>
    </row>
    <row r="26" spans="1:22" ht="9" customHeight="1" thickBot="1" x14ac:dyDescent="0.3">
      <c r="A26" s="498"/>
      <c r="B26" s="498"/>
      <c r="C26" s="499"/>
      <c r="D26" s="488"/>
      <c r="E26" s="499"/>
      <c r="F26" s="488"/>
      <c r="G26" s="500"/>
      <c r="H26" s="488"/>
      <c r="I26" s="498"/>
      <c r="K26" s="498"/>
      <c r="L26" s="498"/>
      <c r="M26" s="498"/>
      <c r="N26" s="498"/>
      <c r="R26" s="562"/>
      <c r="S26" s="562"/>
      <c r="T26" s="562"/>
      <c r="U26" s="562"/>
      <c r="V26" s="562"/>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c r="R27" s="562"/>
      <c r="S27" s="562"/>
      <c r="T27" s="562"/>
      <c r="U27" s="562"/>
      <c r="V27" s="562"/>
    </row>
    <row r="28" spans="1:22" s="515" customFormat="1" ht="6.75" customHeight="1" thickBot="1" x14ac:dyDescent="0.25">
      <c r="A28" s="731"/>
      <c r="B28" s="509"/>
      <c r="C28" s="510"/>
      <c r="D28" s="504"/>
      <c r="E28" s="511"/>
      <c r="F28" s="504"/>
      <c r="G28" s="512"/>
      <c r="H28" s="504"/>
      <c r="I28" s="513"/>
      <c r="J28" s="514"/>
      <c r="Q28" s="516"/>
      <c r="R28" s="564"/>
      <c r="S28" s="564"/>
      <c r="T28" s="564"/>
      <c r="U28" s="564"/>
      <c r="V28" s="564"/>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c r="R29" s="562"/>
      <c r="S29" s="562"/>
      <c r="T29" s="562"/>
      <c r="U29" s="562"/>
      <c r="V29" s="56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32"/>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Nu1EyEqo3BUDrCljoaCYM5MZkSBgbAXiCsuJ6vWt0U343rg9MV7sesIEXaoHvw1SHc6Dv6EDaEicfIzbg/ZXTA==" saltValue="Tu0/gzzOZJAdVL0PxB0Rz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2i</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1" width="12.85546875" style="490" customWidth="1"/>
    <col min="22"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36"/>
      <c r="I1" s="536"/>
      <c r="K1" s="461" t="s">
        <v>70</v>
      </c>
      <c r="L1" s="737" t="str">
        <f>'Annexe A p.2'!L1:O1</f>
        <v/>
      </c>
      <c r="M1" s="737"/>
      <c r="N1" s="737"/>
      <c r="O1" s="737"/>
    </row>
    <row r="2" spans="1:22" s="460" customFormat="1" ht="18" customHeight="1" x14ac:dyDescent="0.25">
      <c r="A2" s="457"/>
      <c r="B2" s="457"/>
      <c r="E2" s="462"/>
      <c r="F2" s="462"/>
      <c r="J2" s="463"/>
      <c r="R2" s="551"/>
      <c r="S2" s="551"/>
      <c r="T2" s="551"/>
      <c r="U2" s="551"/>
    </row>
    <row r="3" spans="1:22" s="460" customFormat="1" ht="18" customHeight="1" thickBot="1" x14ac:dyDescent="0.3">
      <c r="A3" s="457"/>
      <c r="B3" s="457"/>
      <c r="C3" s="464"/>
      <c r="D3" s="464"/>
      <c r="E3" s="464"/>
      <c r="F3" s="464"/>
      <c r="I3" s="465"/>
      <c r="J3" s="463"/>
      <c r="K3" s="466" t="s">
        <v>80</v>
      </c>
      <c r="L3" s="738"/>
      <c r="M3" s="738"/>
      <c r="R3" s="551"/>
      <c r="S3" s="552">
        <f>L3</f>
        <v>0</v>
      </c>
      <c r="T3" s="553" t="s">
        <v>87</v>
      </c>
      <c r="U3" s="554">
        <v>36617</v>
      </c>
      <c r="V3" s="469">
        <v>36981</v>
      </c>
    </row>
    <row r="4" spans="1:22" s="460" customFormat="1" ht="15.75" customHeight="1" x14ac:dyDescent="0.25">
      <c r="A4" s="457"/>
      <c r="B4" s="457"/>
      <c r="C4" s="464"/>
      <c r="D4" s="464"/>
      <c r="E4" s="464"/>
      <c r="F4" s="464"/>
      <c r="I4" s="465"/>
      <c r="J4" s="463"/>
      <c r="R4" s="555"/>
      <c r="S4" s="553"/>
      <c r="T4" s="553" t="s">
        <v>88</v>
      </c>
      <c r="U4" s="554">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556"/>
      <c r="S5" s="557"/>
      <c r="T5" s="553" t="s">
        <v>89</v>
      </c>
      <c r="U5" s="554">
        <v>37347</v>
      </c>
      <c r="V5" s="469">
        <v>37711</v>
      </c>
    </row>
    <row r="6" spans="1:22" s="471" customFormat="1" ht="12" customHeight="1" thickBot="1" x14ac:dyDescent="0.25">
      <c r="A6" s="460"/>
      <c r="B6" s="460"/>
      <c r="C6" s="460"/>
      <c r="D6" s="460"/>
      <c r="E6" s="460"/>
      <c r="F6" s="460"/>
      <c r="G6" s="460"/>
      <c r="H6" s="460"/>
      <c r="I6" s="460"/>
      <c r="J6" s="479"/>
      <c r="R6" s="558"/>
      <c r="S6" s="559"/>
      <c r="T6" s="553" t="s">
        <v>90</v>
      </c>
      <c r="U6" s="554">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R7" s="560"/>
      <c r="S7" s="561"/>
      <c r="T7" s="553" t="s">
        <v>91</v>
      </c>
      <c r="U7" s="554">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R8" s="560"/>
      <c r="S8" s="561"/>
      <c r="T8" s="553" t="s">
        <v>92</v>
      </c>
      <c r="U8" s="554">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R9" s="560"/>
      <c r="S9" s="561"/>
      <c r="T9" s="553" t="s">
        <v>93</v>
      </c>
      <c r="U9" s="554">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R10" s="560"/>
      <c r="S10" s="561"/>
      <c r="T10" s="553" t="s">
        <v>94</v>
      </c>
      <c r="U10" s="554">
        <v>39173</v>
      </c>
      <c r="V10" s="469">
        <v>39538</v>
      </c>
    </row>
    <row r="11" spans="1:22" ht="18" customHeight="1" x14ac:dyDescent="0.25">
      <c r="A11" s="486"/>
      <c r="B11" s="486"/>
      <c r="C11" s="487"/>
      <c r="D11" s="488"/>
      <c r="E11" s="487"/>
      <c r="F11" s="488"/>
      <c r="G11" s="487"/>
      <c r="H11" s="488"/>
      <c r="I11" s="489"/>
      <c r="J11" s="479"/>
      <c r="K11" s="612"/>
      <c r="L11" s="613"/>
      <c r="M11" s="612"/>
      <c r="N11" s="613"/>
      <c r="O11" s="604"/>
      <c r="R11" s="562"/>
      <c r="S11" s="563"/>
      <c r="T11" s="553" t="s">
        <v>95</v>
      </c>
      <c r="U11" s="554">
        <v>39539</v>
      </c>
      <c r="V11" s="469">
        <v>39903</v>
      </c>
    </row>
    <row r="12" spans="1:22" ht="18" customHeight="1" x14ac:dyDescent="0.25">
      <c r="A12" s="492"/>
      <c r="B12" s="492"/>
      <c r="C12" s="493"/>
      <c r="D12" s="488"/>
      <c r="E12" s="493"/>
      <c r="F12" s="488"/>
      <c r="G12" s="493"/>
      <c r="H12" s="488"/>
      <c r="I12" s="494"/>
      <c r="J12" s="479"/>
      <c r="K12" s="612"/>
      <c r="L12" s="613"/>
      <c r="M12" s="612"/>
      <c r="N12" s="613"/>
      <c r="O12" s="604"/>
      <c r="R12" s="562"/>
      <c r="S12" s="563"/>
      <c r="T12" s="553" t="s">
        <v>96</v>
      </c>
      <c r="U12" s="554">
        <v>39904</v>
      </c>
      <c r="V12" s="469">
        <v>40268</v>
      </c>
    </row>
    <row r="13" spans="1:22" ht="18" customHeight="1" x14ac:dyDescent="0.25">
      <c r="A13" s="492"/>
      <c r="B13" s="492"/>
      <c r="C13" s="493"/>
      <c r="D13" s="488"/>
      <c r="E13" s="493"/>
      <c r="F13" s="488"/>
      <c r="G13" s="493"/>
      <c r="H13" s="488"/>
      <c r="I13" s="494"/>
      <c r="J13" s="479"/>
      <c r="K13" s="612"/>
      <c r="L13" s="613"/>
      <c r="M13" s="612"/>
      <c r="N13" s="613"/>
      <c r="O13" s="604"/>
      <c r="R13" s="562"/>
      <c r="S13" s="563"/>
      <c r="T13" s="553" t="s">
        <v>97</v>
      </c>
      <c r="U13" s="554">
        <v>40269</v>
      </c>
      <c r="V13" s="469">
        <v>40633</v>
      </c>
    </row>
    <row r="14" spans="1:22" ht="18" customHeight="1" x14ac:dyDescent="0.25">
      <c r="A14" s="492"/>
      <c r="B14" s="492"/>
      <c r="C14" s="493"/>
      <c r="D14" s="488"/>
      <c r="E14" s="493"/>
      <c r="F14" s="488"/>
      <c r="G14" s="493"/>
      <c r="H14" s="488"/>
      <c r="I14" s="494"/>
      <c r="J14" s="479"/>
      <c r="K14" s="612"/>
      <c r="L14" s="613"/>
      <c r="M14" s="612"/>
      <c r="N14" s="613"/>
      <c r="O14" s="604"/>
      <c r="R14" s="562"/>
      <c r="S14" s="563"/>
      <c r="T14" s="553" t="s">
        <v>98</v>
      </c>
      <c r="U14" s="554">
        <v>40634</v>
      </c>
      <c r="V14" s="469">
        <v>40999</v>
      </c>
    </row>
    <row r="15" spans="1:22" ht="18" customHeight="1" x14ac:dyDescent="0.25">
      <c r="A15" s="492"/>
      <c r="B15" s="492"/>
      <c r="C15" s="493"/>
      <c r="D15" s="488"/>
      <c r="E15" s="493"/>
      <c r="F15" s="488"/>
      <c r="G15" s="493"/>
      <c r="H15" s="488"/>
      <c r="I15" s="494"/>
      <c r="J15" s="479"/>
      <c r="K15" s="612"/>
      <c r="L15" s="613"/>
      <c r="M15" s="612"/>
      <c r="N15" s="613"/>
      <c r="O15" s="604"/>
      <c r="R15" s="562"/>
      <c r="S15" s="563"/>
      <c r="T15" s="553" t="s">
        <v>99</v>
      </c>
      <c r="U15" s="554">
        <v>41000</v>
      </c>
      <c r="V15" s="469">
        <v>41364</v>
      </c>
    </row>
    <row r="16" spans="1:22" ht="18" customHeight="1" x14ac:dyDescent="0.25">
      <c r="A16" s="492"/>
      <c r="B16" s="492"/>
      <c r="C16" s="493"/>
      <c r="D16" s="488"/>
      <c r="E16" s="493"/>
      <c r="F16" s="488"/>
      <c r="G16" s="493"/>
      <c r="H16" s="488"/>
      <c r="I16" s="494"/>
      <c r="J16" s="479"/>
      <c r="K16" s="612"/>
      <c r="L16" s="613"/>
      <c r="M16" s="612"/>
      <c r="N16" s="613"/>
      <c r="O16" s="604"/>
      <c r="R16" s="562"/>
      <c r="S16" s="563"/>
      <c r="T16" s="553" t="s">
        <v>100</v>
      </c>
      <c r="U16" s="554">
        <v>41365</v>
      </c>
      <c r="V16" s="469">
        <v>41729</v>
      </c>
    </row>
    <row r="17" spans="1:22" ht="18" customHeight="1" x14ac:dyDescent="0.25">
      <c r="A17" s="492"/>
      <c r="B17" s="492"/>
      <c r="C17" s="493"/>
      <c r="D17" s="488"/>
      <c r="E17" s="493"/>
      <c r="F17" s="488"/>
      <c r="G17" s="493"/>
      <c r="H17" s="488"/>
      <c r="I17" s="494"/>
      <c r="J17" s="479"/>
      <c r="K17" s="612"/>
      <c r="L17" s="613"/>
      <c r="M17" s="612"/>
      <c r="N17" s="613"/>
      <c r="O17" s="604"/>
      <c r="R17" s="562"/>
      <c r="S17" s="563"/>
      <c r="T17" s="553" t="s">
        <v>101</v>
      </c>
      <c r="U17" s="554">
        <v>41730</v>
      </c>
      <c r="V17" s="469">
        <v>42094</v>
      </c>
    </row>
    <row r="18" spans="1:22" ht="18" customHeight="1" x14ac:dyDescent="0.25">
      <c r="A18" s="492"/>
      <c r="B18" s="492"/>
      <c r="C18" s="493"/>
      <c r="D18" s="488"/>
      <c r="E18" s="493"/>
      <c r="F18" s="488"/>
      <c r="G18" s="493"/>
      <c r="H18" s="488"/>
      <c r="I18" s="494"/>
      <c r="J18" s="479"/>
      <c r="K18" s="612"/>
      <c r="L18" s="613"/>
      <c r="M18" s="612"/>
      <c r="N18" s="613"/>
      <c r="O18" s="604"/>
      <c r="R18" s="562"/>
      <c r="S18" s="563"/>
      <c r="T18" s="553" t="s">
        <v>102</v>
      </c>
      <c r="U18" s="554">
        <v>42095</v>
      </c>
      <c r="V18" s="469">
        <v>42460</v>
      </c>
    </row>
    <row r="19" spans="1:22" ht="18" customHeight="1" x14ac:dyDescent="0.25">
      <c r="A19" s="492"/>
      <c r="B19" s="492"/>
      <c r="C19" s="493"/>
      <c r="D19" s="488"/>
      <c r="E19" s="493"/>
      <c r="F19" s="488"/>
      <c r="G19" s="493"/>
      <c r="H19" s="488"/>
      <c r="I19" s="494"/>
      <c r="J19" s="479"/>
      <c r="K19" s="612"/>
      <c r="L19" s="613"/>
      <c r="M19" s="612"/>
      <c r="N19" s="613"/>
      <c r="O19" s="604"/>
      <c r="R19" s="562"/>
      <c r="S19" s="563"/>
      <c r="T19" s="553" t="s">
        <v>103</v>
      </c>
      <c r="U19" s="554">
        <v>42461</v>
      </c>
      <c r="V19" s="469">
        <v>42825</v>
      </c>
    </row>
    <row r="20" spans="1:22" ht="18" customHeight="1" x14ac:dyDescent="0.25">
      <c r="A20" s="492"/>
      <c r="B20" s="492"/>
      <c r="C20" s="493"/>
      <c r="D20" s="488"/>
      <c r="E20" s="493"/>
      <c r="F20" s="488"/>
      <c r="G20" s="493"/>
      <c r="H20" s="488"/>
      <c r="I20" s="494"/>
      <c r="J20" s="479"/>
      <c r="K20" s="612"/>
      <c r="L20" s="613"/>
      <c r="M20" s="612"/>
      <c r="N20" s="613"/>
      <c r="O20" s="604"/>
      <c r="R20" s="562"/>
      <c r="S20" s="563"/>
      <c r="T20" s="553" t="s">
        <v>104</v>
      </c>
      <c r="U20" s="554">
        <v>42826</v>
      </c>
      <c r="V20" s="469">
        <v>43190</v>
      </c>
    </row>
    <row r="21" spans="1:22" ht="18" customHeight="1" x14ac:dyDescent="0.25">
      <c r="A21" s="492"/>
      <c r="B21" s="492"/>
      <c r="C21" s="493"/>
      <c r="D21" s="488"/>
      <c r="E21" s="493"/>
      <c r="F21" s="488"/>
      <c r="G21" s="493"/>
      <c r="H21" s="488"/>
      <c r="I21" s="494"/>
      <c r="J21" s="479"/>
      <c r="K21" s="612"/>
      <c r="L21" s="613"/>
      <c r="M21" s="612"/>
      <c r="N21" s="613"/>
      <c r="O21" s="604"/>
      <c r="R21" s="562"/>
      <c r="S21" s="563"/>
      <c r="T21" s="553" t="s">
        <v>105</v>
      </c>
      <c r="U21" s="554">
        <v>43191</v>
      </c>
      <c r="V21" s="469">
        <v>43555</v>
      </c>
    </row>
    <row r="22" spans="1:22" ht="18" customHeight="1" x14ac:dyDescent="0.25">
      <c r="A22" s="492"/>
      <c r="B22" s="492"/>
      <c r="C22" s="493"/>
      <c r="D22" s="488"/>
      <c r="E22" s="493"/>
      <c r="F22" s="488"/>
      <c r="G22" s="493"/>
      <c r="H22" s="488"/>
      <c r="I22" s="494"/>
      <c r="J22" s="479"/>
      <c r="K22" s="612"/>
      <c r="L22" s="613"/>
      <c r="M22" s="612"/>
      <c r="N22" s="613"/>
      <c r="O22" s="604"/>
      <c r="R22" s="562"/>
      <c r="S22" s="563"/>
      <c r="T22" s="553" t="s">
        <v>106</v>
      </c>
      <c r="U22" s="554">
        <v>43556</v>
      </c>
      <c r="V22" s="469">
        <v>43921</v>
      </c>
    </row>
    <row r="23" spans="1:22" ht="18" customHeight="1" x14ac:dyDescent="0.25">
      <c r="A23" s="492"/>
      <c r="B23" s="492"/>
      <c r="C23" s="493"/>
      <c r="D23" s="488"/>
      <c r="E23" s="493"/>
      <c r="F23" s="488"/>
      <c r="G23" s="493"/>
      <c r="H23" s="488"/>
      <c r="I23" s="494"/>
      <c r="J23" s="479"/>
      <c r="K23" s="612"/>
      <c r="L23" s="613"/>
      <c r="M23" s="612"/>
      <c r="N23" s="613"/>
      <c r="O23" s="604"/>
      <c r="R23" s="562"/>
      <c r="S23" s="563"/>
      <c r="T23" s="553" t="s">
        <v>107</v>
      </c>
      <c r="U23" s="554">
        <v>43922</v>
      </c>
      <c r="V23" s="469">
        <v>44286</v>
      </c>
    </row>
    <row r="24" spans="1:22" ht="18" customHeight="1" x14ac:dyDescent="0.25">
      <c r="A24" s="492"/>
      <c r="B24" s="492"/>
      <c r="C24" s="493"/>
      <c r="D24" s="488"/>
      <c r="E24" s="493"/>
      <c r="F24" s="488"/>
      <c r="G24" s="493"/>
      <c r="H24" s="488"/>
      <c r="I24" s="494"/>
      <c r="J24" s="479"/>
      <c r="K24" s="612"/>
      <c r="L24" s="613"/>
      <c r="M24" s="612"/>
      <c r="N24" s="613"/>
      <c r="O24" s="604"/>
      <c r="R24" s="562"/>
      <c r="S24" s="562"/>
      <c r="T24" s="562"/>
      <c r="U24" s="562"/>
    </row>
    <row r="25" spans="1:22" ht="18" customHeight="1" x14ac:dyDescent="0.25">
      <c r="A25" s="495"/>
      <c r="B25" s="495"/>
      <c r="C25" s="496"/>
      <c r="D25" s="488"/>
      <c r="E25" s="496"/>
      <c r="F25" s="488"/>
      <c r="G25" s="496"/>
      <c r="H25" s="488"/>
      <c r="I25" s="497"/>
      <c r="J25" s="479"/>
      <c r="K25" s="612"/>
      <c r="L25" s="613"/>
      <c r="M25" s="612"/>
      <c r="N25" s="613"/>
      <c r="O25" s="604"/>
      <c r="R25" s="562"/>
      <c r="S25" s="562"/>
      <c r="T25" s="562"/>
      <c r="U25" s="562"/>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3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aV6ScsEZO+AEpEhfWJnMgE5iGXRhocnxKlNJFD4TIgO+qn3tVZqdtaJC35TqD2f8qsw4B5WjwnHEUyh9pR09nw==" saltValue="4ZGuL1gFUxR8vDhaCMI+a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2j</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1" width="12.85546875" style="490" customWidth="1"/>
    <col min="22"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36"/>
      <c r="I1" s="536"/>
      <c r="K1" s="461" t="s">
        <v>70</v>
      </c>
      <c r="L1" s="737" t="str">
        <f>'Annexe A p.2'!L1:O1</f>
        <v/>
      </c>
      <c r="M1" s="737"/>
      <c r="N1" s="737"/>
      <c r="O1" s="737"/>
    </row>
    <row r="2" spans="1:22" s="460" customFormat="1" ht="18" customHeight="1" x14ac:dyDescent="0.25">
      <c r="A2" s="457"/>
      <c r="B2" s="457"/>
      <c r="E2" s="462"/>
      <c r="F2" s="462"/>
      <c r="J2" s="463"/>
      <c r="R2" s="551"/>
      <c r="S2" s="551"/>
      <c r="T2" s="551"/>
      <c r="U2" s="551"/>
    </row>
    <row r="3" spans="1:22" s="460" customFormat="1" ht="18" customHeight="1" thickBot="1" x14ac:dyDescent="0.3">
      <c r="A3" s="457"/>
      <c r="B3" s="457"/>
      <c r="C3" s="464"/>
      <c r="D3" s="464"/>
      <c r="E3" s="464"/>
      <c r="F3" s="464"/>
      <c r="I3" s="465"/>
      <c r="J3" s="463"/>
      <c r="K3" s="466" t="s">
        <v>80</v>
      </c>
      <c r="L3" s="738"/>
      <c r="M3" s="738"/>
      <c r="R3" s="551"/>
      <c r="S3" s="552">
        <f>L3</f>
        <v>0</v>
      </c>
      <c r="T3" s="553" t="s">
        <v>87</v>
      </c>
      <c r="U3" s="554">
        <v>36617</v>
      </c>
      <c r="V3" s="469">
        <v>36981</v>
      </c>
    </row>
    <row r="4" spans="1:22" s="460" customFormat="1" ht="15.75" customHeight="1" x14ac:dyDescent="0.25">
      <c r="A4" s="457"/>
      <c r="B4" s="457"/>
      <c r="C4" s="464"/>
      <c r="D4" s="464"/>
      <c r="E4" s="464"/>
      <c r="F4" s="464"/>
      <c r="I4" s="465"/>
      <c r="J4" s="463"/>
      <c r="R4" s="555"/>
      <c r="S4" s="553"/>
      <c r="T4" s="553" t="s">
        <v>88</v>
      </c>
      <c r="U4" s="554">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556"/>
      <c r="S5" s="557"/>
      <c r="T5" s="553" t="s">
        <v>89</v>
      </c>
      <c r="U5" s="554">
        <v>37347</v>
      </c>
      <c r="V5" s="469">
        <v>37711</v>
      </c>
    </row>
    <row r="6" spans="1:22" s="471" customFormat="1" ht="12" customHeight="1" thickBot="1" x14ac:dyDescent="0.25">
      <c r="A6" s="460"/>
      <c r="B6" s="460"/>
      <c r="C6" s="460"/>
      <c r="D6" s="460"/>
      <c r="E6" s="460"/>
      <c r="F6" s="460"/>
      <c r="G6" s="460"/>
      <c r="H6" s="460"/>
      <c r="I6" s="460"/>
      <c r="J6" s="479"/>
      <c r="R6" s="558"/>
      <c r="S6" s="559"/>
      <c r="T6" s="553" t="s">
        <v>90</v>
      </c>
      <c r="U6" s="554">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R7" s="560"/>
      <c r="S7" s="561"/>
      <c r="T7" s="553" t="s">
        <v>91</v>
      </c>
      <c r="U7" s="554">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R8" s="560"/>
      <c r="S8" s="561"/>
      <c r="T8" s="553" t="s">
        <v>92</v>
      </c>
      <c r="U8" s="554">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R9" s="560"/>
      <c r="S9" s="561"/>
      <c r="T9" s="553" t="s">
        <v>93</v>
      </c>
      <c r="U9" s="554">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R10" s="560"/>
      <c r="S10" s="561"/>
      <c r="T10" s="553" t="s">
        <v>94</v>
      </c>
      <c r="U10" s="554">
        <v>39173</v>
      </c>
      <c r="V10" s="469">
        <v>39538</v>
      </c>
    </row>
    <row r="11" spans="1:22" ht="18" customHeight="1" x14ac:dyDescent="0.25">
      <c r="A11" s="486"/>
      <c r="B11" s="486"/>
      <c r="C11" s="487"/>
      <c r="D11" s="488"/>
      <c r="E11" s="487"/>
      <c r="F11" s="488"/>
      <c r="G11" s="487"/>
      <c r="H11" s="488"/>
      <c r="I11" s="489"/>
      <c r="J11" s="479"/>
      <c r="K11" s="612"/>
      <c r="L11" s="613"/>
      <c r="M11" s="612"/>
      <c r="N11" s="613"/>
      <c r="O11" s="604"/>
      <c r="R11" s="562"/>
      <c r="S11" s="563"/>
      <c r="T11" s="553" t="s">
        <v>95</v>
      </c>
      <c r="U11" s="554">
        <v>39539</v>
      </c>
      <c r="V11" s="469">
        <v>39903</v>
      </c>
    </row>
    <row r="12" spans="1:22" ht="18" customHeight="1" x14ac:dyDescent="0.25">
      <c r="A12" s="492"/>
      <c r="B12" s="492"/>
      <c r="C12" s="493"/>
      <c r="D12" s="488"/>
      <c r="E12" s="493"/>
      <c r="F12" s="488"/>
      <c r="G12" s="493"/>
      <c r="H12" s="488"/>
      <c r="I12" s="494"/>
      <c r="J12" s="479"/>
      <c r="K12" s="612"/>
      <c r="L12" s="613"/>
      <c r="M12" s="612"/>
      <c r="N12" s="613"/>
      <c r="O12" s="604"/>
      <c r="R12" s="562"/>
      <c r="S12" s="563"/>
      <c r="T12" s="553" t="s">
        <v>96</v>
      </c>
      <c r="U12" s="554">
        <v>39904</v>
      </c>
      <c r="V12" s="469">
        <v>40268</v>
      </c>
    </row>
    <row r="13" spans="1:22" ht="18" customHeight="1" x14ac:dyDescent="0.25">
      <c r="A13" s="492"/>
      <c r="B13" s="492"/>
      <c r="C13" s="493"/>
      <c r="D13" s="488"/>
      <c r="E13" s="493"/>
      <c r="F13" s="488"/>
      <c r="G13" s="493"/>
      <c r="H13" s="488"/>
      <c r="I13" s="494"/>
      <c r="J13" s="479"/>
      <c r="K13" s="612"/>
      <c r="L13" s="613"/>
      <c r="M13" s="612"/>
      <c r="N13" s="613"/>
      <c r="O13" s="604"/>
      <c r="R13" s="562"/>
      <c r="S13" s="563"/>
      <c r="T13" s="553" t="s">
        <v>97</v>
      </c>
      <c r="U13" s="554">
        <v>40269</v>
      </c>
      <c r="V13" s="469">
        <v>40633</v>
      </c>
    </row>
    <row r="14" spans="1:22" ht="18" customHeight="1" x14ac:dyDescent="0.25">
      <c r="A14" s="492"/>
      <c r="B14" s="492"/>
      <c r="C14" s="493"/>
      <c r="D14" s="488"/>
      <c r="E14" s="493"/>
      <c r="F14" s="488"/>
      <c r="G14" s="493"/>
      <c r="H14" s="488"/>
      <c r="I14" s="494"/>
      <c r="J14" s="479"/>
      <c r="K14" s="612"/>
      <c r="L14" s="613"/>
      <c r="M14" s="612"/>
      <c r="N14" s="613"/>
      <c r="O14" s="604"/>
      <c r="R14" s="562"/>
      <c r="S14" s="563"/>
      <c r="T14" s="553" t="s">
        <v>98</v>
      </c>
      <c r="U14" s="554">
        <v>40634</v>
      </c>
      <c r="V14" s="469">
        <v>40999</v>
      </c>
    </row>
    <row r="15" spans="1:22" ht="18" customHeight="1" x14ac:dyDescent="0.25">
      <c r="A15" s="492"/>
      <c r="B15" s="492"/>
      <c r="C15" s="493"/>
      <c r="D15" s="488"/>
      <c r="E15" s="493"/>
      <c r="F15" s="488"/>
      <c r="G15" s="493"/>
      <c r="H15" s="488"/>
      <c r="I15" s="494"/>
      <c r="J15" s="479"/>
      <c r="K15" s="612"/>
      <c r="L15" s="613"/>
      <c r="M15" s="612"/>
      <c r="N15" s="613"/>
      <c r="O15" s="604"/>
      <c r="R15" s="562"/>
      <c r="S15" s="563"/>
      <c r="T15" s="553" t="s">
        <v>99</v>
      </c>
      <c r="U15" s="554">
        <v>41000</v>
      </c>
      <c r="V15" s="469">
        <v>41364</v>
      </c>
    </row>
    <row r="16" spans="1:22" ht="18" customHeight="1" x14ac:dyDescent="0.25">
      <c r="A16" s="492"/>
      <c r="B16" s="492"/>
      <c r="C16" s="493"/>
      <c r="D16" s="488"/>
      <c r="E16" s="493"/>
      <c r="F16" s="488"/>
      <c r="G16" s="493"/>
      <c r="H16" s="488"/>
      <c r="I16" s="494"/>
      <c r="J16" s="479"/>
      <c r="K16" s="612"/>
      <c r="L16" s="613"/>
      <c r="M16" s="612"/>
      <c r="N16" s="613"/>
      <c r="O16" s="604"/>
      <c r="R16" s="562"/>
      <c r="S16" s="563"/>
      <c r="T16" s="553" t="s">
        <v>100</v>
      </c>
      <c r="U16" s="554">
        <v>41365</v>
      </c>
      <c r="V16" s="469">
        <v>41729</v>
      </c>
    </row>
    <row r="17" spans="1:22" ht="18" customHeight="1" x14ac:dyDescent="0.25">
      <c r="A17" s="492"/>
      <c r="B17" s="492"/>
      <c r="C17" s="493"/>
      <c r="D17" s="488"/>
      <c r="E17" s="493"/>
      <c r="F17" s="488"/>
      <c r="G17" s="493"/>
      <c r="H17" s="488"/>
      <c r="I17" s="494"/>
      <c r="J17" s="479"/>
      <c r="K17" s="612"/>
      <c r="L17" s="613"/>
      <c r="M17" s="612"/>
      <c r="N17" s="613"/>
      <c r="O17" s="604"/>
      <c r="R17" s="562"/>
      <c r="S17" s="563"/>
      <c r="T17" s="553" t="s">
        <v>101</v>
      </c>
      <c r="U17" s="554">
        <v>41730</v>
      </c>
      <c r="V17" s="469">
        <v>42094</v>
      </c>
    </row>
    <row r="18" spans="1:22" ht="18" customHeight="1" x14ac:dyDescent="0.25">
      <c r="A18" s="492"/>
      <c r="B18" s="492"/>
      <c r="C18" s="493"/>
      <c r="D18" s="488"/>
      <c r="E18" s="493"/>
      <c r="F18" s="488"/>
      <c r="G18" s="493"/>
      <c r="H18" s="488"/>
      <c r="I18" s="494"/>
      <c r="J18" s="479"/>
      <c r="K18" s="612"/>
      <c r="L18" s="613"/>
      <c r="M18" s="612"/>
      <c r="N18" s="613"/>
      <c r="O18" s="604"/>
      <c r="R18" s="562"/>
      <c r="S18" s="563"/>
      <c r="T18" s="553" t="s">
        <v>102</v>
      </c>
      <c r="U18" s="554">
        <v>42095</v>
      </c>
      <c r="V18" s="469">
        <v>42460</v>
      </c>
    </row>
    <row r="19" spans="1:22" ht="18" customHeight="1" x14ac:dyDescent="0.25">
      <c r="A19" s="492"/>
      <c r="B19" s="492"/>
      <c r="C19" s="493"/>
      <c r="D19" s="488"/>
      <c r="E19" s="493"/>
      <c r="F19" s="488"/>
      <c r="G19" s="493"/>
      <c r="H19" s="488"/>
      <c r="I19" s="494"/>
      <c r="J19" s="479"/>
      <c r="K19" s="612"/>
      <c r="L19" s="613"/>
      <c r="M19" s="612"/>
      <c r="N19" s="613"/>
      <c r="O19" s="604"/>
      <c r="R19" s="562"/>
      <c r="S19" s="563"/>
      <c r="T19" s="553" t="s">
        <v>103</v>
      </c>
      <c r="U19" s="554">
        <v>42461</v>
      </c>
      <c r="V19" s="469">
        <v>42825</v>
      </c>
    </row>
    <row r="20" spans="1:22" ht="18" customHeight="1" x14ac:dyDescent="0.25">
      <c r="A20" s="492"/>
      <c r="B20" s="492"/>
      <c r="C20" s="493"/>
      <c r="D20" s="488"/>
      <c r="E20" s="493"/>
      <c r="F20" s="488"/>
      <c r="G20" s="493"/>
      <c r="H20" s="488"/>
      <c r="I20" s="494"/>
      <c r="J20" s="479"/>
      <c r="K20" s="612"/>
      <c r="L20" s="613"/>
      <c r="M20" s="612"/>
      <c r="N20" s="613"/>
      <c r="O20" s="604"/>
      <c r="R20" s="562"/>
      <c r="S20" s="563"/>
      <c r="T20" s="553" t="s">
        <v>104</v>
      </c>
      <c r="U20" s="554">
        <v>42826</v>
      </c>
      <c r="V20" s="469">
        <v>43190</v>
      </c>
    </row>
    <row r="21" spans="1:22" ht="18" customHeight="1" x14ac:dyDescent="0.25">
      <c r="A21" s="492"/>
      <c r="B21" s="492"/>
      <c r="C21" s="493"/>
      <c r="D21" s="488"/>
      <c r="E21" s="493"/>
      <c r="F21" s="488"/>
      <c r="G21" s="493"/>
      <c r="H21" s="488"/>
      <c r="I21" s="494"/>
      <c r="J21" s="479"/>
      <c r="K21" s="612"/>
      <c r="L21" s="613"/>
      <c r="M21" s="612"/>
      <c r="N21" s="613"/>
      <c r="O21" s="604"/>
      <c r="R21" s="562"/>
      <c r="S21" s="563"/>
      <c r="T21" s="553" t="s">
        <v>105</v>
      </c>
      <c r="U21" s="554">
        <v>43191</v>
      </c>
      <c r="V21" s="469">
        <v>43555</v>
      </c>
    </row>
    <row r="22" spans="1:22" ht="18" customHeight="1" x14ac:dyDescent="0.25">
      <c r="A22" s="492"/>
      <c r="B22" s="492"/>
      <c r="C22" s="493"/>
      <c r="D22" s="488"/>
      <c r="E22" s="493"/>
      <c r="F22" s="488"/>
      <c r="G22" s="493"/>
      <c r="H22" s="488"/>
      <c r="I22" s="494"/>
      <c r="J22" s="479"/>
      <c r="K22" s="612"/>
      <c r="L22" s="613"/>
      <c r="M22" s="612"/>
      <c r="N22" s="613"/>
      <c r="O22" s="604"/>
      <c r="R22" s="562"/>
      <c r="S22" s="563"/>
      <c r="T22" s="553" t="s">
        <v>106</v>
      </c>
      <c r="U22" s="554">
        <v>43556</v>
      </c>
      <c r="V22" s="469">
        <v>43921</v>
      </c>
    </row>
    <row r="23" spans="1:22" ht="18" customHeight="1" x14ac:dyDescent="0.25">
      <c r="A23" s="492"/>
      <c r="B23" s="492"/>
      <c r="C23" s="493"/>
      <c r="D23" s="488"/>
      <c r="E23" s="493"/>
      <c r="F23" s="488"/>
      <c r="G23" s="493"/>
      <c r="H23" s="488"/>
      <c r="I23" s="494"/>
      <c r="J23" s="479"/>
      <c r="K23" s="612"/>
      <c r="L23" s="613"/>
      <c r="M23" s="612"/>
      <c r="N23" s="613"/>
      <c r="O23" s="604"/>
      <c r="R23" s="562"/>
      <c r="S23" s="563"/>
      <c r="T23" s="553" t="s">
        <v>107</v>
      </c>
      <c r="U23" s="554">
        <v>43922</v>
      </c>
      <c r="V23" s="469">
        <v>44286</v>
      </c>
    </row>
    <row r="24" spans="1:22" ht="18" customHeight="1" x14ac:dyDescent="0.25">
      <c r="A24" s="492"/>
      <c r="B24" s="492"/>
      <c r="C24" s="493"/>
      <c r="D24" s="488"/>
      <c r="E24" s="493"/>
      <c r="F24" s="488"/>
      <c r="G24" s="493"/>
      <c r="H24" s="488"/>
      <c r="I24" s="494"/>
      <c r="J24" s="479"/>
      <c r="K24" s="612"/>
      <c r="L24" s="613"/>
      <c r="M24" s="612"/>
      <c r="N24" s="613"/>
      <c r="O24" s="604"/>
      <c r="R24" s="562"/>
      <c r="S24" s="562"/>
      <c r="T24" s="562"/>
      <c r="U24" s="562"/>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3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XtzgAVunVUpq8g7tq8iPolChbgZl/IxRF3LqJoLsq0nVg1JxgBIqJy894HEEH47k9YxXs1drqSjSZIm3eLw7hg==" saltValue="Vbqk4BUJ5cXKDZ7FrV/Qy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2k</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459"/>
      <c r="I1" s="459"/>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32"/>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9DDWKCACT8LbnOPOM57UAKuE0VNkleHtbqkFkNTcffhKeXw+ErYzKTD1DIsS2sY44wfmSSIpEQXhVlRpqvD80Q==" saltValue="oZqz6K48DahFJlLmMtmJW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2l</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459"/>
      <c r="I1" s="459"/>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32"/>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yMsZytA/mRPFTlbNNbft8XZHt7lLwhmgGpPIW1KrpxETCsBbMuSkYcFmoO5jFjgV3klEzHkyfY8KPQ1ZAomWBQ==" saltValue="99rcMOMpFzkCLa3l4Qroq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2m</oddFooter>
  </headerFooter>
  <colBreaks count="1" manualBreakCount="1">
    <brk id="15" max="36"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cia+XlL22RXA5a4Xdvq+7Of2wFXQgp2+riZeVuOFmqjLT0+3jUY6U4hGNIz1RxyIaFcsrsimi2sJXeEV2Zj5qA==" saltValue="vpuKqUFRg2TvvqHbv1v7T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BA42"/>
  <sheetViews>
    <sheetView showGridLines="0" zoomScale="75" zoomScaleNormal="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9"/>
    <col min="17" max="17" width="13.42578125" style="9" customWidth="1"/>
    <col min="18" max="18" width="12" style="9" bestFit="1" customWidth="1"/>
    <col min="19" max="20" width="11.42578125" style="9"/>
    <col min="21" max="23" width="12" style="9" bestFit="1" customWidth="1"/>
    <col min="24" max="16384" width="11.42578125" style="9"/>
  </cols>
  <sheetData>
    <row r="1" spans="1:25" s="4" customFormat="1" ht="21.75" customHeight="1" thickBot="1" x14ac:dyDescent="0.3">
      <c r="A1" s="3"/>
      <c r="B1" s="3"/>
      <c r="C1" s="696" t="s">
        <v>23</v>
      </c>
      <c r="D1" s="696"/>
      <c r="E1" s="696"/>
      <c r="F1" s="696"/>
      <c r="G1" s="150"/>
      <c r="H1" s="16"/>
      <c r="I1" s="16"/>
      <c r="K1" s="151" t="s">
        <v>70</v>
      </c>
      <c r="L1" s="695" t="str">
        <f>IF('Formulaire p.1'!AM2="","",'Formulaire p.1'!AM2)</f>
        <v/>
      </c>
      <c r="M1" s="695"/>
      <c r="N1" s="695"/>
      <c r="O1" s="695"/>
      <c r="R1" s="448"/>
      <c r="S1" s="448"/>
      <c r="T1" s="448"/>
      <c r="U1" s="448"/>
      <c r="V1" s="448"/>
      <c r="W1" s="448"/>
      <c r="X1" s="448"/>
      <c r="Y1" s="448"/>
    </row>
    <row r="2" spans="1:25" s="4" customFormat="1" ht="18" customHeight="1" x14ac:dyDescent="0.25">
      <c r="A2" s="3"/>
      <c r="B2" s="3"/>
      <c r="E2" s="15"/>
      <c r="F2" s="15"/>
      <c r="J2" s="30"/>
      <c r="R2" s="448"/>
      <c r="S2" s="448"/>
      <c r="T2" s="448"/>
      <c r="U2" s="448"/>
      <c r="V2" s="448"/>
      <c r="W2" s="448"/>
      <c r="X2" s="448"/>
      <c r="Y2" s="448"/>
    </row>
    <row r="3" spans="1:25" s="4" customFormat="1" ht="18" customHeight="1" thickBot="1" x14ac:dyDescent="0.3">
      <c r="A3" s="3"/>
      <c r="B3" s="3"/>
      <c r="C3" s="5"/>
      <c r="D3" s="5"/>
      <c r="E3" s="5"/>
      <c r="F3" s="5"/>
      <c r="I3" s="17"/>
      <c r="J3" s="30"/>
      <c r="K3" s="169" t="s">
        <v>80</v>
      </c>
      <c r="L3" s="699"/>
      <c r="M3" s="699"/>
      <c r="R3" s="448"/>
      <c r="S3" s="447">
        <f>L3</f>
        <v>0</v>
      </c>
      <c r="T3" s="448" t="s">
        <v>87</v>
      </c>
      <c r="U3" s="449">
        <v>36617</v>
      </c>
      <c r="V3" s="449">
        <v>36981</v>
      </c>
      <c r="W3" s="449"/>
      <c r="X3" s="448"/>
      <c r="Y3" s="448"/>
    </row>
    <row r="4" spans="1:25" s="4" customFormat="1" ht="15.75" customHeight="1" x14ac:dyDescent="0.25">
      <c r="A4" s="3"/>
      <c r="B4" s="3"/>
      <c r="C4" s="5"/>
      <c r="D4" s="5"/>
      <c r="E4" s="5"/>
      <c r="F4" s="5"/>
      <c r="I4" s="17"/>
      <c r="J4" s="30"/>
      <c r="K4" s="169"/>
      <c r="L4" s="700"/>
      <c r="M4" s="700"/>
      <c r="R4" s="449"/>
      <c r="S4" s="448"/>
      <c r="T4" s="448" t="s">
        <v>88</v>
      </c>
      <c r="U4" s="449">
        <v>36982</v>
      </c>
      <c r="V4" s="449">
        <v>37346</v>
      </c>
      <c r="W4" s="448"/>
      <c r="X4" s="448"/>
      <c r="Y4" s="448"/>
    </row>
    <row r="5" spans="1:25"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20</v>
      </c>
      <c r="P5" s="7"/>
      <c r="Q5" s="7"/>
      <c r="R5" s="450"/>
      <c r="S5" s="450"/>
      <c r="T5" s="448" t="s">
        <v>89</v>
      </c>
      <c r="U5" s="449">
        <v>37347</v>
      </c>
      <c r="V5" s="449">
        <v>37711</v>
      </c>
      <c r="W5" s="451"/>
      <c r="X5" s="451"/>
      <c r="Y5" s="451"/>
    </row>
    <row r="6" spans="1:25" s="6" customFormat="1" ht="12" customHeight="1" thickBot="1" x14ac:dyDescent="0.25">
      <c r="A6" s="4"/>
      <c r="B6" s="4"/>
      <c r="C6" s="4"/>
      <c r="D6" s="4"/>
      <c r="E6" s="4"/>
      <c r="F6" s="4"/>
      <c r="G6" s="4"/>
      <c r="H6" s="4"/>
      <c r="I6" s="4"/>
      <c r="J6" s="31"/>
      <c r="R6" s="451"/>
      <c r="S6" s="451"/>
      <c r="T6" s="448" t="s">
        <v>90</v>
      </c>
      <c r="U6" s="449">
        <v>37712</v>
      </c>
      <c r="V6" s="449">
        <v>38077</v>
      </c>
      <c r="W6" s="451"/>
      <c r="X6" s="451"/>
      <c r="Y6" s="451"/>
    </row>
    <row r="7" spans="1:25"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R7" s="452"/>
      <c r="S7" s="452"/>
      <c r="T7" s="448" t="s">
        <v>91</v>
      </c>
      <c r="U7" s="449">
        <v>38078</v>
      </c>
      <c r="V7" s="449">
        <v>38442</v>
      </c>
      <c r="W7" s="452"/>
      <c r="X7" s="452"/>
      <c r="Y7" s="452"/>
    </row>
    <row r="8" spans="1:25" s="8" customFormat="1" ht="18" customHeight="1" thickBot="1" x14ac:dyDescent="0.25">
      <c r="A8" s="691"/>
      <c r="B8" s="691"/>
      <c r="C8" s="679"/>
      <c r="D8" s="43"/>
      <c r="E8" s="679"/>
      <c r="F8" s="43"/>
      <c r="G8" s="679"/>
      <c r="H8" s="43"/>
      <c r="I8" s="691"/>
      <c r="J8" s="32"/>
      <c r="K8" s="682"/>
      <c r="L8" s="683"/>
      <c r="M8" s="682"/>
      <c r="N8" s="683"/>
      <c r="O8" s="698"/>
      <c r="R8" s="452"/>
      <c r="S8" s="452"/>
      <c r="T8" s="448" t="s">
        <v>92</v>
      </c>
      <c r="U8" s="449">
        <v>38443</v>
      </c>
      <c r="V8" s="449">
        <v>38807</v>
      </c>
      <c r="W8" s="452"/>
      <c r="X8" s="452"/>
      <c r="Y8" s="452"/>
    </row>
    <row r="9" spans="1:25" s="8" customFormat="1" ht="18" customHeight="1" thickBot="1" x14ac:dyDescent="0.25">
      <c r="A9" s="691"/>
      <c r="B9" s="691"/>
      <c r="C9" s="679"/>
      <c r="D9" s="43"/>
      <c r="E9" s="679"/>
      <c r="F9" s="43"/>
      <c r="G9" s="679"/>
      <c r="H9" s="43"/>
      <c r="I9" s="691"/>
      <c r="J9" s="32"/>
      <c r="K9" s="678" t="s">
        <v>55</v>
      </c>
      <c r="L9" s="678" t="s">
        <v>10</v>
      </c>
      <c r="M9" s="684" t="s">
        <v>55</v>
      </c>
      <c r="N9" s="684" t="s">
        <v>10</v>
      </c>
      <c r="O9" s="684" t="s">
        <v>47</v>
      </c>
      <c r="R9" s="452"/>
      <c r="S9" s="452"/>
      <c r="T9" s="448" t="s">
        <v>93</v>
      </c>
      <c r="U9" s="449">
        <v>38808</v>
      </c>
      <c r="V9" s="449">
        <v>39172</v>
      </c>
      <c r="W9" s="452"/>
      <c r="X9" s="452"/>
      <c r="Y9" s="452"/>
    </row>
    <row r="10" spans="1:25" s="8" customFormat="1" ht="15" customHeight="1" thickBot="1" x14ac:dyDescent="0.25">
      <c r="A10" s="692"/>
      <c r="B10" s="692"/>
      <c r="C10" s="679"/>
      <c r="D10" s="43"/>
      <c r="E10" s="679"/>
      <c r="F10" s="43"/>
      <c r="G10" s="679"/>
      <c r="H10" s="43"/>
      <c r="I10" s="691"/>
      <c r="J10" s="32"/>
      <c r="K10" s="684"/>
      <c r="L10" s="684"/>
      <c r="M10" s="684"/>
      <c r="N10" s="684"/>
      <c r="O10" s="679"/>
      <c r="R10" s="452"/>
      <c r="S10" s="452"/>
      <c r="T10" s="448" t="s">
        <v>94</v>
      </c>
      <c r="U10" s="449">
        <v>39173</v>
      </c>
      <c r="V10" s="449">
        <v>39538</v>
      </c>
      <c r="W10" s="452"/>
      <c r="X10" s="452"/>
      <c r="Y10" s="452"/>
    </row>
    <row r="11" spans="1:25" ht="18" customHeight="1" x14ac:dyDescent="0.25">
      <c r="A11" s="118"/>
      <c r="B11" s="118"/>
      <c r="C11" s="121"/>
      <c r="D11" s="21"/>
      <c r="E11" s="121"/>
      <c r="F11" s="21"/>
      <c r="G11" s="121"/>
      <c r="H11" s="21"/>
      <c r="I11" s="142"/>
      <c r="J11" s="31"/>
      <c r="K11" s="606"/>
      <c r="L11" s="607"/>
      <c r="M11" s="608"/>
      <c r="N11" s="607"/>
      <c r="O11" s="600"/>
      <c r="R11" s="453"/>
      <c r="S11" s="453"/>
      <c r="T11" s="448" t="s">
        <v>95</v>
      </c>
      <c r="U11" s="449">
        <v>39539</v>
      </c>
      <c r="V11" s="449">
        <v>39903</v>
      </c>
      <c r="W11" s="453"/>
      <c r="X11" s="453"/>
      <c r="Y11" s="453"/>
    </row>
    <row r="12" spans="1:25" ht="18" customHeight="1" x14ac:dyDescent="0.25">
      <c r="A12" s="119"/>
      <c r="B12" s="119"/>
      <c r="C12" s="122"/>
      <c r="D12" s="21"/>
      <c r="E12" s="122"/>
      <c r="F12" s="21"/>
      <c r="G12" s="122"/>
      <c r="H12" s="21"/>
      <c r="I12" s="143"/>
      <c r="J12" s="31"/>
      <c r="K12" s="606"/>
      <c r="L12" s="607"/>
      <c r="M12" s="608"/>
      <c r="N12" s="607"/>
      <c r="O12" s="600"/>
      <c r="R12" s="453"/>
      <c r="S12" s="453"/>
      <c r="T12" s="448" t="s">
        <v>96</v>
      </c>
      <c r="U12" s="449">
        <v>39904</v>
      </c>
      <c r="V12" s="449">
        <v>40268</v>
      </c>
      <c r="W12" s="453"/>
      <c r="X12" s="453"/>
      <c r="Y12" s="453"/>
    </row>
    <row r="13" spans="1:25" ht="18" customHeight="1" x14ac:dyDescent="0.25">
      <c r="A13" s="119"/>
      <c r="B13" s="119"/>
      <c r="C13" s="122"/>
      <c r="D13" s="21"/>
      <c r="E13" s="122"/>
      <c r="F13" s="21"/>
      <c r="G13" s="122"/>
      <c r="H13" s="21"/>
      <c r="I13" s="143"/>
      <c r="J13" s="31"/>
      <c r="K13" s="606"/>
      <c r="L13" s="607"/>
      <c r="M13" s="608"/>
      <c r="N13" s="607"/>
      <c r="O13" s="600"/>
      <c r="R13" s="453"/>
      <c r="S13" s="453"/>
      <c r="T13" s="448" t="s">
        <v>97</v>
      </c>
      <c r="U13" s="449">
        <v>40269</v>
      </c>
      <c r="V13" s="449">
        <v>40633</v>
      </c>
      <c r="W13" s="453"/>
      <c r="X13" s="453"/>
      <c r="Y13" s="453"/>
    </row>
    <row r="14" spans="1:25" ht="18" customHeight="1" x14ac:dyDescent="0.25">
      <c r="A14" s="119"/>
      <c r="B14" s="119"/>
      <c r="C14" s="122"/>
      <c r="D14" s="21"/>
      <c r="E14" s="122"/>
      <c r="F14" s="21"/>
      <c r="G14" s="122"/>
      <c r="H14" s="21"/>
      <c r="I14" s="143"/>
      <c r="J14" s="31"/>
      <c r="K14" s="606"/>
      <c r="L14" s="607"/>
      <c r="M14" s="608"/>
      <c r="N14" s="607"/>
      <c r="O14" s="600"/>
      <c r="R14" s="453"/>
      <c r="S14" s="453"/>
      <c r="T14" s="448" t="s">
        <v>98</v>
      </c>
      <c r="U14" s="449">
        <v>40634</v>
      </c>
      <c r="V14" s="449">
        <v>40999</v>
      </c>
      <c r="W14" s="453"/>
      <c r="X14" s="453"/>
      <c r="Y14" s="453"/>
    </row>
    <row r="15" spans="1:25" ht="18" customHeight="1" x14ac:dyDescent="0.25">
      <c r="A15" s="119"/>
      <c r="B15" s="119"/>
      <c r="C15" s="122"/>
      <c r="D15" s="21"/>
      <c r="E15" s="122"/>
      <c r="F15" s="21"/>
      <c r="G15" s="122"/>
      <c r="H15" s="21"/>
      <c r="I15" s="143"/>
      <c r="J15" s="31"/>
      <c r="K15" s="606"/>
      <c r="L15" s="607"/>
      <c r="M15" s="608"/>
      <c r="N15" s="607"/>
      <c r="O15" s="600"/>
      <c r="R15" s="453"/>
      <c r="S15" s="453"/>
      <c r="T15" s="448" t="s">
        <v>99</v>
      </c>
      <c r="U15" s="449">
        <v>41000</v>
      </c>
      <c r="V15" s="449">
        <v>41364</v>
      </c>
      <c r="W15" s="453"/>
      <c r="X15" s="453"/>
      <c r="Y15" s="453"/>
    </row>
    <row r="16" spans="1:25" ht="18" customHeight="1" x14ac:dyDescent="0.25">
      <c r="A16" s="119"/>
      <c r="B16" s="119"/>
      <c r="C16" s="122"/>
      <c r="D16" s="21"/>
      <c r="E16" s="122"/>
      <c r="F16" s="21"/>
      <c r="G16" s="122"/>
      <c r="H16" s="21"/>
      <c r="I16" s="143"/>
      <c r="J16" s="31"/>
      <c r="K16" s="606"/>
      <c r="L16" s="607"/>
      <c r="M16" s="608"/>
      <c r="N16" s="607"/>
      <c r="O16" s="600"/>
      <c r="R16" s="453"/>
      <c r="S16" s="453"/>
      <c r="T16" s="448" t="s">
        <v>100</v>
      </c>
      <c r="U16" s="449">
        <v>41365</v>
      </c>
      <c r="V16" s="449">
        <v>41729</v>
      </c>
      <c r="W16" s="453"/>
      <c r="X16" s="453"/>
      <c r="Y16" s="453"/>
    </row>
    <row r="17" spans="1:25" ht="18" customHeight="1" x14ac:dyDescent="0.25">
      <c r="A17" s="119"/>
      <c r="B17" s="119"/>
      <c r="C17" s="122"/>
      <c r="D17" s="21"/>
      <c r="E17" s="122"/>
      <c r="F17" s="21"/>
      <c r="G17" s="122"/>
      <c r="H17" s="21"/>
      <c r="I17" s="143"/>
      <c r="J17" s="31"/>
      <c r="K17" s="606"/>
      <c r="L17" s="607"/>
      <c r="M17" s="608"/>
      <c r="N17" s="607"/>
      <c r="O17" s="600"/>
      <c r="R17" s="453"/>
      <c r="S17" s="453"/>
      <c r="T17" s="448" t="s">
        <v>101</v>
      </c>
      <c r="U17" s="449">
        <v>41730</v>
      </c>
      <c r="V17" s="449">
        <v>42094</v>
      </c>
      <c r="W17" s="453"/>
      <c r="X17" s="453"/>
      <c r="Y17" s="453"/>
    </row>
    <row r="18" spans="1:25" ht="18" customHeight="1" x14ac:dyDescent="0.25">
      <c r="A18" s="119"/>
      <c r="B18" s="119"/>
      <c r="C18" s="122"/>
      <c r="D18" s="21"/>
      <c r="E18" s="122"/>
      <c r="F18" s="21"/>
      <c r="G18" s="122"/>
      <c r="H18" s="21"/>
      <c r="I18" s="143"/>
      <c r="J18" s="31"/>
      <c r="K18" s="606"/>
      <c r="L18" s="607"/>
      <c r="M18" s="608"/>
      <c r="N18" s="607"/>
      <c r="O18" s="600"/>
      <c r="R18" s="453"/>
      <c r="S18" s="453"/>
      <c r="T18" s="448" t="s">
        <v>102</v>
      </c>
      <c r="U18" s="449">
        <v>42095</v>
      </c>
      <c r="V18" s="449">
        <v>42460</v>
      </c>
      <c r="W18" s="453"/>
      <c r="X18" s="453"/>
      <c r="Y18" s="453"/>
    </row>
    <row r="19" spans="1:25" ht="18" customHeight="1" x14ac:dyDescent="0.25">
      <c r="A19" s="119"/>
      <c r="B19" s="119"/>
      <c r="C19" s="122"/>
      <c r="D19" s="21"/>
      <c r="E19" s="122"/>
      <c r="F19" s="21"/>
      <c r="G19" s="122"/>
      <c r="H19" s="21"/>
      <c r="I19" s="143"/>
      <c r="J19" s="31"/>
      <c r="K19" s="606"/>
      <c r="L19" s="607"/>
      <c r="M19" s="608"/>
      <c r="N19" s="607"/>
      <c r="O19" s="600"/>
      <c r="R19" s="453"/>
      <c r="S19" s="453"/>
      <c r="T19" s="448" t="s">
        <v>103</v>
      </c>
      <c r="U19" s="449">
        <v>42461</v>
      </c>
      <c r="V19" s="449">
        <v>42825</v>
      </c>
      <c r="W19" s="453"/>
      <c r="X19" s="453"/>
      <c r="Y19" s="453"/>
    </row>
    <row r="20" spans="1:25" ht="18" customHeight="1" x14ac:dyDescent="0.25">
      <c r="A20" s="119"/>
      <c r="B20" s="119"/>
      <c r="C20" s="122"/>
      <c r="D20" s="21"/>
      <c r="E20" s="122"/>
      <c r="F20" s="21"/>
      <c r="G20" s="122"/>
      <c r="H20" s="21"/>
      <c r="I20" s="143"/>
      <c r="J20" s="31"/>
      <c r="K20" s="606"/>
      <c r="L20" s="607"/>
      <c r="M20" s="608"/>
      <c r="N20" s="607"/>
      <c r="O20" s="600"/>
      <c r="R20" s="453"/>
      <c r="S20" s="453"/>
      <c r="T20" s="448" t="s">
        <v>104</v>
      </c>
      <c r="U20" s="449">
        <v>42826</v>
      </c>
      <c r="V20" s="449">
        <v>43190</v>
      </c>
      <c r="W20" s="453"/>
      <c r="X20" s="453"/>
      <c r="Y20" s="453"/>
    </row>
    <row r="21" spans="1:25" ht="18" customHeight="1" x14ac:dyDescent="0.25">
      <c r="A21" s="119"/>
      <c r="B21" s="119"/>
      <c r="C21" s="122"/>
      <c r="D21" s="21"/>
      <c r="E21" s="122"/>
      <c r="F21" s="21"/>
      <c r="G21" s="122"/>
      <c r="H21" s="21"/>
      <c r="I21" s="143"/>
      <c r="J21" s="31"/>
      <c r="K21" s="606"/>
      <c r="L21" s="607"/>
      <c r="M21" s="608"/>
      <c r="N21" s="607"/>
      <c r="O21" s="600"/>
      <c r="R21" s="453"/>
      <c r="S21" s="453"/>
      <c r="T21" s="448" t="s">
        <v>105</v>
      </c>
      <c r="U21" s="449">
        <v>43191</v>
      </c>
      <c r="V21" s="449">
        <v>43555</v>
      </c>
      <c r="W21" s="453"/>
      <c r="X21" s="453"/>
      <c r="Y21" s="453"/>
    </row>
    <row r="22" spans="1:25" ht="18" customHeight="1" x14ac:dyDescent="0.25">
      <c r="A22" s="119"/>
      <c r="B22" s="119"/>
      <c r="C22" s="122"/>
      <c r="D22" s="21"/>
      <c r="E22" s="122"/>
      <c r="F22" s="21"/>
      <c r="G22" s="122"/>
      <c r="H22" s="21"/>
      <c r="I22" s="143"/>
      <c r="J22" s="31"/>
      <c r="K22" s="606"/>
      <c r="L22" s="607"/>
      <c r="M22" s="608"/>
      <c r="N22" s="607"/>
      <c r="O22" s="600"/>
      <c r="R22" s="453"/>
      <c r="S22" s="453"/>
      <c r="T22" s="448" t="s">
        <v>106</v>
      </c>
      <c r="U22" s="449">
        <v>43556</v>
      </c>
      <c r="V22" s="449">
        <v>43921</v>
      </c>
      <c r="W22" s="453"/>
      <c r="X22" s="453"/>
      <c r="Y22" s="453"/>
    </row>
    <row r="23" spans="1:25" ht="18" customHeight="1" x14ac:dyDescent="0.25">
      <c r="A23" s="119"/>
      <c r="B23" s="119"/>
      <c r="C23" s="122"/>
      <c r="D23" s="21"/>
      <c r="E23" s="122"/>
      <c r="F23" s="21"/>
      <c r="G23" s="122"/>
      <c r="H23" s="21"/>
      <c r="I23" s="143"/>
      <c r="J23" s="31"/>
      <c r="K23" s="606"/>
      <c r="L23" s="607"/>
      <c r="M23" s="608"/>
      <c r="N23" s="607"/>
      <c r="O23" s="600"/>
      <c r="R23" s="453"/>
      <c r="S23" s="453"/>
      <c r="T23" s="448" t="s">
        <v>107</v>
      </c>
      <c r="U23" s="449">
        <v>43922</v>
      </c>
      <c r="V23" s="449">
        <v>44286</v>
      </c>
      <c r="W23" s="453"/>
      <c r="X23" s="453"/>
      <c r="Y23" s="453"/>
    </row>
    <row r="24" spans="1:25" ht="18" customHeight="1" x14ac:dyDescent="0.25">
      <c r="A24" s="119"/>
      <c r="B24" s="119"/>
      <c r="C24" s="122"/>
      <c r="D24" s="21"/>
      <c r="E24" s="122"/>
      <c r="F24" s="21"/>
      <c r="G24" s="122"/>
      <c r="H24" s="21"/>
      <c r="I24" s="143"/>
      <c r="J24" s="31"/>
      <c r="K24" s="606"/>
      <c r="L24" s="607"/>
      <c r="M24" s="608"/>
      <c r="N24" s="607"/>
      <c r="O24" s="600"/>
      <c r="R24" s="453"/>
      <c r="S24" s="453"/>
      <c r="T24" s="453"/>
      <c r="U24" s="453"/>
      <c r="V24" s="453"/>
      <c r="W24" s="453"/>
      <c r="X24" s="453"/>
      <c r="Y24" s="453"/>
    </row>
    <row r="25" spans="1:25" ht="18" customHeight="1" x14ac:dyDescent="0.25">
      <c r="A25" s="120"/>
      <c r="B25" s="120"/>
      <c r="C25" s="123"/>
      <c r="D25" s="21"/>
      <c r="E25" s="123"/>
      <c r="F25" s="21"/>
      <c r="G25" s="123"/>
      <c r="H25" s="21"/>
      <c r="I25" s="144"/>
      <c r="J25" s="31"/>
      <c r="K25" s="606"/>
      <c r="L25" s="607"/>
      <c r="M25" s="608"/>
      <c r="N25" s="607"/>
      <c r="O25" s="600"/>
      <c r="R25" s="453"/>
      <c r="S25" s="453"/>
      <c r="T25" s="453"/>
      <c r="U25" s="453"/>
      <c r="V25" s="453"/>
      <c r="W25" s="453"/>
      <c r="X25" s="453"/>
      <c r="Y25" s="453"/>
    </row>
    <row r="26" spans="1:25" ht="9" customHeight="1" thickBot="1" x14ac:dyDescent="0.3">
      <c r="A26" s="37"/>
      <c r="B26" s="37"/>
      <c r="C26" s="38"/>
      <c r="D26" s="21"/>
      <c r="E26" s="38"/>
      <c r="F26" s="21"/>
      <c r="G26" s="39"/>
      <c r="H26" s="21"/>
      <c r="I26" s="37"/>
      <c r="K26" s="37"/>
      <c r="L26" s="37"/>
      <c r="M26" s="37"/>
      <c r="N26" s="37"/>
      <c r="R26" s="453"/>
      <c r="S26" s="453"/>
      <c r="T26" s="453"/>
      <c r="U26" s="453"/>
      <c r="V26" s="453"/>
      <c r="W26" s="453"/>
      <c r="X26" s="453"/>
      <c r="Y26" s="453"/>
    </row>
    <row r="27" spans="1:25" ht="27" customHeight="1" thickBot="1" x14ac:dyDescent="0.25">
      <c r="A27" s="693" t="s">
        <v>82</v>
      </c>
      <c r="B27" s="133" t="s">
        <v>57</v>
      </c>
      <c r="C27" s="125">
        <f>SUM(C11:C25)</f>
        <v>0</v>
      </c>
      <c r="D27" s="23" t="s">
        <v>42</v>
      </c>
      <c r="E27" s="126">
        <f>SUM(E11:E25)</f>
        <v>0</v>
      </c>
      <c r="F27" s="23" t="s">
        <v>42</v>
      </c>
      <c r="G27" s="126">
        <f>SUM(G11:G25)</f>
        <v>0</v>
      </c>
      <c r="H27" s="23" t="s">
        <v>43</v>
      </c>
      <c r="I27" s="127">
        <f>C27+E27+G27</f>
        <v>0</v>
      </c>
      <c r="J27" s="129">
        <v>1</v>
      </c>
      <c r="Q27" s="441"/>
      <c r="R27" s="453"/>
      <c r="S27" s="453"/>
      <c r="T27" s="453"/>
      <c r="U27" s="453"/>
      <c r="V27" s="453"/>
      <c r="W27" s="453"/>
      <c r="X27" s="453"/>
      <c r="Y27" s="453"/>
    </row>
    <row r="28" spans="1:25" s="12" customFormat="1" ht="6.75" customHeight="1" thickBot="1" x14ac:dyDescent="0.25">
      <c r="A28" s="694"/>
      <c r="B28" s="28"/>
      <c r="C28" s="20"/>
      <c r="D28" s="23"/>
      <c r="E28" s="34"/>
      <c r="F28" s="23"/>
      <c r="G28" s="35"/>
      <c r="H28" s="23"/>
      <c r="I28" s="36"/>
      <c r="J28" s="130"/>
      <c r="Q28" s="442"/>
      <c r="R28" s="454"/>
      <c r="S28" s="454"/>
      <c r="T28" s="454"/>
      <c r="U28" s="454"/>
      <c r="V28" s="454"/>
      <c r="W28" s="454"/>
      <c r="X28" s="454"/>
      <c r="Y28" s="454"/>
    </row>
    <row r="29" spans="1:25" ht="27" customHeight="1" thickBot="1" x14ac:dyDescent="0.25">
      <c r="A29" s="694"/>
      <c r="B29" s="10"/>
      <c r="C29" s="24" t="s">
        <v>44</v>
      </c>
      <c r="D29" s="22"/>
      <c r="E29" s="124"/>
      <c r="F29" s="23" t="s">
        <v>42</v>
      </c>
      <c r="G29" s="145"/>
      <c r="H29" s="23" t="s">
        <v>43</v>
      </c>
      <c r="I29" s="127">
        <f>E29+G29</f>
        <v>0</v>
      </c>
      <c r="J29" s="129">
        <v>2</v>
      </c>
      <c r="K29" s="687" t="s">
        <v>79</v>
      </c>
      <c r="L29" s="687"/>
      <c r="M29" s="687"/>
      <c r="N29" s="687"/>
      <c r="O29" s="687"/>
      <c r="R29" s="453"/>
      <c r="S29" s="453"/>
      <c r="T29" s="453"/>
      <c r="U29" s="453"/>
      <c r="V29" s="453"/>
      <c r="W29" s="453"/>
      <c r="X29" s="453"/>
      <c r="Y29" s="453"/>
    </row>
    <row r="30" spans="1:25" s="12" customFormat="1" ht="6.75" customHeight="1" thickBot="1" x14ac:dyDescent="0.25">
      <c r="A30" s="694"/>
      <c r="B30" s="11"/>
      <c r="C30" s="24"/>
      <c r="D30" s="22"/>
      <c r="E30" s="20"/>
      <c r="F30" s="23"/>
      <c r="G30" s="20"/>
      <c r="H30" s="23"/>
      <c r="I30" s="36"/>
      <c r="J30" s="130"/>
      <c r="R30" s="454"/>
      <c r="S30" s="454"/>
      <c r="T30" s="454"/>
      <c r="U30" s="454"/>
      <c r="V30" s="454"/>
      <c r="W30" s="454"/>
      <c r="X30" s="454"/>
      <c r="Y30" s="454"/>
    </row>
    <row r="31" spans="1:25" ht="27" customHeight="1" thickBot="1" x14ac:dyDescent="0.25">
      <c r="A31" s="694"/>
      <c r="B31" s="10"/>
      <c r="C31" s="24"/>
      <c r="D31" s="24"/>
      <c r="E31" s="20"/>
      <c r="F31" s="20"/>
      <c r="G31" s="24" t="s">
        <v>45</v>
      </c>
      <c r="H31" s="20"/>
      <c r="I31" s="147">
        <f>I27-I29</f>
        <v>0</v>
      </c>
      <c r="J31" s="129">
        <v>3</v>
      </c>
      <c r="R31" s="453"/>
      <c r="S31" s="453"/>
      <c r="T31" s="453"/>
      <c r="U31" s="453"/>
      <c r="V31" s="453"/>
      <c r="W31" s="453"/>
      <c r="X31" s="453"/>
      <c r="Y31" s="453"/>
    </row>
    <row r="32" spans="1:25" s="12" customFormat="1" ht="8.25" customHeight="1" thickBot="1" x14ac:dyDescent="0.25">
      <c r="B32" s="19"/>
      <c r="C32" s="24"/>
      <c r="D32" s="24"/>
      <c r="E32" s="20"/>
      <c r="F32" s="20"/>
      <c r="G32" s="24"/>
      <c r="H32" s="20"/>
      <c r="I32" s="36"/>
      <c r="J32" s="130"/>
      <c r="K32" s="685" t="s">
        <v>54</v>
      </c>
      <c r="L32" s="686"/>
      <c r="M32" s="686"/>
      <c r="N32" s="686"/>
      <c r="O32" s="686"/>
      <c r="R32" s="454"/>
      <c r="S32" s="454"/>
      <c r="T32" s="454"/>
      <c r="U32" s="454"/>
      <c r="V32" s="454"/>
      <c r="W32" s="454"/>
      <c r="X32" s="454"/>
      <c r="Y32" s="454"/>
    </row>
    <row r="33" spans="1:53" ht="27" customHeight="1" thickBot="1" x14ac:dyDescent="0.25">
      <c r="A33" s="675" t="s">
        <v>161</v>
      </c>
      <c r="B33" s="677" t="s">
        <v>49</v>
      </c>
      <c r="C33" s="677"/>
      <c r="D33" s="677"/>
      <c r="E33" s="677"/>
      <c r="F33" s="677"/>
      <c r="G33" s="677"/>
      <c r="H33" s="27"/>
      <c r="I33" s="146"/>
      <c r="J33" s="170">
        <v>4</v>
      </c>
      <c r="K33" s="686"/>
      <c r="L33" s="686"/>
      <c r="M33" s="686"/>
      <c r="N33" s="686"/>
      <c r="O33" s="686"/>
      <c r="R33" s="453"/>
      <c r="S33" s="453"/>
      <c r="T33" s="453"/>
      <c r="U33" s="453"/>
      <c r="V33" s="453"/>
      <c r="W33" s="453"/>
      <c r="X33" s="453"/>
      <c r="Y33" s="453"/>
    </row>
    <row r="34" spans="1:53" s="12" customFormat="1" ht="7.5" customHeight="1" thickBot="1" x14ac:dyDescent="0.25">
      <c r="A34" s="675"/>
      <c r="B34" s="40"/>
      <c r="C34" s="40"/>
      <c r="D34" s="40"/>
      <c r="E34" s="40"/>
      <c r="F34" s="40"/>
      <c r="G34" s="40"/>
      <c r="H34" s="27"/>
      <c r="I34" s="36"/>
      <c r="J34" s="132"/>
      <c r="K34" s="686"/>
      <c r="L34" s="686"/>
      <c r="M34" s="686"/>
      <c r="N34" s="686"/>
      <c r="O34" s="686"/>
    </row>
    <row r="35" spans="1:53" ht="30.75" customHeight="1" thickBot="1" x14ac:dyDescent="0.25">
      <c r="A35" s="675"/>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6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row r="42" spans="1:53" ht="18" customHeight="1" x14ac:dyDescent="0.2">
      <c r="E42" s="676"/>
      <c r="F42" s="677"/>
      <c r="G42" s="677"/>
      <c r="H42" s="677"/>
      <c r="I42" s="677"/>
      <c r="J42" s="677"/>
      <c r="K42" s="677"/>
      <c r="L42" s="677"/>
    </row>
  </sheetData>
  <sheetProtection algorithmName="SHA-512" hashValue="N5LBeVXOmI048l96CmK5fEE/LGyRsnQQHI7dQgnoW86c10ZaHo370x+5SM6hzVjsNSiU8izkhL20Ze5dBrdGtw==" saltValue="ssLyrcbJ1jiHrWZd/FopQQ==" spinCount="100000" sheet="1" objects="1" scenarios="1" selectLockedCells="1"/>
  <mergeCells count="25">
    <mergeCell ref="L1:O1"/>
    <mergeCell ref="C1:F1"/>
    <mergeCell ref="M7:O8"/>
    <mergeCell ref="O9:O10"/>
    <mergeCell ref="N9:N10"/>
    <mergeCell ref="L9:L10"/>
    <mergeCell ref="L3:M3"/>
    <mergeCell ref="L4:M4"/>
    <mergeCell ref="I7:I10"/>
    <mergeCell ref="A33:A35"/>
    <mergeCell ref="E42:L42"/>
    <mergeCell ref="B33:G33"/>
    <mergeCell ref="B35:G35"/>
    <mergeCell ref="E7:E10"/>
    <mergeCell ref="K7:L8"/>
    <mergeCell ref="K9:K10"/>
    <mergeCell ref="K32:O35"/>
    <mergeCell ref="M9:M10"/>
    <mergeCell ref="K29:O29"/>
    <mergeCell ref="E40:L40"/>
    <mergeCell ref="B7:B10"/>
    <mergeCell ref="C7:C10"/>
    <mergeCell ref="G7:G10"/>
    <mergeCell ref="A27:A31"/>
    <mergeCell ref="A7:A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zG3Ns/JOEGeVYXbmqEui9qQQeMfdt758Ky/y/ZK0WIiXWNqfudKLrwZ3mTI1mVktTFCNt/zuV5UV3JaJSqUlMA==" saltValue="CWYAy0gCGWNk4wVrK/JwO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2o</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m5wf9FOa1Ov1quCeSuZlDjFLUY7CzJ524PMXHwlvU8/GZxt2Vy4ugghxbyq7XhpcgBTNPLdG48cBgSCkXVPn/w==" saltValue="O+vnWU9ux2iY0Qt3WyGJl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1eTEYvokElAXz76sRwsSiCOMq1X5Gjhp4JSh2aETMDAQBiih5MHD4veE3xcqCOrsOR7xUBGjqtSb4Dz8C18IOA==" saltValue="zaO1IX4TlR+vTAZj2paAF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2q</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2"/>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uh2/q8njrEkwp4zLAH2msH+mR0Z/Z2a2MQkyeMVUY5Q6qwwOPeiDGOZcpkPNpBBmmImucRTKtNfxreCfunYDQg==" saltValue="Fe+odb00bShYdBJi4zqq/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2r</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pV6J70SRbTvUUy/Yo2NEUq/0YRqfjQS6iX2UNsrZv+/eYik21M3Sgjqqeh2O/iUhQ2b0gDD6AF66uy7227xN0w==" saltValue="I2yLQM/fQ1FIrXOHepzbE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2s</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4"/>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xW7nWKUTVV+DHmAKy6qqHyEsK3bQNWhC8urJmaNltSy8oaN+pniexF4s0eA039ptNFTXB32PTddVTo0/TJh3Sw==" saltValue="UpEesMzQpzP2NszkZX76N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2t</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5"/>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m9D7+ywqyiLHrchBZf0RtR3OGCDS46VrC7/WGdDz7lLjIhgig/3dK7x0qDJXvooNvFxL+N+PJoB83mnARoI2dQ==" saltValue="spuQUzsuJ0qv9POsBniBI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2u</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6"/>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WSjSh7Sz2yQK6Ql/x8Wl5N+QKGcKr3mGxrERp9dHHJUgmyBMFlQyfK6rLyo1ttvCWcZMEWnNEk7DVPh5Lzu5mQ==" saltValue="b31Papv7JzMTTiYDiMSlX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2v</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7"/>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NTnw4FAbDVQPWnVhYl81s8Z/cQfJmiot+FhHawI3hW8N8n9BEbd7jA9WoHTmmCuVBpckEH2afifHYLn33yJTVQ==" saltValue="4WJrPO/ZMUe9PJNlsCxRF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2w</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bGv40upbSxJHy5VfWWLeOn9CxHnCxgwdTtA/G5snn63dbiLRvJt7fHw5Cf7BajaP6SiPdzKBlzkiigqHYM+Liw==" saltValue="e1WdfPpPBQ8iLspI34adB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2x</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BA39"/>
  <sheetViews>
    <sheetView showGridLines="0" zoomScale="75" zoomScaleNormal="75" zoomScaleSheetLayoutView="5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24</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21</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78"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34"/>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166</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703" t="s">
        <v>51</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ht="25.5" customHeight="1" x14ac:dyDescent="0.2">
      <c r="A36" s="41"/>
      <c r="B36" s="1"/>
      <c r="C36" s="1"/>
      <c r="D36" s="1"/>
      <c r="E36" s="1"/>
      <c r="F36" s="1"/>
      <c r="G36" s="1"/>
      <c r="H36" s="1"/>
      <c r="I36" s="2"/>
      <c r="J36" s="9"/>
      <c r="K36" s="1"/>
      <c r="L36" s="1"/>
      <c r="M36" s="1"/>
      <c r="N36" s="1"/>
      <c r="O36" s="2"/>
      <c r="P36" s="316"/>
      <c r="Q36" s="316"/>
      <c r="R36" s="316"/>
      <c r="S36" s="41"/>
      <c r="T36" s="41"/>
      <c r="U36" s="41"/>
      <c r="V36" s="4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sheetData>
  <sheetProtection algorithmName="SHA-512" hashValue="VfcprX/NxSZZfkisju6Tcz+4Qd0DNJX0HUIMxRqO++vrNX+w4ijmrYx4ji40slKhNZEgQJbZm4wKcplZZzysvA==" saltValue="oPXGHnfd0emdP/xXVuiiMA==" spinCount="100000" sheet="1" objects="1" scenarios="1" selectLockedCells="1"/>
  <mergeCells count="22">
    <mergeCell ref="A33:A35"/>
    <mergeCell ref="A27:A31"/>
    <mergeCell ref="O9:O10"/>
    <mergeCell ref="E7:E10"/>
    <mergeCell ref="I7:I10"/>
    <mergeCell ref="A7:A10"/>
    <mergeCell ref="B33:G33"/>
    <mergeCell ref="B35:G35"/>
    <mergeCell ref="K32:O35"/>
    <mergeCell ref="L9:L10"/>
    <mergeCell ref="M9:M10"/>
    <mergeCell ref="N9:N10"/>
    <mergeCell ref="G7:G10"/>
    <mergeCell ref="K7:L8"/>
    <mergeCell ref="C7:C10"/>
    <mergeCell ref="B7:B10"/>
    <mergeCell ref="L1:O1"/>
    <mergeCell ref="C1:F1"/>
    <mergeCell ref="K29:O29"/>
    <mergeCell ref="L3:M3"/>
    <mergeCell ref="M7:O8"/>
    <mergeCell ref="K9:K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AJWssEPhmiUgIYAfKtN/bbd6/XVVQGwwd0kifAf3/wEmq6k+gGrVW19So4QKlah4kImPI1Jgsmvg5NTTnXePDQ==" saltValue="jEuIbIRAIs4FSVIIWxUR8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2y</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0"/>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6"/>
      <c r="I1" s="566"/>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5"/>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q7h1KnG4BmiyP5UowmDIR3tVEmW+oQC3+sgQr/jEcZA4eAEoEUT9bsR4YCYHs7SeHIpJibEKmpq1xJjGZhc3Ow==" saltValue="4hFbf9LGbAniPKWXqoCDd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2z</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1"/>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7"/>
      <c r="I1" s="567"/>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8"/>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7/nWH01H532Z1iYmxGwwIMm1i73GtStG8mzhZG1zCQHretACoJ/I/0AcckFUxizubiCndYZ05Y6PKMaMs1g4PQ==" saltValue="n75YtfXS11H1Uxng3p/VdQ==" spinCount="100000"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2aa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2"/>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7"/>
      <c r="I1" s="567"/>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8"/>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6gaJguFPSXV95VXcsfWHIJLb2i2ra/Z6kBXxQan+CvzbDFLcxlJcFUuPjN7t0HaK07B0hYdHvkcYUpbPmiqMug==" saltValue="k1JKisIPIsmsOWudywhWMg==" spinCount="100000"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2ab</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3"/>
  <dimension ref="A1:BA42"/>
  <sheetViews>
    <sheetView zoomScale="75" zoomScaleNormal="75" workbookViewId="0">
      <selection activeCell="E29" sqref="E29"/>
    </sheetView>
  </sheetViews>
  <sheetFormatPr baseColWidth="10" defaultRowHeight="18" customHeight="1" x14ac:dyDescent="0.2"/>
  <cols>
    <col min="1" max="2" width="28.7109375" style="490" customWidth="1"/>
    <col min="3" max="3" width="15.7109375" style="490" customWidth="1"/>
    <col min="4" max="4" width="2.28515625" style="515" customWidth="1"/>
    <col min="5" max="5" width="15.7109375" style="490" customWidth="1"/>
    <col min="6" max="6" width="2.28515625" style="515" customWidth="1"/>
    <col min="7" max="7" width="16.42578125" style="490" customWidth="1"/>
    <col min="8" max="8" width="2.28515625" style="515" customWidth="1"/>
    <col min="9" max="9" width="15.7109375" style="490" customWidth="1"/>
    <col min="10" max="10" width="2.28515625" style="501" customWidth="1"/>
    <col min="11" max="14" width="9.7109375" style="490" customWidth="1"/>
    <col min="15" max="15" width="15.7109375" style="490" customWidth="1"/>
    <col min="16" max="16" width="11.42578125" style="490"/>
    <col min="17" max="17" width="13.42578125" style="490" customWidth="1"/>
    <col min="18" max="18" width="12" style="490" bestFit="1" customWidth="1"/>
    <col min="19" max="20" width="11.42578125" style="490"/>
    <col min="21" max="22" width="12" style="490" bestFit="1" customWidth="1"/>
    <col min="23" max="16384" width="11.42578125" style="490"/>
  </cols>
  <sheetData>
    <row r="1" spans="1:22" s="460" customFormat="1" ht="21.75" customHeight="1" thickBot="1" x14ac:dyDescent="0.3">
      <c r="A1" s="457"/>
      <c r="B1" s="457"/>
      <c r="C1" s="736" t="s">
        <v>23</v>
      </c>
      <c r="D1" s="736"/>
      <c r="E1" s="736"/>
      <c r="F1" s="736"/>
      <c r="G1" s="458"/>
      <c r="H1" s="567"/>
      <c r="I1" s="567"/>
      <c r="K1" s="461" t="s">
        <v>70</v>
      </c>
      <c r="L1" s="737" t="str">
        <f>'Annexe A p.2'!L1:O1</f>
        <v/>
      </c>
      <c r="M1" s="737"/>
      <c r="N1" s="737"/>
      <c r="O1" s="737"/>
    </row>
    <row r="2" spans="1:22" s="460" customFormat="1" ht="18" customHeight="1" x14ac:dyDescent="0.25">
      <c r="A2" s="457"/>
      <c r="B2" s="457"/>
      <c r="E2" s="462"/>
      <c r="F2" s="462"/>
      <c r="J2" s="463"/>
    </row>
    <row r="3" spans="1:22" s="460" customFormat="1" ht="18" customHeight="1" thickBot="1" x14ac:dyDescent="0.3">
      <c r="A3" s="457"/>
      <c r="B3" s="457"/>
      <c r="C3" s="464"/>
      <c r="D3" s="464"/>
      <c r="E3" s="464"/>
      <c r="F3" s="464"/>
      <c r="I3" s="465"/>
      <c r="J3" s="463"/>
      <c r="K3" s="466" t="s">
        <v>80</v>
      </c>
      <c r="L3" s="738"/>
      <c r="M3" s="738"/>
      <c r="S3" s="467">
        <f>L3</f>
        <v>0</v>
      </c>
      <c r="T3" s="468" t="s">
        <v>87</v>
      </c>
      <c r="U3" s="469">
        <v>36617</v>
      </c>
      <c r="V3" s="469">
        <v>36981</v>
      </c>
    </row>
    <row r="4" spans="1:22" s="460" customFormat="1" ht="15.75" customHeight="1" x14ac:dyDescent="0.25">
      <c r="A4" s="457"/>
      <c r="B4" s="457"/>
      <c r="C4" s="464"/>
      <c r="D4" s="464"/>
      <c r="E4" s="464"/>
      <c r="F4" s="464"/>
      <c r="I4" s="465"/>
      <c r="J4" s="463"/>
      <c r="R4" s="470"/>
      <c r="S4" s="468"/>
      <c r="T4" s="468" t="s">
        <v>88</v>
      </c>
      <c r="U4" s="469">
        <v>36982</v>
      </c>
      <c r="V4" s="469">
        <v>37346</v>
      </c>
    </row>
    <row r="5" spans="1:22" s="471" customFormat="1" ht="22.5" customHeight="1" thickBot="1" x14ac:dyDescent="0.3">
      <c r="B5" s="472" t="s">
        <v>19</v>
      </c>
      <c r="C5" s="473" t="str">
        <f>IF('Formulaire p.1'!AX32="","",'Formulaire p.1'!AX32)</f>
        <v/>
      </c>
      <c r="E5" s="474"/>
      <c r="F5" s="472"/>
      <c r="H5" s="475"/>
      <c r="I5" s="474" t="s">
        <v>31</v>
      </c>
      <c r="J5" s="465"/>
      <c r="K5" s="476" t="str">
        <f>IF('Formulaire p.1'!X40="","",'Formulaire p.1'!X40)</f>
        <v/>
      </c>
      <c r="L5" s="477"/>
      <c r="M5" s="477"/>
      <c r="N5" s="477"/>
      <c r="O5" s="465" t="s">
        <v>20</v>
      </c>
      <c r="P5" s="477"/>
      <c r="Q5" s="477"/>
      <c r="R5" s="477"/>
      <c r="S5" s="478"/>
      <c r="T5" s="468" t="s">
        <v>89</v>
      </c>
      <c r="U5" s="469">
        <v>37347</v>
      </c>
      <c r="V5" s="469">
        <v>37711</v>
      </c>
    </row>
    <row r="6" spans="1:22" s="471" customFormat="1" ht="12" customHeight="1" thickBot="1" x14ac:dyDescent="0.25">
      <c r="A6" s="460"/>
      <c r="B6" s="460"/>
      <c r="C6" s="460"/>
      <c r="D6" s="460"/>
      <c r="E6" s="460"/>
      <c r="F6" s="460"/>
      <c r="G6" s="460"/>
      <c r="H6" s="460"/>
      <c r="I6" s="460"/>
      <c r="J6" s="479"/>
      <c r="S6" s="480"/>
      <c r="T6" s="468" t="s">
        <v>90</v>
      </c>
      <c r="U6" s="469">
        <v>37712</v>
      </c>
      <c r="V6" s="469">
        <v>38077</v>
      </c>
    </row>
    <row r="7" spans="1:22" s="483" customFormat="1" ht="18" customHeight="1" thickBot="1" x14ac:dyDescent="0.25">
      <c r="A7" s="739" t="s">
        <v>14</v>
      </c>
      <c r="B7" s="739" t="s">
        <v>81</v>
      </c>
      <c r="C7" s="742" t="s">
        <v>41</v>
      </c>
      <c r="D7" s="481"/>
      <c r="E7" s="742" t="s">
        <v>39</v>
      </c>
      <c r="F7" s="481"/>
      <c r="G7" s="742" t="s">
        <v>40</v>
      </c>
      <c r="H7" s="481"/>
      <c r="I7" s="739" t="s">
        <v>50</v>
      </c>
      <c r="J7" s="482"/>
      <c r="K7" s="744" t="s">
        <v>37</v>
      </c>
      <c r="L7" s="745"/>
      <c r="M7" s="744" t="s">
        <v>38</v>
      </c>
      <c r="N7" s="745"/>
      <c r="O7" s="748"/>
      <c r="S7" s="484"/>
      <c r="T7" s="468" t="s">
        <v>91</v>
      </c>
      <c r="U7" s="469">
        <v>38078</v>
      </c>
      <c r="V7" s="469">
        <v>38442</v>
      </c>
    </row>
    <row r="8" spans="1:22" s="483" customFormat="1" ht="18" customHeight="1" thickBot="1" x14ac:dyDescent="0.25">
      <c r="A8" s="740"/>
      <c r="B8" s="740"/>
      <c r="C8" s="743"/>
      <c r="D8" s="485"/>
      <c r="E8" s="743"/>
      <c r="F8" s="485"/>
      <c r="G8" s="743"/>
      <c r="H8" s="485"/>
      <c r="I8" s="740"/>
      <c r="J8" s="482"/>
      <c r="K8" s="746"/>
      <c r="L8" s="747"/>
      <c r="M8" s="746"/>
      <c r="N8" s="747"/>
      <c r="O8" s="749"/>
      <c r="S8" s="484"/>
      <c r="T8" s="468" t="s">
        <v>92</v>
      </c>
      <c r="U8" s="469">
        <v>38443</v>
      </c>
      <c r="V8" s="469">
        <v>38807</v>
      </c>
    </row>
    <row r="9" spans="1:22" s="483" customFormat="1" ht="18" customHeight="1" thickBot="1" x14ac:dyDescent="0.25">
      <c r="A9" s="740"/>
      <c r="B9" s="740"/>
      <c r="C9" s="743"/>
      <c r="D9" s="485"/>
      <c r="E9" s="743"/>
      <c r="F9" s="485"/>
      <c r="G9" s="743"/>
      <c r="H9" s="485"/>
      <c r="I9" s="740"/>
      <c r="J9" s="482"/>
      <c r="K9" s="742" t="s">
        <v>55</v>
      </c>
      <c r="L9" s="742" t="s">
        <v>10</v>
      </c>
      <c r="M9" s="750" t="s">
        <v>55</v>
      </c>
      <c r="N9" s="750" t="s">
        <v>10</v>
      </c>
      <c r="O9" s="750" t="s">
        <v>47</v>
      </c>
      <c r="S9" s="484"/>
      <c r="T9" s="468" t="s">
        <v>93</v>
      </c>
      <c r="U9" s="469">
        <v>38808</v>
      </c>
      <c r="V9" s="469">
        <v>39172</v>
      </c>
    </row>
    <row r="10" spans="1:22" s="483" customFormat="1" ht="15" customHeight="1" thickBot="1" x14ac:dyDescent="0.25">
      <c r="A10" s="741"/>
      <c r="B10" s="741"/>
      <c r="C10" s="743"/>
      <c r="D10" s="485"/>
      <c r="E10" s="743"/>
      <c r="F10" s="485"/>
      <c r="G10" s="743"/>
      <c r="H10" s="485"/>
      <c r="I10" s="740"/>
      <c r="J10" s="482"/>
      <c r="K10" s="750"/>
      <c r="L10" s="750"/>
      <c r="M10" s="750"/>
      <c r="N10" s="750"/>
      <c r="O10" s="743"/>
      <c r="S10" s="484"/>
      <c r="T10" s="468" t="s">
        <v>94</v>
      </c>
      <c r="U10" s="469">
        <v>39173</v>
      </c>
      <c r="V10" s="469">
        <v>39538</v>
      </c>
    </row>
    <row r="11" spans="1:22" ht="18" customHeight="1" x14ac:dyDescent="0.25">
      <c r="A11" s="486"/>
      <c r="B11" s="486"/>
      <c r="C11" s="487"/>
      <c r="D11" s="488"/>
      <c r="E11" s="487"/>
      <c r="F11" s="488"/>
      <c r="G11" s="487"/>
      <c r="H11" s="488"/>
      <c r="I11" s="489"/>
      <c r="J11" s="479"/>
      <c r="K11" s="612"/>
      <c r="L11" s="613"/>
      <c r="M11" s="612"/>
      <c r="N11" s="613"/>
      <c r="O11" s="604"/>
      <c r="S11" s="491"/>
      <c r="T11" s="468" t="s">
        <v>95</v>
      </c>
      <c r="U11" s="469">
        <v>39539</v>
      </c>
      <c r="V11" s="469">
        <v>39903</v>
      </c>
    </row>
    <row r="12" spans="1:22" ht="18" customHeight="1" x14ac:dyDescent="0.25">
      <c r="A12" s="492"/>
      <c r="B12" s="492"/>
      <c r="C12" s="493"/>
      <c r="D12" s="488"/>
      <c r="E12" s="493"/>
      <c r="F12" s="488"/>
      <c r="G12" s="493"/>
      <c r="H12" s="488"/>
      <c r="I12" s="494"/>
      <c r="J12" s="479"/>
      <c r="K12" s="612"/>
      <c r="L12" s="613"/>
      <c r="M12" s="612"/>
      <c r="N12" s="613"/>
      <c r="O12" s="604"/>
      <c r="S12" s="491"/>
      <c r="T12" s="468" t="s">
        <v>96</v>
      </c>
      <c r="U12" s="469">
        <v>39904</v>
      </c>
      <c r="V12" s="469">
        <v>40268</v>
      </c>
    </row>
    <row r="13" spans="1:22" ht="18" customHeight="1" x14ac:dyDescent="0.25">
      <c r="A13" s="492"/>
      <c r="B13" s="492"/>
      <c r="C13" s="493"/>
      <c r="D13" s="488"/>
      <c r="E13" s="493"/>
      <c r="F13" s="488"/>
      <c r="G13" s="493"/>
      <c r="H13" s="488"/>
      <c r="I13" s="494"/>
      <c r="J13" s="479"/>
      <c r="K13" s="612"/>
      <c r="L13" s="613"/>
      <c r="M13" s="612"/>
      <c r="N13" s="613"/>
      <c r="O13" s="604"/>
      <c r="S13" s="491"/>
      <c r="T13" s="468" t="s">
        <v>97</v>
      </c>
      <c r="U13" s="469">
        <v>40269</v>
      </c>
      <c r="V13" s="469">
        <v>40633</v>
      </c>
    </row>
    <row r="14" spans="1:22" ht="18" customHeight="1" x14ac:dyDescent="0.25">
      <c r="A14" s="492"/>
      <c r="B14" s="492"/>
      <c r="C14" s="493"/>
      <c r="D14" s="488"/>
      <c r="E14" s="493"/>
      <c r="F14" s="488"/>
      <c r="G14" s="493"/>
      <c r="H14" s="488"/>
      <c r="I14" s="494"/>
      <c r="J14" s="479"/>
      <c r="K14" s="612"/>
      <c r="L14" s="613"/>
      <c r="M14" s="612"/>
      <c r="N14" s="613"/>
      <c r="O14" s="604"/>
      <c r="S14" s="491"/>
      <c r="T14" s="468" t="s">
        <v>98</v>
      </c>
      <c r="U14" s="469">
        <v>40634</v>
      </c>
      <c r="V14" s="469">
        <v>40999</v>
      </c>
    </row>
    <row r="15" spans="1:22" ht="18" customHeight="1" x14ac:dyDescent="0.25">
      <c r="A15" s="492"/>
      <c r="B15" s="492"/>
      <c r="C15" s="493"/>
      <c r="D15" s="488"/>
      <c r="E15" s="493"/>
      <c r="F15" s="488"/>
      <c r="G15" s="493"/>
      <c r="H15" s="488"/>
      <c r="I15" s="494"/>
      <c r="J15" s="479"/>
      <c r="K15" s="612"/>
      <c r="L15" s="613"/>
      <c r="M15" s="612"/>
      <c r="N15" s="613"/>
      <c r="O15" s="604"/>
      <c r="S15" s="491"/>
      <c r="T15" s="468" t="s">
        <v>99</v>
      </c>
      <c r="U15" s="469">
        <v>41000</v>
      </c>
      <c r="V15" s="469">
        <v>41364</v>
      </c>
    </row>
    <row r="16" spans="1:22" ht="18" customHeight="1" x14ac:dyDescent="0.25">
      <c r="A16" s="492"/>
      <c r="B16" s="492"/>
      <c r="C16" s="493"/>
      <c r="D16" s="488"/>
      <c r="E16" s="493"/>
      <c r="F16" s="488"/>
      <c r="G16" s="493"/>
      <c r="H16" s="488"/>
      <c r="I16" s="494"/>
      <c r="J16" s="479"/>
      <c r="K16" s="612"/>
      <c r="L16" s="613"/>
      <c r="M16" s="612"/>
      <c r="N16" s="613"/>
      <c r="O16" s="604"/>
      <c r="S16" s="491"/>
      <c r="T16" s="468" t="s">
        <v>100</v>
      </c>
      <c r="U16" s="469">
        <v>41365</v>
      </c>
      <c r="V16" s="469">
        <v>41729</v>
      </c>
    </row>
    <row r="17" spans="1:22" ht="18" customHeight="1" x14ac:dyDescent="0.25">
      <c r="A17" s="492"/>
      <c r="B17" s="492"/>
      <c r="C17" s="493"/>
      <c r="D17" s="488"/>
      <c r="E17" s="493"/>
      <c r="F17" s="488"/>
      <c r="G17" s="493"/>
      <c r="H17" s="488"/>
      <c r="I17" s="494"/>
      <c r="J17" s="479"/>
      <c r="K17" s="612"/>
      <c r="L17" s="613"/>
      <c r="M17" s="612"/>
      <c r="N17" s="613"/>
      <c r="O17" s="604"/>
      <c r="S17" s="491"/>
      <c r="T17" s="468" t="s">
        <v>101</v>
      </c>
      <c r="U17" s="469">
        <v>41730</v>
      </c>
      <c r="V17" s="469">
        <v>42094</v>
      </c>
    </row>
    <row r="18" spans="1:22" ht="18" customHeight="1" x14ac:dyDescent="0.25">
      <c r="A18" s="492"/>
      <c r="B18" s="492"/>
      <c r="C18" s="493"/>
      <c r="D18" s="488"/>
      <c r="E18" s="493"/>
      <c r="F18" s="488"/>
      <c r="G18" s="493"/>
      <c r="H18" s="488"/>
      <c r="I18" s="494"/>
      <c r="J18" s="479"/>
      <c r="K18" s="612"/>
      <c r="L18" s="613"/>
      <c r="M18" s="612"/>
      <c r="N18" s="613"/>
      <c r="O18" s="604"/>
      <c r="S18" s="491"/>
      <c r="T18" s="468" t="s">
        <v>102</v>
      </c>
      <c r="U18" s="469">
        <v>42095</v>
      </c>
      <c r="V18" s="469">
        <v>42460</v>
      </c>
    </row>
    <row r="19" spans="1:22" ht="18" customHeight="1" x14ac:dyDescent="0.25">
      <c r="A19" s="492"/>
      <c r="B19" s="492"/>
      <c r="C19" s="493"/>
      <c r="D19" s="488"/>
      <c r="E19" s="493"/>
      <c r="F19" s="488"/>
      <c r="G19" s="493"/>
      <c r="H19" s="488"/>
      <c r="I19" s="494"/>
      <c r="J19" s="479"/>
      <c r="K19" s="612"/>
      <c r="L19" s="613"/>
      <c r="M19" s="612"/>
      <c r="N19" s="613"/>
      <c r="O19" s="604"/>
      <c r="S19" s="491"/>
      <c r="T19" s="468" t="s">
        <v>103</v>
      </c>
      <c r="U19" s="469">
        <v>42461</v>
      </c>
      <c r="V19" s="469">
        <v>42825</v>
      </c>
    </row>
    <row r="20" spans="1:22" ht="18" customHeight="1" x14ac:dyDescent="0.25">
      <c r="A20" s="492"/>
      <c r="B20" s="492"/>
      <c r="C20" s="493"/>
      <c r="D20" s="488"/>
      <c r="E20" s="493"/>
      <c r="F20" s="488"/>
      <c r="G20" s="493"/>
      <c r="H20" s="488"/>
      <c r="I20" s="494"/>
      <c r="J20" s="479"/>
      <c r="K20" s="612"/>
      <c r="L20" s="613"/>
      <c r="M20" s="612"/>
      <c r="N20" s="613"/>
      <c r="O20" s="604"/>
      <c r="S20" s="491"/>
      <c r="T20" s="468" t="s">
        <v>104</v>
      </c>
      <c r="U20" s="469">
        <v>42826</v>
      </c>
      <c r="V20" s="469">
        <v>43190</v>
      </c>
    </row>
    <row r="21" spans="1:22" ht="18" customHeight="1" x14ac:dyDescent="0.25">
      <c r="A21" s="492"/>
      <c r="B21" s="492"/>
      <c r="C21" s="493"/>
      <c r="D21" s="488"/>
      <c r="E21" s="493"/>
      <c r="F21" s="488"/>
      <c r="G21" s="493"/>
      <c r="H21" s="488"/>
      <c r="I21" s="494"/>
      <c r="J21" s="479"/>
      <c r="K21" s="612"/>
      <c r="L21" s="613"/>
      <c r="M21" s="612"/>
      <c r="N21" s="613"/>
      <c r="O21" s="604"/>
      <c r="S21" s="491"/>
      <c r="T21" s="468" t="s">
        <v>105</v>
      </c>
      <c r="U21" s="469">
        <v>43191</v>
      </c>
      <c r="V21" s="469">
        <v>43555</v>
      </c>
    </row>
    <row r="22" spans="1:22" ht="18" customHeight="1" x14ac:dyDescent="0.25">
      <c r="A22" s="492"/>
      <c r="B22" s="492"/>
      <c r="C22" s="493"/>
      <c r="D22" s="488"/>
      <c r="E22" s="493"/>
      <c r="F22" s="488"/>
      <c r="G22" s="493"/>
      <c r="H22" s="488"/>
      <c r="I22" s="494"/>
      <c r="J22" s="479"/>
      <c r="K22" s="612"/>
      <c r="L22" s="613"/>
      <c r="M22" s="612"/>
      <c r="N22" s="613"/>
      <c r="O22" s="604"/>
      <c r="S22" s="491"/>
      <c r="T22" s="468" t="s">
        <v>106</v>
      </c>
      <c r="U22" s="469">
        <v>43556</v>
      </c>
      <c r="V22" s="469">
        <v>43921</v>
      </c>
    </row>
    <row r="23" spans="1:22" ht="18" customHeight="1" x14ac:dyDescent="0.25">
      <c r="A23" s="492"/>
      <c r="B23" s="492"/>
      <c r="C23" s="493"/>
      <c r="D23" s="488"/>
      <c r="E23" s="493"/>
      <c r="F23" s="488"/>
      <c r="G23" s="493"/>
      <c r="H23" s="488"/>
      <c r="I23" s="494"/>
      <c r="J23" s="479"/>
      <c r="K23" s="612"/>
      <c r="L23" s="613"/>
      <c r="M23" s="612"/>
      <c r="N23" s="613"/>
      <c r="O23" s="604"/>
      <c r="S23" s="491"/>
      <c r="T23" s="468" t="s">
        <v>107</v>
      </c>
      <c r="U23" s="469">
        <v>43922</v>
      </c>
      <c r="V23" s="469">
        <v>44286</v>
      </c>
    </row>
    <row r="24" spans="1:22" ht="18" customHeight="1" x14ac:dyDescent="0.25">
      <c r="A24" s="492"/>
      <c r="B24" s="492"/>
      <c r="C24" s="493"/>
      <c r="D24" s="488"/>
      <c r="E24" s="493"/>
      <c r="F24" s="488"/>
      <c r="G24" s="493"/>
      <c r="H24" s="488"/>
      <c r="I24" s="494"/>
      <c r="J24" s="479"/>
      <c r="K24" s="612"/>
      <c r="L24" s="613"/>
      <c r="M24" s="612"/>
      <c r="N24" s="613"/>
      <c r="O24" s="604"/>
    </row>
    <row r="25" spans="1:22" ht="18" customHeight="1" x14ac:dyDescent="0.25">
      <c r="A25" s="495"/>
      <c r="B25" s="495"/>
      <c r="C25" s="496"/>
      <c r="D25" s="488"/>
      <c r="E25" s="496"/>
      <c r="F25" s="488"/>
      <c r="G25" s="496"/>
      <c r="H25" s="488"/>
      <c r="I25" s="497"/>
      <c r="J25" s="479"/>
      <c r="K25" s="612"/>
      <c r="L25" s="613"/>
      <c r="M25" s="612"/>
      <c r="N25" s="613"/>
      <c r="O25" s="604"/>
    </row>
    <row r="26" spans="1:22" ht="9" customHeight="1" thickBot="1" x14ac:dyDescent="0.3">
      <c r="A26" s="498"/>
      <c r="B26" s="498"/>
      <c r="C26" s="499"/>
      <c r="D26" s="488"/>
      <c r="E26" s="499"/>
      <c r="F26" s="488"/>
      <c r="G26" s="500"/>
      <c r="H26" s="488"/>
      <c r="I26" s="498"/>
      <c r="K26" s="498"/>
      <c r="L26" s="498"/>
      <c r="M26" s="498"/>
      <c r="N26" s="498"/>
    </row>
    <row r="27" spans="1:22" ht="27" customHeight="1" thickBot="1" x14ac:dyDescent="0.25">
      <c r="A27" s="730" t="s">
        <v>82</v>
      </c>
      <c r="B27" s="502" t="s">
        <v>57</v>
      </c>
      <c r="C27" s="503">
        <f>SUM(C11:C25)</f>
        <v>0</v>
      </c>
      <c r="D27" s="504" t="s">
        <v>42</v>
      </c>
      <c r="E27" s="505">
        <f>SUM(E11:E25)</f>
        <v>0</v>
      </c>
      <c r="F27" s="504" t="s">
        <v>42</v>
      </c>
      <c r="G27" s="505">
        <f>SUM(G11:G25)</f>
        <v>0</v>
      </c>
      <c r="H27" s="504" t="s">
        <v>43</v>
      </c>
      <c r="I27" s="506">
        <f>C27+E27+G27</f>
        <v>0</v>
      </c>
      <c r="J27" s="507">
        <v>1</v>
      </c>
      <c r="Q27" s="508"/>
    </row>
    <row r="28" spans="1:22" s="515" customFormat="1" ht="6.75" customHeight="1" thickBot="1" x14ac:dyDescent="0.25">
      <c r="A28" s="731"/>
      <c r="B28" s="509"/>
      <c r="C28" s="510"/>
      <c r="D28" s="504"/>
      <c r="E28" s="511"/>
      <c r="F28" s="504"/>
      <c r="G28" s="512"/>
      <c r="H28" s="504"/>
      <c r="I28" s="513"/>
      <c r="J28" s="514"/>
      <c r="Q28" s="516"/>
    </row>
    <row r="29" spans="1:22" ht="27" customHeight="1" thickBot="1" x14ac:dyDescent="0.25">
      <c r="A29" s="731"/>
      <c r="B29" s="517"/>
      <c r="C29" s="518" t="s">
        <v>44</v>
      </c>
      <c r="D29" s="519"/>
      <c r="E29" s="520"/>
      <c r="F29" s="504" t="s">
        <v>42</v>
      </c>
      <c r="G29" s="521"/>
      <c r="H29" s="504" t="s">
        <v>43</v>
      </c>
      <c r="I29" s="506">
        <f>E29+G29</f>
        <v>0</v>
      </c>
      <c r="J29" s="507">
        <v>2</v>
      </c>
      <c r="K29" s="732" t="s">
        <v>79</v>
      </c>
      <c r="L29" s="732"/>
      <c r="M29" s="732"/>
      <c r="N29" s="732"/>
      <c r="O29" s="732"/>
    </row>
    <row r="30" spans="1:22" s="515" customFormat="1" ht="6.75" customHeight="1" thickBot="1" x14ac:dyDescent="0.25">
      <c r="A30" s="731"/>
      <c r="B30" s="522"/>
      <c r="C30" s="518"/>
      <c r="D30" s="519"/>
      <c r="E30" s="510"/>
      <c r="F30" s="504"/>
      <c r="G30" s="510"/>
      <c r="H30" s="504"/>
      <c r="I30" s="513"/>
      <c r="J30" s="514"/>
    </row>
    <row r="31" spans="1:22" ht="27" customHeight="1" thickBot="1" x14ac:dyDescent="0.25">
      <c r="A31" s="731"/>
      <c r="B31" s="517"/>
      <c r="C31" s="518"/>
      <c r="D31" s="518"/>
      <c r="E31" s="510"/>
      <c r="F31" s="510"/>
      <c r="G31" s="518" t="s">
        <v>45</v>
      </c>
      <c r="H31" s="510"/>
      <c r="I31" s="523">
        <f>I27-I29</f>
        <v>0</v>
      </c>
      <c r="J31" s="507">
        <v>3</v>
      </c>
    </row>
    <row r="32" spans="1:22" s="515" customFormat="1" ht="8.25" customHeight="1" thickBot="1" x14ac:dyDescent="0.25">
      <c r="B32" s="524"/>
      <c r="C32" s="518"/>
      <c r="D32" s="518"/>
      <c r="E32" s="510"/>
      <c r="F32" s="510"/>
      <c r="G32" s="518"/>
      <c r="H32" s="510"/>
      <c r="I32" s="513"/>
      <c r="J32" s="514"/>
      <c r="K32" s="733" t="s">
        <v>54</v>
      </c>
      <c r="L32" s="734"/>
      <c r="M32" s="734"/>
      <c r="N32" s="734"/>
      <c r="O32" s="734"/>
    </row>
    <row r="33" spans="1:53" ht="27" customHeight="1" thickBot="1" x14ac:dyDescent="0.25">
      <c r="A33" s="735" t="s">
        <v>161</v>
      </c>
      <c r="B33" s="729" t="s">
        <v>49</v>
      </c>
      <c r="C33" s="729"/>
      <c r="D33" s="729"/>
      <c r="E33" s="729"/>
      <c r="F33" s="729"/>
      <c r="G33" s="729"/>
      <c r="H33" s="525"/>
      <c r="I33" s="526"/>
      <c r="J33" s="527">
        <v>4</v>
      </c>
      <c r="K33" s="734"/>
      <c r="L33" s="734"/>
      <c r="M33" s="734"/>
      <c r="N33" s="734"/>
      <c r="O33" s="734"/>
    </row>
    <row r="34" spans="1:53" s="515" customFormat="1" ht="7.5" customHeight="1" thickBot="1" x14ac:dyDescent="0.25">
      <c r="A34" s="735"/>
      <c r="B34" s="528"/>
      <c r="C34" s="528"/>
      <c r="D34" s="528"/>
      <c r="E34" s="528"/>
      <c r="F34" s="528"/>
      <c r="G34" s="528"/>
      <c r="H34" s="525"/>
      <c r="I34" s="513"/>
      <c r="J34" s="529"/>
      <c r="K34" s="734"/>
      <c r="L34" s="734"/>
      <c r="M34" s="734"/>
      <c r="N34" s="734"/>
      <c r="O34" s="734"/>
    </row>
    <row r="35" spans="1:53" ht="30.75" customHeight="1" thickBot="1" x14ac:dyDescent="0.25">
      <c r="A35" s="735"/>
      <c r="B35" s="729" t="s">
        <v>71</v>
      </c>
      <c r="C35" s="729"/>
      <c r="D35" s="729"/>
      <c r="E35" s="729"/>
      <c r="F35" s="729"/>
      <c r="G35" s="729"/>
      <c r="I35" s="523">
        <f>I31*I33</f>
        <v>0</v>
      </c>
      <c r="J35" s="507">
        <v>5</v>
      </c>
      <c r="K35" s="734"/>
      <c r="L35" s="734"/>
      <c r="M35" s="734"/>
      <c r="N35" s="734"/>
      <c r="O35" s="734"/>
    </row>
    <row r="36" spans="1:53" s="471" customFormat="1" ht="25.5" customHeight="1" x14ac:dyDescent="0.2">
      <c r="I36" s="530"/>
      <c r="O36" s="531"/>
      <c r="BA36" s="530" t="s">
        <v>36</v>
      </c>
    </row>
    <row r="37" spans="1:53" ht="18" customHeight="1" x14ac:dyDescent="0.2">
      <c r="A37" s="515"/>
      <c r="B37" s="515"/>
      <c r="C37" s="515"/>
      <c r="E37" s="515"/>
      <c r="G37" s="515"/>
      <c r="I37" s="515"/>
    </row>
    <row r="38" spans="1:53" ht="18" customHeight="1" x14ac:dyDescent="0.2">
      <c r="A38" s="515"/>
      <c r="B38" s="515"/>
      <c r="C38" s="515"/>
      <c r="E38" s="515"/>
      <c r="G38" s="515"/>
      <c r="I38" s="515"/>
    </row>
    <row r="39" spans="1:53" ht="18" customHeight="1" x14ac:dyDescent="0.2">
      <c r="A39" s="515"/>
      <c r="B39" s="515"/>
      <c r="C39" s="515"/>
      <c r="E39" s="515"/>
      <c r="G39" s="515"/>
      <c r="I39" s="515"/>
    </row>
    <row r="40" spans="1:53" ht="18" customHeight="1" x14ac:dyDescent="0.2">
      <c r="A40" s="515"/>
      <c r="B40" s="515"/>
      <c r="C40" s="515"/>
      <c r="E40" s="727"/>
      <c r="F40" s="728"/>
      <c r="G40" s="728"/>
      <c r="H40" s="728"/>
      <c r="I40" s="728"/>
      <c r="J40" s="728"/>
      <c r="K40" s="728"/>
      <c r="L40" s="728"/>
    </row>
    <row r="41" spans="1:53" ht="18" customHeight="1" x14ac:dyDescent="0.2">
      <c r="E41" s="568"/>
      <c r="F41" s="533"/>
      <c r="G41" s="533"/>
      <c r="H41" s="533"/>
      <c r="I41" s="533"/>
      <c r="J41" s="533"/>
      <c r="K41" s="533"/>
      <c r="L41" s="533"/>
    </row>
    <row r="42" spans="1:53" ht="18" customHeight="1" x14ac:dyDescent="0.2">
      <c r="E42" s="729"/>
      <c r="F42" s="729"/>
      <c r="G42" s="729"/>
      <c r="H42" s="729"/>
      <c r="I42" s="729"/>
      <c r="J42" s="729"/>
      <c r="K42" s="729"/>
      <c r="L42" s="729"/>
    </row>
  </sheetData>
  <sheetProtection algorithmName="SHA-512" hashValue="xvDm2smETfho78lG+/GJXohR4mYy21n9qAmbqcn30PVCl1wnruxIoiJPL1gGruiLa4AjG3V9nX03zFYwVmp35A==" saltValue="yah4fUBqIEQ6hNybg8wfIQ==" spinCount="100000"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2ac</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4"/>
  <dimension ref="A1:BA41"/>
  <sheetViews>
    <sheetView showGridLines="0" zoomScale="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24</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21</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34"/>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166</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703" t="s">
        <v>51</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ht="25.5" customHeight="1" x14ac:dyDescent="0.2">
      <c r="A36" s="41"/>
      <c r="B36" s="1"/>
      <c r="C36" s="1"/>
      <c r="D36" s="1"/>
      <c r="E36" s="1"/>
      <c r="F36" s="1"/>
      <c r="G36" s="1"/>
      <c r="H36" s="1"/>
      <c r="I36" s="2"/>
      <c r="J36" s="9"/>
      <c r="K36" s="1"/>
      <c r="L36" s="1"/>
      <c r="M36" s="1"/>
      <c r="N36" s="1"/>
      <c r="O36" s="2"/>
      <c r="P36" s="316"/>
      <c r="Q36" s="316"/>
      <c r="R36" s="316"/>
      <c r="S36" s="41"/>
      <c r="T36" s="41"/>
      <c r="U36" s="41"/>
      <c r="V36" s="4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sheetData>
  <sheetProtection algorithmName="SHA-512" hashValue="9blOUrFZtVycZXPN8Xcrgd9/2eEWjiC18qM/cWnAKH8b3t5xCwB/OwSyZSZUvqVdMpJA2ZDEpSHWJUyQcRepkQ==" saltValue="5T64Z7dU76EADjHcCJX8sA==" spinCount="100000" sheet="1" objects="1" scenarios="1" selectLockedCells="1"/>
  <mergeCells count="23">
    <mergeCell ref="A33:A35"/>
    <mergeCell ref="E40:L40"/>
    <mergeCell ref="K32:O35"/>
    <mergeCell ref="L1:O1"/>
    <mergeCell ref="C1:F1"/>
    <mergeCell ref="K29:O29"/>
    <mergeCell ref="L3:M3"/>
    <mergeCell ref="A27:A31"/>
    <mergeCell ref="B33:G33"/>
    <mergeCell ref="B35:G35"/>
    <mergeCell ref="M7:O8"/>
    <mergeCell ref="K9:K10"/>
    <mergeCell ref="L9:L10"/>
    <mergeCell ref="M9:M10"/>
    <mergeCell ref="N9:N10"/>
    <mergeCell ref="O9:O10"/>
    <mergeCell ref="K7:L8"/>
    <mergeCell ref="A7:A10"/>
    <mergeCell ref="E7:E10"/>
    <mergeCell ref="I7:I10"/>
    <mergeCell ref="C7:C10"/>
    <mergeCell ref="B7:B10"/>
    <mergeCell ref="G7:G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3a</oddFooter>
  </headerFooter>
  <cellWatches>
    <cellWatch r="L3"/>
  </cellWatche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5"/>
  <dimension ref="A1:BA41"/>
  <sheetViews>
    <sheetView showGridLines="0" zoomScale="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24</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21</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34"/>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166</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703" t="s">
        <v>51</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ht="25.5" customHeight="1" x14ac:dyDescent="0.2">
      <c r="A36" s="41"/>
      <c r="B36" s="1"/>
      <c r="C36" s="1"/>
      <c r="D36" s="1"/>
      <c r="E36" s="1"/>
      <c r="F36" s="1"/>
      <c r="G36" s="1"/>
      <c r="H36" s="1"/>
      <c r="I36" s="2"/>
      <c r="J36" s="9"/>
      <c r="K36" s="1"/>
      <c r="L36" s="1"/>
      <c r="M36" s="1"/>
      <c r="N36" s="1"/>
      <c r="O36" s="2"/>
      <c r="P36" s="316"/>
      <c r="Q36" s="316"/>
      <c r="R36" s="316"/>
      <c r="S36" s="41"/>
      <c r="T36" s="41"/>
      <c r="U36" s="41"/>
      <c r="V36" s="4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sheetData>
  <sheetProtection algorithmName="SHA-512" hashValue="7liOYKg7LQ4cIvnswckSSiM1ZukXPr9aSIMa8qjX7dr3bVbp9OOjNnuQBZhKTX/U/oteJ8lwG3LCOrMtKK1Agw==" saltValue="ynoe/msD7rKRSGeAX7hJhw==" spinCount="100000" sheet="1" objects="1" scenarios="1" selectLockedCells="1"/>
  <mergeCells count="23">
    <mergeCell ref="A33:A35"/>
    <mergeCell ref="E40:L40"/>
    <mergeCell ref="K32:O35"/>
    <mergeCell ref="L9:L10"/>
    <mergeCell ref="M9:M10"/>
    <mergeCell ref="N9:N10"/>
    <mergeCell ref="E7:E10"/>
    <mergeCell ref="I7:I10"/>
    <mergeCell ref="B33:G33"/>
    <mergeCell ref="B35:G35"/>
    <mergeCell ref="A7:A10"/>
    <mergeCell ref="B7:B10"/>
    <mergeCell ref="A27:A31"/>
    <mergeCell ref="L1:O1"/>
    <mergeCell ref="C1:F1"/>
    <mergeCell ref="K29:O29"/>
    <mergeCell ref="L3:M3"/>
    <mergeCell ref="M7:O8"/>
    <mergeCell ref="K9:K10"/>
    <mergeCell ref="G7:G10"/>
    <mergeCell ref="K7:L8"/>
    <mergeCell ref="O9:O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3b</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6"/>
  <dimension ref="A1:BA41"/>
  <sheetViews>
    <sheetView showGridLines="0" zoomScale="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24</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21</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34"/>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166</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703" t="s">
        <v>51</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ht="25.5" customHeight="1" x14ac:dyDescent="0.2">
      <c r="A36" s="41"/>
      <c r="B36" s="1"/>
      <c r="C36" s="1"/>
      <c r="D36" s="1"/>
      <c r="E36" s="1"/>
      <c r="F36" s="1"/>
      <c r="G36" s="1"/>
      <c r="H36" s="1"/>
      <c r="I36" s="2"/>
      <c r="J36" s="9"/>
      <c r="K36" s="1"/>
      <c r="L36" s="1"/>
      <c r="M36" s="1"/>
      <c r="N36" s="1"/>
      <c r="O36" s="2"/>
      <c r="P36" s="316"/>
      <c r="Q36" s="316"/>
      <c r="R36" s="316"/>
      <c r="S36" s="41"/>
      <c r="T36" s="41"/>
      <c r="U36" s="41"/>
      <c r="V36" s="4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sheetData>
  <sheetProtection algorithmName="SHA-512" hashValue="RWxmz+D/KIOpqLLbEH5UqElb9sL+1LR1enhKm9wTJ737ym3feE0TDCNeiTXxrvmQoR39cytLEoEFxrUI64OlMQ==" saltValue="YNtWc2Ar4h/Hl+v6AZU0VA==" spinCount="100000" sheet="1" objects="1" scenarios="1" selectLockedCells="1"/>
  <mergeCells count="23">
    <mergeCell ref="A33:A35"/>
    <mergeCell ref="E40:L40"/>
    <mergeCell ref="K32:O35"/>
    <mergeCell ref="L9:L10"/>
    <mergeCell ref="M9:M10"/>
    <mergeCell ref="N9:N10"/>
    <mergeCell ref="E7:E10"/>
    <mergeCell ref="I7:I10"/>
    <mergeCell ref="B33:G33"/>
    <mergeCell ref="B35:G35"/>
    <mergeCell ref="A7:A10"/>
    <mergeCell ref="B7:B10"/>
    <mergeCell ref="A27:A31"/>
    <mergeCell ref="L1:O1"/>
    <mergeCell ref="C1:F1"/>
    <mergeCell ref="K29:O29"/>
    <mergeCell ref="L3:M3"/>
    <mergeCell ref="M7:O8"/>
    <mergeCell ref="K9:K10"/>
    <mergeCell ref="G7:G10"/>
    <mergeCell ref="K7:L8"/>
    <mergeCell ref="O9:O10"/>
    <mergeCell ref="C7:C10"/>
  </mergeCells>
  <phoneticPr fontId="14" type="noConversion"/>
  <dataValidations disablePrompts="1"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3c</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2"/>
  <dimension ref="A1:BA41"/>
  <sheetViews>
    <sheetView showGridLines="0" zoomScale="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24</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21</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34"/>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166</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703" t="s">
        <v>51</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ht="25.5" customHeight="1" x14ac:dyDescent="0.2">
      <c r="A36" s="41"/>
      <c r="B36" s="1"/>
      <c r="C36" s="1"/>
      <c r="D36" s="1"/>
      <c r="E36" s="1"/>
      <c r="F36" s="1"/>
      <c r="G36" s="1"/>
      <c r="H36" s="1"/>
      <c r="I36" s="2"/>
      <c r="J36" s="9"/>
      <c r="K36" s="1"/>
      <c r="L36" s="1"/>
      <c r="M36" s="1"/>
      <c r="N36" s="1"/>
      <c r="O36" s="2"/>
      <c r="P36" s="316"/>
      <c r="Q36" s="316"/>
      <c r="R36" s="316"/>
      <c r="S36" s="41"/>
      <c r="T36" s="41"/>
      <c r="U36" s="41"/>
      <c r="V36" s="4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591"/>
      <c r="F41" s="29"/>
      <c r="G41" s="29"/>
      <c r="H41" s="29"/>
      <c r="I41" s="29"/>
      <c r="J41" s="29"/>
      <c r="K41" s="29"/>
      <c r="L41" s="29"/>
    </row>
  </sheetData>
  <sheetProtection algorithmName="SHA-512" hashValue="uzdrrXHMyJU1WM/0YwGfIiP2e9Garix4u3Zhm6LTRG6LKRYVYaw8lmk06E9sdd5ssyRHCVgXvMh/ksscd72k/A==" saltValue="bSAr7gP+Va0NfTBD4cxhgw==" spinCount="100000" sheet="1" objects="1" scenarios="1" selectLockedCells="1"/>
  <mergeCells count="23">
    <mergeCell ref="E40:L40"/>
    <mergeCell ref="A27:A31"/>
    <mergeCell ref="K29:O29"/>
    <mergeCell ref="K32:O35"/>
    <mergeCell ref="A33:A35"/>
    <mergeCell ref="B33:G33"/>
    <mergeCell ref="B35:G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3d</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1"/>
  <dimension ref="A1:BA41"/>
  <sheetViews>
    <sheetView showGridLines="0" zoomScale="75" workbookViewId="0">
      <selection activeCell="C11" sqref="C11"/>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24</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21</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34"/>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166</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703" t="s">
        <v>51</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ht="25.5" customHeight="1" x14ac:dyDescent="0.2">
      <c r="A36" s="41"/>
      <c r="B36" s="1"/>
      <c r="C36" s="1"/>
      <c r="D36" s="1"/>
      <c r="E36" s="1"/>
      <c r="F36" s="1"/>
      <c r="G36" s="1"/>
      <c r="H36" s="1"/>
      <c r="I36" s="2"/>
      <c r="J36" s="9"/>
      <c r="K36" s="1"/>
      <c r="L36" s="1"/>
      <c r="M36" s="1"/>
      <c r="N36" s="1"/>
      <c r="O36" s="2"/>
      <c r="P36" s="316"/>
      <c r="Q36" s="316"/>
      <c r="R36" s="316"/>
      <c r="S36" s="41"/>
      <c r="T36" s="41"/>
      <c r="U36" s="41"/>
      <c r="V36" s="4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591"/>
      <c r="F41" s="29"/>
      <c r="G41" s="29"/>
      <c r="H41" s="29"/>
      <c r="I41" s="29"/>
      <c r="J41" s="29"/>
      <c r="K41" s="29"/>
      <c r="L41" s="29"/>
    </row>
  </sheetData>
  <sheetProtection algorithmName="SHA-512" hashValue="ol73wPT7J/80zAapeyW7+RyPdOpcjx47gmug70d8Htwqy53vOYcDxD6OyhmLSG2hhAVPkDakPRlB9oOfVIklXg==" saltValue="94iB6mie/mlb2w1uyAri/g==" spinCount="100000" sheet="1" objects="1" scenarios="1" selectLockedCells="1"/>
  <mergeCells count="23">
    <mergeCell ref="E40:L40"/>
    <mergeCell ref="A27:A31"/>
    <mergeCell ref="K29:O29"/>
    <mergeCell ref="K32:O35"/>
    <mergeCell ref="A33:A35"/>
    <mergeCell ref="B33:G33"/>
    <mergeCell ref="B35:G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BA41"/>
  <sheetViews>
    <sheetView showGridLines="0" zoomScale="75" zoomScaleNormal="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25</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22</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3"/>
      <c r="F24" s="21"/>
      <c r="G24" s="122"/>
      <c r="H24" s="21"/>
      <c r="I24" s="143"/>
      <c r="J24" s="31"/>
      <c r="K24" s="606"/>
      <c r="L24" s="607"/>
      <c r="M24" s="606"/>
      <c r="N24" s="607"/>
      <c r="O24" s="600"/>
    </row>
    <row r="25" spans="1:22" ht="18" customHeight="1" x14ac:dyDescent="0.25">
      <c r="A25" s="128"/>
      <c r="B25" s="128"/>
      <c r="C25" s="239"/>
      <c r="D25" s="21"/>
      <c r="E25" s="123"/>
      <c r="F25" s="21"/>
      <c r="G25" s="123"/>
      <c r="H25" s="21"/>
      <c r="I25" s="148"/>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167</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685" t="s">
        <v>52</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2"/>
      <c r="P36" s="316"/>
      <c r="Q36" s="316"/>
      <c r="R36" s="316"/>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sheetData>
  <sheetProtection algorithmName="SHA-512" hashValue="zjvOLVNIs1RfUHisVGRCAS1k3TyCwiJeCfwU614uZiWIBvSx7OAPKZUIcDInq47gKxc8DNDXxxJ0F1qMYpSFlg==" saltValue="GqSPrjsX516J7hR7jmkYaw==" spinCount="100000" sheet="1" objects="1" scenarios="1" selectLockedCells="1"/>
  <mergeCells count="23">
    <mergeCell ref="A33:A35"/>
    <mergeCell ref="A27:A31"/>
    <mergeCell ref="E40:L40"/>
    <mergeCell ref="I7:I10"/>
    <mergeCell ref="K29:O29"/>
    <mergeCell ref="E7:E10"/>
    <mergeCell ref="G7:G10"/>
    <mergeCell ref="O9:O10"/>
    <mergeCell ref="C7:C10"/>
    <mergeCell ref="K7:L8"/>
    <mergeCell ref="M7:O8"/>
    <mergeCell ref="K32:O35"/>
    <mergeCell ref="B33:G33"/>
    <mergeCell ref="B35:G35"/>
    <mergeCell ref="M9:M10"/>
    <mergeCell ref="N9:N10"/>
    <mergeCell ref="L1:O1"/>
    <mergeCell ref="C1:F1"/>
    <mergeCell ref="L3:M3"/>
    <mergeCell ref="A7:A10"/>
    <mergeCell ref="K9:K10"/>
    <mergeCell ref="L9:L10"/>
    <mergeCell ref="B7:B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9"/>
  <dimension ref="A1:BA41"/>
  <sheetViews>
    <sheetView zoomScale="75" workbookViewId="0">
      <selection activeCell="E29" sqref="E29"/>
    </sheetView>
  </sheetViews>
  <sheetFormatPr baseColWidth="10" defaultRowHeight="18" customHeight="1" x14ac:dyDescent="0.2"/>
  <cols>
    <col min="1" max="2" width="28.7109375" style="332" customWidth="1"/>
    <col min="3" max="3" width="15.7109375" style="332" customWidth="1"/>
    <col min="4" max="4" width="2.28515625" style="356" customWidth="1"/>
    <col min="5" max="5" width="15.7109375" style="332" customWidth="1"/>
    <col min="6" max="6" width="2.28515625" style="356" customWidth="1"/>
    <col min="7" max="7" width="15.7109375" style="332" customWidth="1"/>
    <col min="8" max="8" width="2.28515625" style="356" customWidth="1"/>
    <col min="9" max="9" width="15.7109375" style="332" customWidth="1"/>
    <col min="10" max="10" width="2.28515625" style="343" customWidth="1"/>
    <col min="11" max="14" width="9.7109375" style="332" customWidth="1"/>
    <col min="15" max="15" width="15.7109375" style="332"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332"/>
  </cols>
  <sheetData>
    <row r="1" spans="1:22" s="309" customFormat="1" ht="21.75" customHeight="1" thickBot="1" x14ac:dyDescent="0.3">
      <c r="A1" s="307"/>
      <c r="B1" s="307"/>
      <c r="C1" s="751" t="s">
        <v>24</v>
      </c>
      <c r="D1" s="751"/>
      <c r="E1" s="751"/>
      <c r="F1" s="751"/>
      <c r="G1" s="308"/>
      <c r="H1" s="308"/>
      <c r="I1" s="308"/>
      <c r="K1" s="310" t="s">
        <v>70</v>
      </c>
      <c r="L1" s="752" t="str">
        <f>'Annexe A p.2'!L1:O1</f>
        <v/>
      </c>
      <c r="M1" s="752"/>
      <c r="N1" s="752"/>
      <c r="O1" s="752"/>
    </row>
    <row r="2" spans="1:22" s="309" customFormat="1" ht="18" customHeight="1" x14ac:dyDescent="0.25">
      <c r="A2" s="307"/>
      <c r="B2" s="307"/>
      <c r="E2" s="311"/>
      <c r="F2" s="311"/>
      <c r="J2" s="312"/>
    </row>
    <row r="3" spans="1:22" s="309" customFormat="1" ht="18" customHeight="1" thickBot="1" x14ac:dyDescent="0.3">
      <c r="A3" s="307"/>
      <c r="B3" s="307"/>
      <c r="C3" s="313"/>
      <c r="D3" s="313"/>
      <c r="E3" s="313"/>
      <c r="F3" s="313"/>
      <c r="I3" s="314"/>
      <c r="J3" s="312"/>
      <c r="K3" s="315" t="s">
        <v>80</v>
      </c>
      <c r="L3" s="699"/>
      <c r="M3" s="699"/>
      <c r="S3" s="447">
        <f>L3</f>
        <v>0</v>
      </c>
      <c r="T3" s="448" t="s">
        <v>87</v>
      </c>
      <c r="U3" s="449">
        <v>36617</v>
      </c>
      <c r="V3" s="449">
        <v>36981</v>
      </c>
    </row>
    <row r="4" spans="1:22" s="309" customFormat="1" ht="12" customHeight="1" x14ac:dyDescent="0.25">
      <c r="A4" s="307"/>
      <c r="B4" s="307"/>
      <c r="C4" s="313"/>
      <c r="D4" s="313"/>
      <c r="E4" s="313"/>
      <c r="F4" s="313"/>
      <c r="I4" s="314"/>
      <c r="J4" s="312"/>
      <c r="R4" s="444"/>
      <c r="S4" s="448"/>
      <c r="T4" s="448" t="s">
        <v>88</v>
      </c>
      <c r="U4" s="449">
        <v>36982</v>
      </c>
      <c r="V4" s="449">
        <v>37346</v>
      </c>
    </row>
    <row r="5" spans="1:22" s="316" customFormat="1" ht="22.5" customHeight="1" thickBot="1" x14ac:dyDescent="0.3">
      <c r="B5" s="317" t="s">
        <v>19</v>
      </c>
      <c r="C5" s="318" t="str">
        <f>IF('Formulaire p.1'!AX32="","",'Formulaire p.1'!AX32)</f>
        <v/>
      </c>
      <c r="E5" s="319"/>
      <c r="F5" s="317"/>
      <c r="H5" s="320"/>
      <c r="I5" s="319" t="s">
        <v>31</v>
      </c>
      <c r="J5" s="314"/>
      <c r="K5" s="321" t="str">
        <f>IF('Formulaire p.1'!X40="","",'Formulaire p.1'!X40)</f>
        <v/>
      </c>
      <c r="L5" s="322"/>
      <c r="M5" s="322"/>
      <c r="N5" s="322"/>
      <c r="O5" s="314" t="s">
        <v>21</v>
      </c>
      <c r="P5" s="322"/>
      <c r="Q5" s="322"/>
      <c r="R5" s="322"/>
      <c r="S5" s="450"/>
      <c r="T5" s="448" t="s">
        <v>89</v>
      </c>
      <c r="U5" s="449">
        <v>37347</v>
      </c>
      <c r="V5" s="449">
        <v>37711</v>
      </c>
    </row>
    <row r="6" spans="1:22" s="316" customFormat="1" ht="12" customHeight="1" thickBot="1" x14ac:dyDescent="0.25">
      <c r="A6" s="309"/>
      <c r="B6" s="309"/>
      <c r="C6" s="309"/>
      <c r="D6" s="309"/>
      <c r="E6" s="309"/>
      <c r="F6" s="309"/>
      <c r="G6" s="309"/>
      <c r="H6" s="309"/>
      <c r="I6" s="309"/>
      <c r="J6" s="323"/>
      <c r="S6" s="451"/>
      <c r="T6" s="448" t="s">
        <v>90</v>
      </c>
      <c r="U6" s="449">
        <v>37712</v>
      </c>
      <c r="V6" s="449">
        <v>38077</v>
      </c>
    </row>
    <row r="7" spans="1:22" s="326" customFormat="1" ht="18" customHeight="1" thickBot="1" x14ac:dyDescent="0.25">
      <c r="A7" s="753" t="s">
        <v>14</v>
      </c>
      <c r="B7" s="753" t="s">
        <v>81</v>
      </c>
      <c r="C7" s="756" t="s">
        <v>41</v>
      </c>
      <c r="D7" s="324"/>
      <c r="E7" s="756" t="s">
        <v>39</v>
      </c>
      <c r="F7" s="324"/>
      <c r="G7" s="756" t="s">
        <v>40</v>
      </c>
      <c r="H7" s="324"/>
      <c r="I7" s="753" t="s">
        <v>50</v>
      </c>
      <c r="J7" s="325"/>
      <c r="K7" s="758" t="s">
        <v>37</v>
      </c>
      <c r="L7" s="759"/>
      <c r="M7" s="758" t="s">
        <v>38</v>
      </c>
      <c r="N7" s="759"/>
      <c r="O7" s="762"/>
      <c r="S7" s="452"/>
      <c r="T7" s="448" t="s">
        <v>91</v>
      </c>
      <c r="U7" s="449">
        <v>38078</v>
      </c>
      <c r="V7" s="449">
        <v>38442</v>
      </c>
    </row>
    <row r="8" spans="1:22" s="326" customFormat="1" ht="18" customHeight="1" thickBot="1" x14ac:dyDescent="0.25">
      <c r="A8" s="754"/>
      <c r="B8" s="754"/>
      <c r="C8" s="757"/>
      <c r="D8" s="327"/>
      <c r="E8" s="757"/>
      <c r="F8" s="327"/>
      <c r="G8" s="757"/>
      <c r="H8" s="327"/>
      <c r="I8" s="754"/>
      <c r="J8" s="325"/>
      <c r="K8" s="760"/>
      <c r="L8" s="761"/>
      <c r="M8" s="760"/>
      <c r="N8" s="761"/>
      <c r="O8" s="763"/>
      <c r="S8" s="452"/>
      <c r="T8" s="448" t="s">
        <v>92</v>
      </c>
      <c r="U8" s="449">
        <v>38443</v>
      </c>
      <c r="V8" s="449">
        <v>38807</v>
      </c>
    </row>
    <row r="9" spans="1:22" s="326" customFormat="1" ht="18" customHeight="1" thickBot="1" x14ac:dyDescent="0.25">
      <c r="A9" s="754"/>
      <c r="B9" s="754"/>
      <c r="C9" s="757"/>
      <c r="D9" s="327"/>
      <c r="E9" s="757"/>
      <c r="F9" s="327"/>
      <c r="G9" s="757"/>
      <c r="H9" s="327"/>
      <c r="I9" s="754"/>
      <c r="J9" s="325"/>
      <c r="K9" s="756" t="s">
        <v>55</v>
      </c>
      <c r="L9" s="756" t="s">
        <v>10</v>
      </c>
      <c r="M9" s="764" t="s">
        <v>55</v>
      </c>
      <c r="N9" s="764" t="s">
        <v>10</v>
      </c>
      <c r="O9" s="764" t="s">
        <v>47</v>
      </c>
      <c r="S9" s="452"/>
      <c r="T9" s="448" t="s">
        <v>93</v>
      </c>
      <c r="U9" s="449">
        <v>38808</v>
      </c>
      <c r="V9" s="449">
        <v>39172</v>
      </c>
    </row>
    <row r="10" spans="1:22" s="326" customFormat="1" ht="15" customHeight="1" thickBot="1" x14ac:dyDescent="0.25">
      <c r="A10" s="755"/>
      <c r="B10" s="755"/>
      <c r="C10" s="757"/>
      <c r="D10" s="327"/>
      <c r="E10" s="757"/>
      <c r="F10" s="327"/>
      <c r="G10" s="757"/>
      <c r="H10" s="327"/>
      <c r="I10" s="754"/>
      <c r="J10" s="325"/>
      <c r="K10" s="764"/>
      <c r="L10" s="764"/>
      <c r="M10" s="764"/>
      <c r="N10" s="764"/>
      <c r="O10" s="757"/>
      <c r="S10" s="452"/>
      <c r="T10" s="448" t="s">
        <v>94</v>
      </c>
      <c r="U10" s="449">
        <v>39173</v>
      </c>
      <c r="V10" s="449">
        <v>39538</v>
      </c>
    </row>
    <row r="11" spans="1:22" ht="18" customHeight="1" x14ac:dyDescent="0.25">
      <c r="A11" s="328"/>
      <c r="B11" s="328"/>
      <c r="C11" s="329"/>
      <c r="D11" s="330"/>
      <c r="E11" s="329"/>
      <c r="F11" s="330"/>
      <c r="G11" s="329"/>
      <c r="H11" s="330"/>
      <c r="I11" s="331"/>
      <c r="J11" s="323"/>
      <c r="K11" s="611"/>
      <c r="L11" s="607"/>
      <c r="M11" s="611"/>
      <c r="N11" s="607"/>
      <c r="O11" s="603"/>
      <c r="S11" s="453"/>
      <c r="T11" s="448" t="s">
        <v>95</v>
      </c>
      <c r="U11" s="449">
        <v>39539</v>
      </c>
      <c r="V11" s="449">
        <v>39903</v>
      </c>
    </row>
    <row r="12" spans="1:22" ht="18" customHeight="1" x14ac:dyDescent="0.25">
      <c r="A12" s="333"/>
      <c r="B12" s="333"/>
      <c r="C12" s="334"/>
      <c r="D12" s="330"/>
      <c r="E12" s="334"/>
      <c r="F12" s="330"/>
      <c r="G12" s="334"/>
      <c r="H12" s="330"/>
      <c r="I12" s="335"/>
      <c r="J12" s="323"/>
      <c r="K12" s="611"/>
      <c r="L12" s="607"/>
      <c r="M12" s="611"/>
      <c r="N12" s="607"/>
      <c r="O12" s="603"/>
      <c r="S12" s="453"/>
      <c r="T12" s="448" t="s">
        <v>96</v>
      </c>
      <c r="U12" s="449">
        <v>39904</v>
      </c>
      <c r="V12" s="449">
        <v>40268</v>
      </c>
    </row>
    <row r="13" spans="1:22" ht="18" customHeight="1" x14ac:dyDescent="0.25">
      <c r="A13" s="333"/>
      <c r="B13" s="333"/>
      <c r="C13" s="334"/>
      <c r="D13" s="330"/>
      <c r="E13" s="334"/>
      <c r="F13" s="330"/>
      <c r="G13" s="334"/>
      <c r="H13" s="330"/>
      <c r="I13" s="335"/>
      <c r="J13" s="323"/>
      <c r="K13" s="611"/>
      <c r="L13" s="607"/>
      <c r="M13" s="611"/>
      <c r="N13" s="607"/>
      <c r="O13" s="603"/>
      <c r="S13" s="453"/>
      <c r="T13" s="448" t="s">
        <v>97</v>
      </c>
      <c r="U13" s="449">
        <v>40269</v>
      </c>
      <c r="V13" s="449">
        <v>40633</v>
      </c>
    </row>
    <row r="14" spans="1:22" ht="18" customHeight="1" x14ac:dyDescent="0.25">
      <c r="A14" s="333"/>
      <c r="B14" s="333"/>
      <c r="C14" s="334"/>
      <c r="D14" s="330"/>
      <c r="E14" s="334"/>
      <c r="F14" s="330"/>
      <c r="G14" s="334"/>
      <c r="H14" s="330"/>
      <c r="I14" s="335"/>
      <c r="J14" s="323"/>
      <c r="K14" s="611"/>
      <c r="L14" s="607"/>
      <c r="M14" s="611"/>
      <c r="N14" s="607"/>
      <c r="O14" s="603"/>
      <c r="S14" s="453"/>
      <c r="T14" s="448" t="s">
        <v>98</v>
      </c>
      <c r="U14" s="449">
        <v>40634</v>
      </c>
      <c r="V14" s="449">
        <v>40999</v>
      </c>
    </row>
    <row r="15" spans="1:22" ht="18" customHeight="1" x14ac:dyDescent="0.25">
      <c r="A15" s="333"/>
      <c r="B15" s="333"/>
      <c r="C15" s="334"/>
      <c r="D15" s="330"/>
      <c r="E15" s="334"/>
      <c r="F15" s="330"/>
      <c r="G15" s="334"/>
      <c r="H15" s="330"/>
      <c r="I15" s="335"/>
      <c r="J15" s="323"/>
      <c r="K15" s="611"/>
      <c r="L15" s="607"/>
      <c r="M15" s="611"/>
      <c r="N15" s="607"/>
      <c r="O15" s="603"/>
      <c r="S15" s="453"/>
      <c r="T15" s="448" t="s">
        <v>99</v>
      </c>
      <c r="U15" s="449">
        <v>41000</v>
      </c>
      <c r="V15" s="449">
        <v>41364</v>
      </c>
    </row>
    <row r="16" spans="1:22" ht="18" customHeight="1" x14ac:dyDescent="0.25">
      <c r="A16" s="333"/>
      <c r="B16" s="333"/>
      <c r="C16" s="334"/>
      <c r="D16" s="330"/>
      <c r="E16" s="334"/>
      <c r="F16" s="330"/>
      <c r="G16" s="334"/>
      <c r="H16" s="330"/>
      <c r="I16" s="335"/>
      <c r="J16" s="323"/>
      <c r="K16" s="611"/>
      <c r="L16" s="607"/>
      <c r="M16" s="611"/>
      <c r="N16" s="607"/>
      <c r="O16" s="603"/>
      <c r="S16" s="453"/>
      <c r="T16" s="448" t="s">
        <v>100</v>
      </c>
      <c r="U16" s="449">
        <v>41365</v>
      </c>
      <c r="V16" s="449">
        <v>41729</v>
      </c>
    </row>
    <row r="17" spans="1:22" ht="18" customHeight="1" x14ac:dyDescent="0.25">
      <c r="A17" s="333"/>
      <c r="B17" s="333"/>
      <c r="C17" s="334"/>
      <c r="D17" s="330"/>
      <c r="E17" s="334"/>
      <c r="F17" s="330"/>
      <c r="G17" s="334"/>
      <c r="H17" s="330"/>
      <c r="I17" s="335"/>
      <c r="J17" s="323"/>
      <c r="K17" s="611"/>
      <c r="L17" s="607"/>
      <c r="M17" s="611"/>
      <c r="N17" s="607"/>
      <c r="O17" s="603"/>
      <c r="S17" s="453"/>
      <c r="T17" s="448" t="s">
        <v>101</v>
      </c>
      <c r="U17" s="449">
        <v>41730</v>
      </c>
      <c r="V17" s="449">
        <v>42094</v>
      </c>
    </row>
    <row r="18" spans="1:22" ht="18" customHeight="1" x14ac:dyDescent="0.25">
      <c r="A18" s="333"/>
      <c r="B18" s="336"/>
      <c r="C18" s="334"/>
      <c r="D18" s="330"/>
      <c r="E18" s="334"/>
      <c r="F18" s="330"/>
      <c r="G18" s="334"/>
      <c r="H18" s="330"/>
      <c r="I18" s="335"/>
      <c r="J18" s="323"/>
      <c r="K18" s="611"/>
      <c r="L18" s="607"/>
      <c r="M18" s="611"/>
      <c r="N18" s="607"/>
      <c r="O18" s="603"/>
      <c r="S18" s="453"/>
      <c r="T18" s="448" t="s">
        <v>102</v>
      </c>
      <c r="U18" s="449">
        <v>42095</v>
      </c>
      <c r="V18" s="449">
        <v>42460</v>
      </c>
    </row>
    <row r="19" spans="1:22" ht="18" customHeight="1" x14ac:dyDescent="0.25">
      <c r="A19" s="333"/>
      <c r="B19" s="333"/>
      <c r="C19" s="334"/>
      <c r="D19" s="330"/>
      <c r="E19" s="334"/>
      <c r="F19" s="330"/>
      <c r="G19" s="334"/>
      <c r="H19" s="330"/>
      <c r="I19" s="335"/>
      <c r="J19" s="323"/>
      <c r="K19" s="611"/>
      <c r="L19" s="607"/>
      <c r="M19" s="611"/>
      <c r="N19" s="607"/>
      <c r="O19" s="603"/>
      <c r="S19" s="453"/>
      <c r="T19" s="448" t="s">
        <v>103</v>
      </c>
      <c r="U19" s="449">
        <v>42461</v>
      </c>
      <c r="V19" s="449">
        <v>42825</v>
      </c>
    </row>
    <row r="20" spans="1:22" ht="18" customHeight="1" x14ac:dyDescent="0.25">
      <c r="A20" s="333"/>
      <c r="B20" s="333"/>
      <c r="C20" s="334"/>
      <c r="D20" s="330"/>
      <c r="E20" s="334"/>
      <c r="F20" s="330"/>
      <c r="G20" s="334"/>
      <c r="H20" s="330"/>
      <c r="I20" s="335"/>
      <c r="J20" s="323"/>
      <c r="K20" s="611"/>
      <c r="L20" s="607"/>
      <c r="M20" s="611"/>
      <c r="N20" s="607"/>
      <c r="O20" s="603"/>
      <c r="S20" s="453"/>
      <c r="T20" s="448" t="s">
        <v>104</v>
      </c>
      <c r="U20" s="449">
        <v>42826</v>
      </c>
      <c r="V20" s="449">
        <v>43190</v>
      </c>
    </row>
    <row r="21" spans="1:22" ht="18" customHeight="1" x14ac:dyDescent="0.25">
      <c r="A21" s="333"/>
      <c r="B21" s="333"/>
      <c r="C21" s="334"/>
      <c r="D21" s="330"/>
      <c r="E21" s="334"/>
      <c r="F21" s="330"/>
      <c r="G21" s="334"/>
      <c r="H21" s="330"/>
      <c r="I21" s="335"/>
      <c r="J21" s="323"/>
      <c r="K21" s="611"/>
      <c r="L21" s="607"/>
      <c r="M21" s="611"/>
      <c r="N21" s="607"/>
      <c r="O21" s="603"/>
      <c r="S21" s="453"/>
      <c r="T21" s="448" t="s">
        <v>105</v>
      </c>
      <c r="U21" s="449">
        <v>43191</v>
      </c>
      <c r="V21" s="449">
        <v>43555</v>
      </c>
    </row>
    <row r="22" spans="1:22" ht="18" customHeight="1" x14ac:dyDescent="0.25">
      <c r="A22" s="333"/>
      <c r="B22" s="333"/>
      <c r="C22" s="334"/>
      <c r="D22" s="330"/>
      <c r="E22" s="334"/>
      <c r="F22" s="330"/>
      <c r="G22" s="334"/>
      <c r="H22" s="330"/>
      <c r="I22" s="335"/>
      <c r="J22" s="323"/>
      <c r="K22" s="611"/>
      <c r="L22" s="607"/>
      <c r="M22" s="611"/>
      <c r="N22" s="607"/>
      <c r="O22" s="603"/>
      <c r="S22" s="453"/>
      <c r="T22" s="448" t="s">
        <v>106</v>
      </c>
      <c r="U22" s="449">
        <v>43556</v>
      </c>
      <c r="V22" s="449">
        <v>43921</v>
      </c>
    </row>
    <row r="23" spans="1:22" ht="18" customHeight="1" x14ac:dyDescent="0.25">
      <c r="A23" s="333"/>
      <c r="B23" s="333"/>
      <c r="C23" s="334"/>
      <c r="D23" s="330"/>
      <c r="E23" s="334"/>
      <c r="F23" s="330"/>
      <c r="G23" s="334"/>
      <c r="H23" s="330"/>
      <c r="I23" s="335"/>
      <c r="J23" s="323"/>
      <c r="K23" s="611"/>
      <c r="L23" s="607"/>
      <c r="M23" s="611"/>
      <c r="N23" s="607"/>
      <c r="O23" s="603"/>
      <c r="S23" s="453"/>
      <c r="T23" s="448" t="s">
        <v>107</v>
      </c>
      <c r="U23" s="449">
        <v>43922</v>
      </c>
      <c r="V23" s="449">
        <v>44286</v>
      </c>
    </row>
    <row r="24" spans="1:22" ht="18" customHeight="1" x14ac:dyDescent="0.25">
      <c r="A24" s="333"/>
      <c r="B24" s="333"/>
      <c r="C24" s="334"/>
      <c r="D24" s="330"/>
      <c r="E24" s="334"/>
      <c r="F24" s="330"/>
      <c r="G24" s="334"/>
      <c r="H24" s="330"/>
      <c r="I24" s="335"/>
      <c r="J24" s="323"/>
      <c r="K24" s="611"/>
      <c r="L24" s="607"/>
      <c r="M24" s="611"/>
      <c r="N24" s="607"/>
      <c r="O24" s="603"/>
    </row>
    <row r="25" spans="1:22" ht="18" customHeight="1" x14ac:dyDescent="0.25">
      <c r="A25" s="337"/>
      <c r="B25" s="337"/>
      <c r="C25" s="338"/>
      <c r="D25" s="330"/>
      <c r="E25" s="338"/>
      <c r="F25" s="330"/>
      <c r="G25" s="338"/>
      <c r="H25" s="330"/>
      <c r="I25" s="339"/>
      <c r="J25" s="323"/>
      <c r="K25" s="611"/>
      <c r="L25" s="607"/>
      <c r="M25" s="611"/>
      <c r="N25" s="607"/>
      <c r="O25" s="603"/>
    </row>
    <row r="26" spans="1:22" ht="9" customHeight="1" thickBot="1" x14ac:dyDescent="0.3">
      <c r="A26" s="340"/>
      <c r="B26" s="340"/>
      <c r="C26" s="341"/>
      <c r="D26" s="330"/>
      <c r="E26" s="341"/>
      <c r="F26" s="330"/>
      <c r="G26" s="342"/>
      <c r="H26" s="330"/>
      <c r="I26" s="340"/>
      <c r="K26" s="340"/>
      <c r="L26" s="340"/>
      <c r="M26" s="340"/>
      <c r="N26" s="340"/>
    </row>
    <row r="27" spans="1:22" ht="27" customHeight="1" thickBot="1" x14ac:dyDescent="0.25">
      <c r="A27" s="767" t="s">
        <v>166</v>
      </c>
      <c r="B27" s="344" t="s">
        <v>56</v>
      </c>
      <c r="C27" s="345">
        <f>SUM(C11:C25)</f>
        <v>0</v>
      </c>
      <c r="D27" s="346" t="s">
        <v>42</v>
      </c>
      <c r="E27" s="347">
        <f>SUM(E11:E25)</f>
        <v>0</v>
      </c>
      <c r="F27" s="346" t="s">
        <v>42</v>
      </c>
      <c r="G27" s="347">
        <f>SUM(G11:G25)</f>
        <v>0</v>
      </c>
      <c r="H27" s="346" t="s">
        <v>43</v>
      </c>
      <c r="I27" s="348">
        <f>C27+E27+G27</f>
        <v>0</v>
      </c>
      <c r="J27" s="349">
        <v>1</v>
      </c>
      <c r="Q27" s="445"/>
    </row>
    <row r="28" spans="1:22" s="356" customFormat="1" ht="6.75" customHeight="1" thickBot="1" x14ac:dyDescent="0.25">
      <c r="A28" s="768"/>
      <c r="B28" s="350"/>
      <c r="C28" s="351"/>
      <c r="D28" s="346"/>
      <c r="E28" s="352"/>
      <c r="F28" s="346"/>
      <c r="G28" s="353"/>
      <c r="H28" s="346"/>
      <c r="I28" s="354"/>
      <c r="J28" s="355"/>
      <c r="Q28" s="446"/>
    </row>
    <row r="29" spans="1:22" ht="27" customHeight="1" thickBot="1" x14ac:dyDescent="0.25">
      <c r="A29" s="768"/>
      <c r="B29" s="357"/>
      <c r="C29" s="358" t="s">
        <v>44</v>
      </c>
      <c r="D29" s="359"/>
      <c r="E29" s="360"/>
      <c r="F29" s="346" t="s">
        <v>42</v>
      </c>
      <c r="G29" s="361"/>
      <c r="H29" s="346" t="s">
        <v>43</v>
      </c>
      <c r="I29" s="348">
        <f>E29+G29</f>
        <v>0</v>
      </c>
      <c r="J29" s="349">
        <v>2</v>
      </c>
      <c r="K29" s="769" t="s">
        <v>79</v>
      </c>
      <c r="L29" s="769"/>
      <c r="M29" s="769"/>
      <c r="N29" s="769"/>
      <c r="O29" s="769"/>
    </row>
    <row r="30" spans="1:22" s="356" customFormat="1" ht="6.75" customHeight="1" thickBot="1" x14ac:dyDescent="0.25">
      <c r="A30" s="768"/>
      <c r="B30" s="362"/>
      <c r="C30" s="358"/>
      <c r="D30" s="359"/>
      <c r="E30" s="351"/>
      <c r="F30" s="346"/>
      <c r="G30" s="351"/>
      <c r="H30" s="346"/>
      <c r="I30" s="354"/>
      <c r="J30" s="355"/>
    </row>
    <row r="31" spans="1:22" ht="27" customHeight="1" thickBot="1" x14ac:dyDescent="0.25">
      <c r="A31" s="768"/>
      <c r="B31" s="357"/>
      <c r="C31" s="358"/>
      <c r="D31" s="358"/>
      <c r="E31" s="351"/>
      <c r="F31" s="351"/>
      <c r="G31" s="358" t="s">
        <v>45</v>
      </c>
      <c r="H31" s="351"/>
      <c r="I31" s="363">
        <f>I27-I29</f>
        <v>0</v>
      </c>
      <c r="J31" s="349">
        <v>3</v>
      </c>
    </row>
    <row r="32" spans="1:22" s="356" customFormat="1" ht="8.25" customHeight="1" thickBot="1" x14ac:dyDescent="0.25">
      <c r="B32" s="364"/>
      <c r="C32" s="358"/>
      <c r="D32" s="358"/>
      <c r="E32" s="351"/>
      <c r="F32" s="351"/>
      <c r="G32" s="358"/>
      <c r="H32" s="351"/>
      <c r="I32" s="354"/>
      <c r="J32" s="355"/>
      <c r="K32" s="703" t="s">
        <v>51</v>
      </c>
      <c r="L32" s="686"/>
      <c r="M32" s="686"/>
      <c r="N32" s="686"/>
      <c r="O32" s="686"/>
    </row>
    <row r="33" spans="1:53" ht="27" customHeight="1" thickBot="1" x14ac:dyDescent="0.25">
      <c r="A33" s="701" t="s">
        <v>161</v>
      </c>
      <c r="B33" s="770" t="s">
        <v>49</v>
      </c>
      <c r="C33" s="770"/>
      <c r="D33" s="770"/>
      <c r="E33" s="770"/>
      <c r="F33" s="770"/>
      <c r="G33" s="770"/>
      <c r="H33" s="365"/>
      <c r="I33" s="366"/>
      <c r="J33" s="367" t="s">
        <v>48</v>
      </c>
      <c r="K33" s="686"/>
      <c r="L33" s="686"/>
      <c r="M33" s="686"/>
      <c r="N33" s="686"/>
      <c r="O33" s="686"/>
    </row>
    <row r="34" spans="1:53" s="356" customFormat="1" ht="7.5" customHeight="1" thickBot="1" x14ac:dyDescent="0.25">
      <c r="A34" s="701"/>
      <c r="B34" s="368"/>
      <c r="C34" s="368"/>
      <c r="D34" s="368"/>
      <c r="E34" s="368"/>
      <c r="F34" s="368"/>
      <c r="G34" s="368"/>
      <c r="H34" s="365"/>
      <c r="I34" s="354"/>
      <c r="J34" s="369"/>
      <c r="K34" s="686"/>
      <c r="L34" s="686"/>
      <c r="M34" s="686"/>
      <c r="N34" s="686"/>
      <c r="O34" s="686"/>
    </row>
    <row r="35" spans="1:53" ht="30" customHeight="1" thickBot="1" x14ac:dyDescent="0.25">
      <c r="A35" s="701"/>
      <c r="B35" s="770" t="s">
        <v>71</v>
      </c>
      <c r="C35" s="770"/>
      <c r="D35" s="770"/>
      <c r="E35" s="770"/>
      <c r="F35" s="770"/>
      <c r="G35" s="770"/>
      <c r="I35" s="363">
        <f>I31*I33</f>
        <v>0</v>
      </c>
      <c r="J35" s="349">
        <v>5</v>
      </c>
      <c r="K35" s="686"/>
      <c r="L35" s="686"/>
      <c r="M35" s="686"/>
      <c r="N35" s="686"/>
      <c r="O35" s="686"/>
    </row>
    <row r="36" spans="1:53" ht="25.5" customHeight="1" x14ac:dyDescent="0.2">
      <c r="A36" s="316"/>
      <c r="B36" s="357"/>
      <c r="C36" s="357"/>
      <c r="D36" s="357"/>
      <c r="E36" s="357"/>
      <c r="F36" s="357"/>
      <c r="G36" s="357"/>
      <c r="H36" s="357"/>
      <c r="I36" s="370"/>
      <c r="J36" s="332"/>
      <c r="K36" s="357"/>
      <c r="L36" s="357"/>
      <c r="M36" s="357"/>
      <c r="N36" s="357"/>
      <c r="O36" s="370"/>
      <c r="P36" s="316"/>
      <c r="Q36" s="316"/>
      <c r="R36" s="316"/>
      <c r="S36" s="316"/>
      <c r="T36" s="316"/>
      <c r="U36" s="316"/>
      <c r="V36" s="316"/>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7"/>
      <c r="AY36" s="357"/>
      <c r="AZ36" s="357"/>
      <c r="BA36" s="370" t="s">
        <v>36</v>
      </c>
    </row>
    <row r="37" spans="1:53" ht="18" customHeight="1" x14ac:dyDescent="0.2">
      <c r="A37" s="356"/>
      <c r="B37" s="356"/>
      <c r="C37" s="356"/>
      <c r="E37" s="356"/>
      <c r="G37" s="356"/>
      <c r="I37" s="356"/>
    </row>
    <row r="38" spans="1:53" ht="18" customHeight="1" x14ac:dyDescent="0.2">
      <c r="A38" s="356"/>
      <c r="B38" s="356"/>
      <c r="C38" s="356"/>
      <c r="E38" s="356"/>
      <c r="G38" s="356"/>
      <c r="I38" s="356"/>
    </row>
    <row r="39" spans="1:53" ht="18" customHeight="1" x14ac:dyDescent="0.2">
      <c r="A39" s="356"/>
      <c r="B39" s="356"/>
      <c r="C39" s="356"/>
      <c r="E39" s="356"/>
      <c r="G39" s="356"/>
      <c r="I39" s="356"/>
    </row>
    <row r="40" spans="1:53" ht="18" customHeight="1" x14ac:dyDescent="0.2">
      <c r="A40" s="356"/>
      <c r="B40" s="356"/>
      <c r="C40" s="356"/>
      <c r="E40" s="765"/>
      <c r="F40" s="766"/>
      <c r="G40" s="766"/>
      <c r="H40" s="766"/>
      <c r="I40" s="766"/>
      <c r="J40" s="766"/>
      <c r="K40" s="766"/>
      <c r="L40" s="766"/>
    </row>
    <row r="41" spans="1:53" ht="18" customHeight="1" x14ac:dyDescent="0.2">
      <c r="E41" s="371"/>
      <c r="F41" s="372"/>
      <c r="G41" s="372"/>
      <c r="H41" s="372"/>
      <c r="I41" s="372"/>
      <c r="J41" s="372"/>
      <c r="K41" s="372"/>
      <c r="L41" s="372"/>
    </row>
  </sheetData>
  <sheetProtection algorithmName="SHA-512" hashValue="snkC6szUMGif4VCz4h2XjOnZRwuOtAk0uzOmAMxywaLV4hSWQ29k+yysKuf69i3CkqboKies67iMWa52psE+Jg==" saltValue="6vK+3wLIaRTHqfT1tr39yA=="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3f</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0"/>
  <dimension ref="A1:BA41"/>
  <sheetViews>
    <sheetView zoomScale="75" workbookViewId="0">
      <selection activeCell="E29" sqref="E29"/>
    </sheetView>
  </sheetViews>
  <sheetFormatPr baseColWidth="10" defaultRowHeight="18" customHeight="1" x14ac:dyDescent="0.2"/>
  <cols>
    <col min="1" max="2" width="28.7109375" style="398" customWidth="1"/>
    <col min="3" max="3" width="15.7109375" style="398" customWidth="1"/>
    <col min="4" max="4" width="2.28515625" style="422" customWidth="1"/>
    <col min="5" max="5" width="15.7109375" style="398" customWidth="1"/>
    <col min="6" max="6" width="2.28515625" style="422" customWidth="1"/>
    <col min="7" max="7" width="15.7109375" style="398" customWidth="1"/>
    <col min="8" max="8" width="2.28515625" style="422" customWidth="1"/>
    <col min="9" max="9" width="15.7109375" style="398" customWidth="1"/>
    <col min="10" max="10" width="2.28515625" style="409" customWidth="1"/>
    <col min="11" max="14" width="9.7109375" style="398" customWidth="1"/>
    <col min="15" max="15" width="15.7109375" style="398"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398"/>
  </cols>
  <sheetData>
    <row r="1" spans="1:22" s="375" customFormat="1" ht="21.75" customHeight="1" thickBot="1" x14ac:dyDescent="0.3">
      <c r="A1" s="373"/>
      <c r="B1" s="373"/>
      <c r="C1" s="736" t="s">
        <v>24</v>
      </c>
      <c r="D1" s="736"/>
      <c r="E1" s="736"/>
      <c r="F1" s="736"/>
      <c r="G1" s="374"/>
      <c r="H1" s="374"/>
      <c r="I1" s="374"/>
      <c r="K1" s="376" t="s">
        <v>70</v>
      </c>
      <c r="L1" s="737" t="str">
        <f>'Annexe A p.2'!L1:O1</f>
        <v/>
      </c>
      <c r="M1" s="737"/>
      <c r="N1" s="737"/>
      <c r="O1" s="737"/>
      <c r="P1" s="309"/>
      <c r="Q1" s="309"/>
      <c r="R1" s="309"/>
      <c r="S1" s="309"/>
      <c r="T1" s="309"/>
      <c r="U1" s="309"/>
      <c r="V1" s="309"/>
    </row>
    <row r="2" spans="1:22" s="375" customFormat="1" ht="18" customHeight="1" x14ac:dyDescent="0.25">
      <c r="A2" s="373"/>
      <c r="B2" s="373"/>
      <c r="E2" s="377"/>
      <c r="F2" s="377"/>
      <c r="J2" s="378"/>
      <c r="P2" s="309"/>
      <c r="Q2" s="309"/>
      <c r="R2" s="309"/>
      <c r="S2" s="309"/>
      <c r="T2" s="309"/>
      <c r="U2" s="309"/>
      <c r="V2" s="309"/>
    </row>
    <row r="3" spans="1:22" s="375" customFormat="1" ht="18" customHeight="1" thickBot="1" x14ac:dyDescent="0.3">
      <c r="A3" s="373"/>
      <c r="B3" s="373"/>
      <c r="C3" s="379"/>
      <c r="D3" s="379"/>
      <c r="E3" s="379"/>
      <c r="F3" s="379"/>
      <c r="I3" s="380"/>
      <c r="J3" s="378"/>
      <c r="K3" s="381" t="s">
        <v>80</v>
      </c>
      <c r="L3" s="699"/>
      <c r="M3" s="699"/>
      <c r="P3" s="309"/>
      <c r="Q3" s="309"/>
      <c r="R3" s="309"/>
      <c r="S3" s="447">
        <f>L3</f>
        <v>0</v>
      </c>
      <c r="T3" s="448" t="s">
        <v>87</v>
      </c>
      <c r="U3" s="449">
        <v>36617</v>
      </c>
      <c r="V3" s="449">
        <v>36981</v>
      </c>
    </row>
    <row r="4" spans="1:22" s="375" customFormat="1" ht="12" customHeight="1" x14ac:dyDescent="0.25">
      <c r="A4" s="373"/>
      <c r="B4" s="373"/>
      <c r="C4" s="379"/>
      <c r="D4" s="379"/>
      <c r="E4" s="379"/>
      <c r="F4" s="379"/>
      <c r="I4" s="380"/>
      <c r="J4" s="378"/>
      <c r="P4" s="309"/>
      <c r="Q4" s="309"/>
      <c r="R4" s="444"/>
      <c r="S4" s="448"/>
      <c r="T4" s="448" t="s">
        <v>88</v>
      </c>
      <c r="U4" s="449">
        <v>36982</v>
      </c>
      <c r="V4" s="449">
        <v>37346</v>
      </c>
    </row>
    <row r="5" spans="1:22" s="382" customFormat="1" ht="22.5" customHeight="1" thickBot="1" x14ac:dyDescent="0.3">
      <c r="B5" s="383" t="s">
        <v>19</v>
      </c>
      <c r="C5" s="384" t="str">
        <f>IF('Formulaire p.1'!AX32="","",'Formulaire p.1'!AX32)</f>
        <v/>
      </c>
      <c r="E5" s="385"/>
      <c r="F5" s="383"/>
      <c r="H5" s="386"/>
      <c r="I5" s="385" t="s">
        <v>31</v>
      </c>
      <c r="J5" s="380"/>
      <c r="K5" s="387" t="str">
        <f>IF('Formulaire p.1'!X40="","",'Formulaire p.1'!X40)</f>
        <v/>
      </c>
      <c r="L5" s="388"/>
      <c r="M5" s="388"/>
      <c r="N5" s="388"/>
      <c r="O5" s="380" t="s">
        <v>21</v>
      </c>
      <c r="P5" s="322"/>
      <c r="Q5" s="322"/>
      <c r="R5" s="322"/>
      <c r="S5" s="450"/>
      <c r="T5" s="448" t="s">
        <v>89</v>
      </c>
      <c r="U5" s="449">
        <v>37347</v>
      </c>
      <c r="V5" s="449">
        <v>37711</v>
      </c>
    </row>
    <row r="6" spans="1:22" s="382" customFormat="1" ht="12" customHeight="1" thickBot="1" x14ac:dyDescent="0.25">
      <c r="A6" s="375"/>
      <c r="B6" s="375"/>
      <c r="C6" s="375"/>
      <c r="D6" s="375"/>
      <c r="E6" s="375"/>
      <c r="F6" s="375"/>
      <c r="G6" s="375"/>
      <c r="H6" s="375"/>
      <c r="I6" s="375"/>
      <c r="J6" s="389"/>
      <c r="P6" s="316"/>
      <c r="Q6" s="316"/>
      <c r="R6" s="316"/>
      <c r="S6" s="451"/>
      <c r="T6" s="448" t="s">
        <v>90</v>
      </c>
      <c r="U6" s="449">
        <v>37712</v>
      </c>
      <c r="V6" s="449">
        <v>38077</v>
      </c>
    </row>
    <row r="7" spans="1:22" s="392" customFormat="1" ht="18" customHeight="1" thickBot="1" x14ac:dyDescent="0.25">
      <c r="A7" s="739" t="s">
        <v>14</v>
      </c>
      <c r="B7" s="739" t="s">
        <v>81</v>
      </c>
      <c r="C7" s="742" t="s">
        <v>41</v>
      </c>
      <c r="D7" s="390"/>
      <c r="E7" s="742" t="s">
        <v>39</v>
      </c>
      <c r="F7" s="390"/>
      <c r="G7" s="742" t="s">
        <v>40</v>
      </c>
      <c r="H7" s="390"/>
      <c r="I7" s="739" t="s">
        <v>50</v>
      </c>
      <c r="J7" s="391"/>
      <c r="K7" s="744" t="s">
        <v>37</v>
      </c>
      <c r="L7" s="745"/>
      <c r="M7" s="744" t="s">
        <v>38</v>
      </c>
      <c r="N7" s="745"/>
      <c r="O7" s="748"/>
      <c r="P7" s="326"/>
      <c r="Q7" s="326"/>
      <c r="R7" s="326"/>
      <c r="S7" s="452"/>
      <c r="T7" s="448" t="s">
        <v>91</v>
      </c>
      <c r="U7" s="449">
        <v>38078</v>
      </c>
      <c r="V7" s="449">
        <v>38442</v>
      </c>
    </row>
    <row r="8" spans="1:22" s="392" customFormat="1" ht="18" customHeight="1" thickBot="1" x14ac:dyDescent="0.25">
      <c r="A8" s="740"/>
      <c r="B8" s="740"/>
      <c r="C8" s="743"/>
      <c r="D8" s="393"/>
      <c r="E8" s="743"/>
      <c r="F8" s="393"/>
      <c r="G8" s="743"/>
      <c r="H8" s="393"/>
      <c r="I8" s="740"/>
      <c r="J8" s="391"/>
      <c r="K8" s="746"/>
      <c r="L8" s="747"/>
      <c r="M8" s="746"/>
      <c r="N8" s="747"/>
      <c r="O8" s="749"/>
      <c r="P8" s="326"/>
      <c r="Q8" s="326"/>
      <c r="R8" s="326"/>
      <c r="S8" s="452"/>
      <c r="T8" s="448" t="s">
        <v>92</v>
      </c>
      <c r="U8" s="449">
        <v>38443</v>
      </c>
      <c r="V8" s="449">
        <v>38807</v>
      </c>
    </row>
    <row r="9" spans="1:22" s="392" customFormat="1" ht="18" customHeight="1" thickBot="1" x14ac:dyDescent="0.25">
      <c r="A9" s="740"/>
      <c r="B9" s="740"/>
      <c r="C9" s="743"/>
      <c r="D9" s="393"/>
      <c r="E9" s="743"/>
      <c r="F9" s="393"/>
      <c r="G9" s="743"/>
      <c r="H9" s="393"/>
      <c r="I9" s="740"/>
      <c r="J9" s="391"/>
      <c r="K9" s="742" t="s">
        <v>55</v>
      </c>
      <c r="L9" s="742" t="s">
        <v>10</v>
      </c>
      <c r="M9" s="750" t="s">
        <v>55</v>
      </c>
      <c r="N9" s="750" t="s">
        <v>10</v>
      </c>
      <c r="O9" s="750" t="s">
        <v>47</v>
      </c>
      <c r="P9" s="326"/>
      <c r="Q9" s="326"/>
      <c r="R9" s="326"/>
      <c r="S9" s="452"/>
      <c r="T9" s="448" t="s">
        <v>93</v>
      </c>
      <c r="U9" s="449">
        <v>38808</v>
      </c>
      <c r="V9" s="449">
        <v>39172</v>
      </c>
    </row>
    <row r="10" spans="1:22" s="392" customFormat="1" ht="15" customHeight="1" thickBot="1" x14ac:dyDescent="0.25">
      <c r="A10" s="741"/>
      <c r="B10" s="741"/>
      <c r="C10" s="743"/>
      <c r="D10" s="393"/>
      <c r="E10" s="743"/>
      <c r="F10" s="393"/>
      <c r="G10" s="743"/>
      <c r="H10" s="393"/>
      <c r="I10" s="740"/>
      <c r="J10" s="391"/>
      <c r="K10" s="750"/>
      <c r="L10" s="750"/>
      <c r="M10" s="750"/>
      <c r="N10" s="750"/>
      <c r="O10" s="743"/>
      <c r="P10" s="326"/>
      <c r="Q10" s="326"/>
      <c r="R10" s="326"/>
      <c r="S10" s="452"/>
      <c r="T10" s="448" t="s">
        <v>94</v>
      </c>
      <c r="U10" s="449">
        <v>39173</v>
      </c>
      <c r="V10" s="449">
        <v>39538</v>
      </c>
    </row>
    <row r="11" spans="1:22" ht="18" customHeight="1" x14ac:dyDescent="0.25">
      <c r="A11" s="394"/>
      <c r="B11" s="394"/>
      <c r="C11" s="395"/>
      <c r="D11" s="396"/>
      <c r="E11" s="395"/>
      <c r="F11" s="396"/>
      <c r="G11" s="395"/>
      <c r="H11" s="396"/>
      <c r="I11" s="397"/>
      <c r="J11" s="389"/>
      <c r="K11" s="610"/>
      <c r="L11" s="607"/>
      <c r="M11" s="610"/>
      <c r="N11" s="607"/>
      <c r="O11" s="602"/>
      <c r="S11" s="453"/>
      <c r="T11" s="448" t="s">
        <v>95</v>
      </c>
      <c r="U11" s="449">
        <v>39539</v>
      </c>
      <c r="V11" s="449">
        <v>39903</v>
      </c>
    </row>
    <row r="12" spans="1:22" ht="18" customHeight="1" x14ac:dyDescent="0.25">
      <c r="A12" s="399"/>
      <c r="B12" s="399"/>
      <c r="C12" s="400"/>
      <c r="D12" s="396"/>
      <c r="E12" s="400"/>
      <c r="F12" s="396"/>
      <c r="G12" s="400"/>
      <c r="H12" s="396"/>
      <c r="I12" s="401"/>
      <c r="J12" s="389"/>
      <c r="K12" s="610"/>
      <c r="L12" s="607"/>
      <c r="M12" s="610"/>
      <c r="N12" s="607"/>
      <c r="O12" s="602"/>
      <c r="S12" s="453"/>
      <c r="T12" s="448" t="s">
        <v>96</v>
      </c>
      <c r="U12" s="449">
        <v>39904</v>
      </c>
      <c r="V12" s="449">
        <v>40268</v>
      </c>
    </row>
    <row r="13" spans="1:22" ht="18" customHeight="1" x14ac:dyDescent="0.25">
      <c r="A13" s="399"/>
      <c r="B13" s="399"/>
      <c r="C13" s="400"/>
      <c r="D13" s="396"/>
      <c r="E13" s="400"/>
      <c r="F13" s="396"/>
      <c r="G13" s="400"/>
      <c r="H13" s="396"/>
      <c r="I13" s="401"/>
      <c r="J13" s="389"/>
      <c r="K13" s="610"/>
      <c r="L13" s="607"/>
      <c r="M13" s="610"/>
      <c r="N13" s="607"/>
      <c r="O13" s="602"/>
      <c r="S13" s="453"/>
      <c r="T13" s="448" t="s">
        <v>97</v>
      </c>
      <c r="U13" s="449">
        <v>40269</v>
      </c>
      <c r="V13" s="449">
        <v>40633</v>
      </c>
    </row>
    <row r="14" spans="1:22" ht="18" customHeight="1" x14ac:dyDescent="0.25">
      <c r="A14" s="399"/>
      <c r="B14" s="399"/>
      <c r="C14" s="400"/>
      <c r="D14" s="396"/>
      <c r="E14" s="400"/>
      <c r="F14" s="396"/>
      <c r="G14" s="400"/>
      <c r="H14" s="396"/>
      <c r="I14" s="401"/>
      <c r="J14" s="389"/>
      <c r="K14" s="610"/>
      <c r="L14" s="607"/>
      <c r="M14" s="610"/>
      <c r="N14" s="607"/>
      <c r="O14" s="602"/>
      <c r="S14" s="453"/>
      <c r="T14" s="448" t="s">
        <v>98</v>
      </c>
      <c r="U14" s="449">
        <v>40634</v>
      </c>
      <c r="V14" s="449">
        <v>40999</v>
      </c>
    </row>
    <row r="15" spans="1:22" ht="18" customHeight="1" x14ac:dyDescent="0.25">
      <c r="A15" s="399"/>
      <c r="B15" s="399"/>
      <c r="C15" s="400"/>
      <c r="D15" s="396"/>
      <c r="E15" s="400"/>
      <c r="F15" s="396"/>
      <c r="G15" s="400"/>
      <c r="H15" s="396"/>
      <c r="I15" s="401"/>
      <c r="J15" s="389"/>
      <c r="K15" s="610"/>
      <c r="L15" s="607"/>
      <c r="M15" s="610"/>
      <c r="N15" s="607"/>
      <c r="O15" s="602"/>
      <c r="S15" s="453"/>
      <c r="T15" s="448" t="s">
        <v>99</v>
      </c>
      <c r="U15" s="449">
        <v>41000</v>
      </c>
      <c r="V15" s="449">
        <v>41364</v>
      </c>
    </row>
    <row r="16" spans="1:22" ht="18" customHeight="1" x14ac:dyDescent="0.25">
      <c r="A16" s="399"/>
      <c r="B16" s="399"/>
      <c r="C16" s="400"/>
      <c r="D16" s="396"/>
      <c r="E16" s="400"/>
      <c r="F16" s="396"/>
      <c r="G16" s="400"/>
      <c r="H16" s="396"/>
      <c r="I16" s="401"/>
      <c r="J16" s="389"/>
      <c r="K16" s="610"/>
      <c r="L16" s="607"/>
      <c r="M16" s="610"/>
      <c r="N16" s="607"/>
      <c r="O16" s="602"/>
      <c r="S16" s="453"/>
      <c r="T16" s="448" t="s">
        <v>100</v>
      </c>
      <c r="U16" s="449">
        <v>41365</v>
      </c>
      <c r="V16" s="449">
        <v>41729</v>
      </c>
    </row>
    <row r="17" spans="1:22" ht="18" customHeight="1" x14ac:dyDescent="0.25">
      <c r="A17" s="399"/>
      <c r="B17" s="399"/>
      <c r="C17" s="400"/>
      <c r="D17" s="396"/>
      <c r="E17" s="400"/>
      <c r="F17" s="396"/>
      <c r="G17" s="400"/>
      <c r="H17" s="396"/>
      <c r="I17" s="401"/>
      <c r="J17" s="389"/>
      <c r="K17" s="610"/>
      <c r="L17" s="607"/>
      <c r="M17" s="610"/>
      <c r="N17" s="607"/>
      <c r="O17" s="602"/>
      <c r="S17" s="453"/>
      <c r="T17" s="448" t="s">
        <v>101</v>
      </c>
      <c r="U17" s="449">
        <v>41730</v>
      </c>
      <c r="V17" s="449">
        <v>42094</v>
      </c>
    </row>
    <row r="18" spans="1:22" ht="18" customHeight="1" x14ac:dyDescent="0.25">
      <c r="A18" s="399"/>
      <c r="B18" s="402"/>
      <c r="C18" s="400"/>
      <c r="D18" s="396"/>
      <c r="E18" s="400"/>
      <c r="F18" s="396"/>
      <c r="G18" s="400"/>
      <c r="H18" s="396"/>
      <c r="I18" s="401"/>
      <c r="J18" s="389"/>
      <c r="K18" s="610"/>
      <c r="L18" s="607"/>
      <c r="M18" s="610"/>
      <c r="N18" s="607"/>
      <c r="O18" s="602"/>
      <c r="S18" s="453"/>
      <c r="T18" s="448" t="s">
        <v>102</v>
      </c>
      <c r="U18" s="449">
        <v>42095</v>
      </c>
      <c r="V18" s="449">
        <v>42460</v>
      </c>
    </row>
    <row r="19" spans="1:22" ht="18" customHeight="1" x14ac:dyDescent="0.25">
      <c r="A19" s="399"/>
      <c r="B19" s="399"/>
      <c r="C19" s="400"/>
      <c r="D19" s="396"/>
      <c r="E19" s="400"/>
      <c r="F19" s="396"/>
      <c r="G19" s="400"/>
      <c r="H19" s="396"/>
      <c r="I19" s="401"/>
      <c r="J19" s="389"/>
      <c r="K19" s="610"/>
      <c r="L19" s="607"/>
      <c r="M19" s="610"/>
      <c r="N19" s="607"/>
      <c r="O19" s="602"/>
      <c r="S19" s="453"/>
      <c r="T19" s="448" t="s">
        <v>103</v>
      </c>
      <c r="U19" s="449">
        <v>42461</v>
      </c>
      <c r="V19" s="449">
        <v>42825</v>
      </c>
    </row>
    <row r="20" spans="1:22" ht="18" customHeight="1" x14ac:dyDescent="0.25">
      <c r="A20" s="399"/>
      <c r="B20" s="399"/>
      <c r="C20" s="400"/>
      <c r="D20" s="396"/>
      <c r="E20" s="400"/>
      <c r="F20" s="396"/>
      <c r="G20" s="400"/>
      <c r="H20" s="396"/>
      <c r="I20" s="401"/>
      <c r="J20" s="389"/>
      <c r="K20" s="610"/>
      <c r="L20" s="607"/>
      <c r="M20" s="610"/>
      <c r="N20" s="607"/>
      <c r="O20" s="602"/>
      <c r="S20" s="453"/>
      <c r="T20" s="448" t="s">
        <v>104</v>
      </c>
      <c r="U20" s="449">
        <v>42826</v>
      </c>
      <c r="V20" s="449">
        <v>43190</v>
      </c>
    </row>
    <row r="21" spans="1:22" ht="18" customHeight="1" x14ac:dyDescent="0.25">
      <c r="A21" s="399"/>
      <c r="B21" s="399"/>
      <c r="C21" s="400"/>
      <c r="D21" s="396"/>
      <c r="E21" s="400"/>
      <c r="F21" s="396"/>
      <c r="G21" s="400"/>
      <c r="H21" s="396"/>
      <c r="I21" s="401"/>
      <c r="J21" s="389"/>
      <c r="K21" s="610"/>
      <c r="L21" s="607"/>
      <c r="M21" s="610"/>
      <c r="N21" s="607"/>
      <c r="O21" s="602"/>
      <c r="S21" s="453"/>
      <c r="T21" s="448" t="s">
        <v>105</v>
      </c>
      <c r="U21" s="449">
        <v>43191</v>
      </c>
      <c r="V21" s="449">
        <v>43555</v>
      </c>
    </row>
    <row r="22" spans="1:22" ht="18" customHeight="1" x14ac:dyDescent="0.25">
      <c r="A22" s="399"/>
      <c r="B22" s="399"/>
      <c r="C22" s="400"/>
      <c r="D22" s="396"/>
      <c r="E22" s="400"/>
      <c r="F22" s="396"/>
      <c r="G22" s="400"/>
      <c r="H22" s="396"/>
      <c r="I22" s="401"/>
      <c r="J22" s="389"/>
      <c r="K22" s="610"/>
      <c r="L22" s="607"/>
      <c r="M22" s="610"/>
      <c r="N22" s="607"/>
      <c r="O22" s="602"/>
      <c r="S22" s="453"/>
      <c r="T22" s="448" t="s">
        <v>106</v>
      </c>
      <c r="U22" s="449">
        <v>43556</v>
      </c>
      <c r="V22" s="449">
        <v>43921</v>
      </c>
    </row>
    <row r="23" spans="1:22" ht="18" customHeight="1" x14ac:dyDescent="0.25">
      <c r="A23" s="399"/>
      <c r="B23" s="399"/>
      <c r="C23" s="400"/>
      <c r="D23" s="396"/>
      <c r="E23" s="400"/>
      <c r="F23" s="396"/>
      <c r="G23" s="400"/>
      <c r="H23" s="396"/>
      <c r="I23" s="401"/>
      <c r="J23" s="389"/>
      <c r="K23" s="610"/>
      <c r="L23" s="607"/>
      <c r="M23" s="610"/>
      <c r="N23" s="607"/>
      <c r="O23" s="602"/>
      <c r="S23" s="453"/>
      <c r="T23" s="448" t="s">
        <v>107</v>
      </c>
      <c r="U23" s="449">
        <v>43922</v>
      </c>
      <c r="V23" s="449">
        <v>44286</v>
      </c>
    </row>
    <row r="24" spans="1:22" ht="18" customHeight="1" x14ac:dyDescent="0.25">
      <c r="A24" s="399"/>
      <c r="B24" s="399"/>
      <c r="C24" s="400"/>
      <c r="D24" s="396"/>
      <c r="E24" s="400"/>
      <c r="F24" s="396"/>
      <c r="G24" s="400"/>
      <c r="H24" s="396"/>
      <c r="I24" s="401"/>
      <c r="J24" s="389"/>
      <c r="K24" s="610"/>
      <c r="L24" s="607"/>
      <c r="M24" s="610"/>
      <c r="N24" s="607"/>
      <c r="O24" s="602"/>
    </row>
    <row r="25" spans="1:22" ht="18" customHeight="1" x14ac:dyDescent="0.25">
      <c r="A25" s="403"/>
      <c r="B25" s="403"/>
      <c r="C25" s="404"/>
      <c r="D25" s="396"/>
      <c r="E25" s="404"/>
      <c r="F25" s="396"/>
      <c r="G25" s="404"/>
      <c r="H25" s="396"/>
      <c r="I25" s="405"/>
      <c r="J25" s="389"/>
      <c r="K25" s="610"/>
      <c r="L25" s="607"/>
      <c r="M25" s="610"/>
      <c r="N25" s="607"/>
      <c r="O25" s="602"/>
    </row>
    <row r="26" spans="1:22" ht="9" customHeight="1" thickBot="1" x14ac:dyDescent="0.3">
      <c r="A26" s="406"/>
      <c r="B26" s="406"/>
      <c r="C26" s="407"/>
      <c r="D26" s="396"/>
      <c r="E26" s="407"/>
      <c r="F26" s="396"/>
      <c r="G26" s="408"/>
      <c r="H26" s="396"/>
      <c r="I26" s="406"/>
      <c r="K26" s="406"/>
      <c r="L26" s="406"/>
      <c r="M26" s="406"/>
      <c r="N26" s="406"/>
    </row>
    <row r="27" spans="1:22" ht="27" customHeight="1" thickBot="1" x14ac:dyDescent="0.25">
      <c r="A27" s="730" t="s">
        <v>166</v>
      </c>
      <c r="B27" s="410" t="s">
        <v>56</v>
      </c>
      <c r="C27" s="411">
        <f>SUM(C11:C25)</f>
        <v>0</v>
      </c>
      <c r="D27" s="412" t="s">
        <v>42</v>
      </c>
      <c r="E27" s="413">
        <f>SUM(E11:E25)</f>
        <v>0</v>
      </c>
      <c r="F27" s="412" t="s">
        <v>42</v>
      </c>
      <c r="G27" s="413">
        <f>SUM(G11:G25)</f>
        <v>0</v>
      </c>
      <c r="H27" s="412" t="s">
        <v>43</v>
      </c>
      <c r="I27" s="414">
        <f>C27+E27+G27</f>
        <v>0</v>
      </c>
      <c r="J27" s="415">
        <v>1</v>
      </c>
      <c r="Q27" s="445"/>
    </row>
    <row r="28" spans="1:22" s="422" customFormat="1" ht="6.75" customHeight="1" thickBot="1" x14ac:dyDescent="0.25">
      <c r="A28" s="731"/>
      <c r="B28" s="416"/>
      <c r="C28" s="417"/>
      <c r="D28" s="412"/>
      <c r="E28" s="418"/>
      <c r="F28" s="412"/>
      <c r="G28" s="419"/>
      <c r="H28" s="412"/>
      <c r="I28" s="420"/>
      <c r="J28" s="421"/>
      <c r="P28" s="356"/>
      <c r="Q28" s="446"/>
      <c r="R28" s="356"/>
      <c r="S28" s="356"/>
      <c r="T28" s="356"/>
      <c r="U28" s="356"/>
      <c r="V28" s="356"/>
    </row>
    <row r="29" spans="1:22" ht="27" customHeight="1" thickBot="1" x14ac:dyDescent="0.25">
      <c r="A29" s="731"/>
      <c r="B29" s="423"/>
      <c r="C29" s="424" t="s">
        <v>44</v>
      </c>
      <c r="D29" s="425"/>
      <c r="E29" s="426"/>
      <c r="F29" s="412" t="s">
        <v>42</v>
      </c>
      <c r="G29" s="427"/>
      <c r="H29" s="412" t="s">
        <v>43</v>
      </c>
      <c r="I29" s="414">
        <f>E29+G29</f>
        <v>0</v>
      </c>
      <c r="J29" s="415">
        <v>2</v>
      </c>
      <c r="K29" s="732" t="s">
        <v>79</v>
      </c>
      <c r="L29" s="732"/>
      <c r="M29" s="732"/>
      <c r="N29" s="732"/>
      <c r="O29" s="732"/>
    </row>
    <row r="30" spans="1:22" s="422" customFormat="1" ht="6.75" customHeight="1" thickBot="1" x14ac:dyDescent="0.25">
      <c r="A30" s="731"/>
      <c r="B30" s="428"/>
      <c r="C30" s="424"/>
      <c r="D30" s="425"/>
      <c r="E30" s="417"/>
      <c r="F30" s="412"/>
      <c r="G30" s="417"/>
      <c r="H30" s="412"/>
      <c r="I30" s="420"/>
      <c r="J30" s="421"/>
      <c r="P30" s="356"/>
      <c r="Q30" s="356"/>
      <c r="R30" s="356"/>
      <c r="S30" s="356"/>
      <c r="T30" s="356"/>
      <c r="U30" s="356"/>
      <c r="V30" s="356"/>
    </row>
    <row r="31" spans="1:22" ht="27" customHeight="1" thickBot="1" x14ac:dyDescent="0.25">
      <c r="A31" s="731"/>
      <c r="B31" s="423"/>
      <c r="C31" s="424"/>
      <c r="D31" s="424"/>
      <c r="E31" s="417"/>
      <c r="F31" s="417"/>
      <c r="G31" s="424" t="s">
        <v>45</v>
      </c>
      <c r="H31" s="417"/>
      <c r="I31" s="429">
        <f>I27-I29</f>
        <v>0</v>
      </c>
      <c r="J31" s="415">
        <v>3</v>
      </c>
    </row>
    <row r="32" spans="1:22" s="422" customFormat="1" ht="8.25" customHeight="1" thickBot="1" x14ac:dyDescent="0.25">
      <c r="B32" s="430"/>
      <c r="C32" s="424"/>
      <c r="D32" s="424"/>
      <c r="E32" s="417"/>
      <c r="F32" s="417"/>
      <c r="G32" s="424"/>
      <c r="H32" s="417"/>
      <c r="I32" s="420"/>
      <c r="J32" s="421"/>
      <c r="K32" s="703" t="s">
        <v>51</v>
      </c>
      <c r="L32" s="686"/>
      <c r="M32" s="686"/>
      <c r="N32" s="686"/>
      <c r="O32" s="686"/>
      <c r="P32" s="356"/>
      <c r="Q32" s="356"/>
      <c r="R32" s="356"/>
      <c r="S32" s="356"/>
      <c r="T32" s="356"/>
      <c r="U32" s="356"/>
      <c r="V32" s="356"/>
    </row>
    <row r="33" spans="1:53" ht="27" customHeight="1" thickBot="1" x14ac:dyDescent="0.25">
      <c r="A33" s="701" t="s">
        <v>161</v>
      </c>
      <c r="B33" s="729" t="s">
        <v>49</v>
      </c>
      <c r="C33" s="729"/>
      <c r="D33" s="729"/>
      <c r="E33" s="729"/>
      <c r="F33" s="729"/>
      <c r="G33" s="729"/>
      <c r="H33" s="431"/>
      <c r="I33" s="432"/>
      <c r="J33" s="433" t="s">
        <v>48</v>
      </c>
      <c r="K33" s="686"/>
      <c r="L33" s="686"/>
      <c r="M33" s="686"/>
      <c r="N33" s="686"/>
      <c r="O33" s="686"/>
    </row>
    <row r="34" spans="1:53" s="422" customFormat="1" ht="7.5" customHeight="1" thickBot="1" x14ac:dyDescent="0.25">
      <c r="A34" s="701"/>
      <c r="B34" s="434"/>
      <c r="C34" s="434"/>
      <c r="D34" s="434"/>
      <c r="E34" s="434"/>
      <c r="F34" s="434"/>
      <c r="G34" s="434"/>
      <c r="H34" s="431"/>
      <c r="I34" s="420"/>
      <c r="J34" s="435"/>
      <c r="K34" s="686"/>
      <c r="L34" s="686"/>
      <c r="M34" s="686"/>
      <c r="N34" s="686"/>
      <c r="O34" s="686"/>
      <c r="P34" s="356"/>
      <c r="Q34" s="356"/>
      <c r="R34" s="356"/>
      <c r="S34" s="356"/>
      <c r="T34" s="356"/>
      <c r="U34" s="356"/>
      <c r="V34" s="356"/>
    </row>
    <row r="35" spans="1:53" ht="30" customHeight="1" thickBot="1" x14ac:dyDescent="0.25">
      <c r="A35" s="701"/>
      <c r="B35" s="729" t="s">
        <v>71</v>
      </c>
      <c r="C35" s="729"/>
      <c r="D35" s="729"/>
      <c r="E35" s="729"/>
      <c r="F35" s="729"/>
      <c r="G35" s="729"/>
      <c r="I35" s="429">
        <f>I31*I33</f>
        <v>0</v>
      </c>
      <c r="J35" s="415">
        <v>5</v>
      </c>
      <c r="K35" s="686"/>
      <c r="L35" s="686"/>
      <c r="M35" s="686"/>
      <c r="N35" s="686"/>
      <c r="O35" s="686"/>
    </row>
    <row r="36" spans="1:53" ht="25.5" customHeight="1" x14ac:dyDescent="0.2">
      <c r="A36" s="382"/>
      <c r="B36" s="423"/>
      <c r="C36" s="423"/>
      <c r="D36" s="423"/>
      <c r="E36" s="423"/>
      <c r="F36" s="423"/>
      <c r="G36" s="423"/>
      <c r="H36" s="423"/>
      <c r="I36" s="436"/>
      <c r="J36" s="398"/>
      <c r="K36" s="423"/>
      <c r="L36" s="423"/>
      <c r="M36" s="423"/>
      <c r="N36" s="423"/>
      <c r="O36" s="436"/>
      <c r="P36" s="316"/>
      <c r="Q36" s="316"/>
      <c r="R36" s="316"/>
      <c r="S36" s="316"/>
      <c r="T36" s="316"/>
      <c r="U36" s="316"/>
      <c r="V36" s="316"/>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c r="AY36" s="423"/>
      <c r="AZ36" s="423"/>
      <c r="BA36" s="436" t="s">
        <v>36</v>
      </c>
    </row>
    <row r="37" spans="1:53" ht="18" customHeight="1" x14ac:dyDescent="0.2">
      <c r="A37" s="422"/>
      <c r="B37" s="422"/>
      <c r="C37" s="422"/>
      <c r="E37" s="422"/>
      <c r="G37" s="422"/>
      <c r="I37" s="422"/>
    </row>
    <row r="38" spans="1:53" ht="18" customHeight="1" x14ac:dyDescent="0.2">
      <c r="A38" s="422"/>
      <c r="B38" s="422"/>
      <c r="C38" s="422"/>
      <c r="E38" s="422"/>
      <c r="G38" s="422"/>
      <c r="I38" s="422"/>
    </row>
    <row r="39" spans="1:53" ht="18" customHeight="1" x14ac:dyDescent="0.2">
      <c r="A39" s="422"/>
      <c r="B39" s="422"/>
      <c r="C39" s="422"/>
      <c r="E39" s="422"/>
      <c r="G39" s="422"/>
      <c r="I39" s="422"/>
    </row>
    <row r="40" spans="1:53" ht="18" customHeight="1" x14ac:dyDescent="0.2">
      <c r="A40" s="422"/>
      <c r="B40" s="422"/>
      <c r="C40" s="422"/>
      <c r="E40" s="727"/>
      <c r="F40" s="728"/>
      <c r="G40" s="728"/>
      <c r="H40" s="728"/>
      <c r="I40" s="728"/>
      <c r="J40" s="728"/>
      <c r="K40" s="728"/>
      <c r="L40" s="728"/>
    </row>
    <row r="41" spans="1:53" ht="18" customHeight="1" x14ac:dyDescent="0.2">
      <c r="E41" s="437"/>
      <c r="F41" s="438"/>
      <c r="G41" s="438"/>
      <c r="H41" s="438"/>
      <c r="I41" s="438"/>
      <c r="J41" s="438"/>
      <c r="K41" s="438"/>
      <c r="L41" s="438"/>
    </row>
  </sheetData>
  <sheetProtection algorithmName="SHA-512" hashValue="6FSi90R8bHqutaOLlVOfVAdyGvhnRWIJZs+R+o7kkFRv16IYpcY1e+zkxRoknjEPUmmsgbjQiFcmeRg7xUWpXg==" saltValue="fCGUEkHAe2M3Up5NWVT15Q=="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3g</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1"/>
  <dimension ref="A1:BA41"/>
  <sheetViews>
    <sheetView zoomScale="75" workbookViewId="0">
      <selection activeCell="E29" sqref="E29"/>
    </sheetView>
  </sheetViews>
  <sheetFormatPr baseColWidth="10" defaultRowHeight="18" customHeight="1" x14ac:dyDescent="0.2"/>
  <cols>
    <col min="1" max="2" width="28.7109375" style="398" customWidth="1"/>
    <col min="3" max="3" width="15.7109375" style="398" customWidth="1"/>
    <col min="4" max="4" width="2.28515625" style="422" customWidth="1"/>
    <col min="5" max="5" width="15.7109375" style="398" customWidth="1"/>
    <col min="6" max="6" width="2.28515625" style="422" customWidth="1"/>
    <col min="7" max="7" width="15.7109375" style="398" customWidth="1"/>
    <col min="8" max="8" width="2.28515625" style="422" customWidth="1"/>
    <col min="9" max="9" width="15.7109375" style="398" customWidth="1"/>
    <col min="10" max="10" width="2.28515625" style="409" customWidth="1"/>
    <col min="11" max="14" width="9.7109375" style="398" customWidth="1"/>
    <col min="15" max="15" width="15.7109375" style="398"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398"/>
  </cols>
  <sheetData>
    <row r="1" spans="1:22" s="375" customFormat="1" ht="21.75" customHeight="1" thickBot="1" x14ac:dyDescent="0.3">
      <c r="A1" s="373"/>
      <c r="B1" s="373"/>
      <c r="C1" s="736" t="s">
        <v>24</v>
      </c>
      <c r="D1" s="736"/>
      <c r="E1" s="736"/>
      <c r="F1" s="736"/>
      <c r="G1" s="374"/>
      <c r="H1" s="374"/>
      <c r="I1" s="374"/>
      <c r="K1" s="376" t="s">
        <v>70</v>
      </c>
      <c r="L1" s="737" t="str">
        <f>'Annexe A p.2'!L1:O1</f>
        <v/>
      </c>
      <c r="M1" s="737"/>
      <c r="N1" s="737"/>
      <c r="O1" s="737"/>
      <c r="P1" s="309"/>
      <c r="Q1" s="309"/>
      <c r="R1" s="309"/>
      <c r="S1" s="309"/>
      <c r="T1" s="309"/>
      <c r="U1" s="309"/>
      <c r="V1" s="309"/>
    </row>
    <row r="2" spans="1:22" s="375" customFormat="1" ht="18" customHeight="1" x14ac:dyDescent="0.25">
      <c r="A2" s="373"/>
      <c r="B2" s="373"/>
      <c r="E2" s="377"/>
      <c r="F2" s="377"/>
      <c r="J2" s="378"/>
      <c r="P2" s="309"/>
      <c r="Q2" s="309"/>
      <c r="R2" s="309"/>
      <c r="S2" s="309"/>
      <c r="T2" s="309"/>
      <c r="U2" s="309"/>
      <c r="V2" s="309"/>
    </row>
    <row r="3" spans="1:22" s="375" customFormat="1" ht="18" customHeight="1" thickBot="1" x14ac:dyDescent="0.3">
      <c r="A3" s="373"/>
      <c r="B3" s="373"/>
      <c r="C3" s="379"/>
      <c r="D3" s="379"/>
      <c r="E3" s="379"/>
      <c r="F3" s="379"/>
      <c r="I3" s="380"/>
      <c r="J3" s="378"/>
      <c r="K3" s="381" t="s">
        <v>80</v>
      </c>
      <c r="L3" s="699"/>
      <c r="M3" s="699"/>
      <c r="P3" s="309"/>
      <c r="Q3" s="309"/>
      <c r="R3" s="309"/>
      <c r="S3" s="447">
        <f>L3</f>
        <v>0</v>
      </c>
      <c r="T3" s="448" t="s">
        <v>87</v>
      </c>
      <c r="U3" s="449">
        <v>36617</v>
      </c>
      <c r="V3" s="449">
        <v>36981</v>
      </c>
    </row>
    <row r="4" spans="1:22" s="375" customFormat="1" ht="12" customHeight="1" x14ac:dyDescent="0.25">
      <c r="A4" s="373"/>
      <c r="B4" s="373"/>
      <c r="C4" s="379"/>
      <c r="D4" s="379"/>
      <c r="E4" s="379"/>
      <c r="F4" s="379"/>
      <c r="I4" s="380"/>
      <c r="J4" s="378"/>
      <c r="P4" s="309"/>
      <c r="Q4" s="309"/>
      <c r="R4" s="444"/>
      <c r="S4" s="448"/>
      <c r="T4" s="448" t="s">
        <v>88</v>
      </c>
      <c r="U4" s="449">
        <v>36982</v>
      </c>
      <c r="V4" s="449">
        <v>37346</v>
      </c>
    </row>
    <row r="5" spans="1:22" s="382" customFormat="1" ht="22.5" customHeight="1" thickBot="1" x14ac:dyDescent="0.3">
      <c r="B5" s="383" t="s">
        <v>19</v>
      </c>
      <c r="C5" s="384" t="str">
        <f>IF('Formulaire p.1'!AX32="","",'Formulaire p.1'!AX32)</f>
        <v/>
      </c>
      <c r="E5" s="385"/>
      <c r="F5" s="383"/>
      <c r="H5" s="386"/>
      <c r="I5" s="385" t="s">
        <v>31</v>
      </c>
      <c r="J5" s="380"/>
      <c r="K5" s="387" t="str">
        <f>IF('Formulaire p.1'!X40="","",'Formulaire p.1'!X40)</f>
        <v/>
      </c>
      <c r="L5" s="388"/>
      <c r="M5" s="388"/>
      <c r="N5" s="388"/>
      <c r="O5" s="380" t="s">
        <v>21</v>
      </c>
      <c r="P5" s="322"/>
      <c r="Q5" s="322"/>
      <c r="R5" s="322"/>
      <c r="S5" s="450"/>
      <c r="T5" s="448" t="s">
        <v>89</v>
      </c>
      <c r="U5" s="449">
        <v>37347</v>
      </c>
      <c r="V5" s="449">
        <v>37711</v>
      </c>
    </row>
    <row r="6" spans="1:22" s="382" customFormat="1" ht="12" customHeight="1" thickBot="1" x14ac:dyDescent="0.25">
      <c r="A6" s="375"/>
      <c r="B6" s="375"/>
      <c r="C6" s="375"/>
      <c r="D6" s="375"/>
      <c r="E6" s="375"/>
      <c r="F6" s="375"/>
      <c r="G6" s="375"/>
      <c r="H6" s="375"/>
      <c r="I6" s="375"/>
      <c r="J6" s="389"/>
      <c r="P6" s="316"/>
      <c r="Q6" s="316"/>
      <c r="R6" s="316"/>
      <c r="S6" s="451"/>
      <c r="T6" s="448" t="s">
        <v>90</v>
      </c>
      <c r="U6" s="449">
        <v>37712</v>
      </c>
      <c r="V6" s="449">
        <v>38077</v>
      </c>
    </row>
    <row r="7" spans="1:22" s="392" customFormat="1" ht="18" customHeight="1" thickBot="1" x14ac:dyDescent="0.25">
      <c r="A7" s="739" t="s">
        <v>14</v>
      </c>
      <c r="B7" s="739" t="s">
        <v>81</v>
      </c>
      <c r="C7" s="742" t="s">
        <v>41</v>
      </c>
      <c r="D7" s="390"/>
      <c r="E7" s="742" t="s">
        <v>39</v>
      </c>
      <c r="F7" s="390"/>
      <c r="G7" s="742" t="s">
        <v>40</v>
      </c>
      <c r="H7" s="390"/>
      <c r="I7" s="739" t="s">
        <v>50</v>
      </c>
      <c r="J7" s="391"/>
      <c r="K7" s="744" t="s">
        <v>37</v>
      </c>
      <c r="L7" s="745"/>
      <c r="M7" s="744" t="s">
        <v>38</v>
      </c>
      <c r="N7" s="745"/>
      <c r="O7" s="748"/>
      <c r="P7" s="326"/>
      <c r="Q7" s="326"/>
      <c r="R7" s="326"/>
      <c r="S7" s="452"/>
      <c r="T7" s="448" t="s">
        <v>91</v>
      </c>
      <c r="U7" s="449">
        <v>38078</v>
      </c>
      <c r="V7" s="449">
        <v>38442</v>
      </c>
    </row>
    <row r="8" spans="1:22" s="392" customFormat="1" ht="18" customHeight="1" thickBot="1" x14ac:dyDescent="0.25">
      <c r="A8" s="740"/>
      <c r="B8" s="740"/>
      <c r="C8" s="743"/>
      <c r="D8" s="393"/>
      <c r="E8" s="743"/>
      <c r="F8" s="393"/>
      <c r="G8" s="743"/>
      <c r="H8" s="393"/>
      <c r="I8" s="740"/>
      <c r="J8" s="391"/>
      <c r="K8" s="746"/>
      <c r="L8" s="747"/>
      <c r="M8" s="746"/>
      <c r="N8" s="747"/>
      <c r="O8" s="749"/>
      <c r="P8" s="326"/>
      <c r="Q8" s="326"/>
      <c r="R8" s="326"/>
      <c r="S8" s="452"/>
      <c r="T8" s="448" t="s">
        <v>92</v>
      </c>
      <c r="U8" s="449">
        <v>38443</v>
      </c>
      <c r="V8" s="449">
        <v>38807</v>
      </c>
    </row>
    <row r="9" spans="1:22" s="392" customFormat="1" ht="18" customHeight="1" thickBot="1" x14ac:dyDescent="0.25">
      <c r="A9" s="740"/>
      <c r="B9" s="740"/>
      <c r="C9" s="743"/>
      <c r="D9" s="393"/>
      <c r="E9" s="743"/>
      <c r="F9" s="393"/>
      <c r="G9" s="743"/>
      <c r="H9" s="393"/>
      <c r="I9" s="740"/>
      <c r="J9" s="391"/>
      <c r="K9" s="742" t="s">
        <v>55</v>
      </c>
      <c r="L9" s="742" t="s">
        <v>10</v>
      </c>
      <c r="M9" s="750" t="s">
        <v>55</v>
      </c>
      <c r="N9" s="750" t="s">
        <v>10</v>
      </c>
      <c r="O9" s="750" t="s">
        <v>47</v>
      </c>
      <c r="P9" s="326"/>
      <c r="Q9" s="326"/>
      <c r="R9" s="326"/>
      <c r="S9" s="452"/>
      <c r="T9" s="448" t="s">
        <v>93</v>
      </c>
      <c r="U9" s="449">
        <v>38808</v>
      </c>
      <c r="V9" s="449">
        <v>39172</v>
      </c>
    </row>
    <row r="10" spans="1:22" s="392" customFormat="1" ht="15" customHeight="1" thickBot="1" x14ac:dyDescent="0.25">
      <c r="A10" s="741"/>
      <c r="B10" s="741"/>
      <c r="C10" s="743"/>
      <c r="D10" s="393"/>
      <c r="E10" s="743"/>
      <c r="F10" s="393"/>
      <c r="G10" s="743"/>
      <c r="H10" s="393"/>
      <c r="I10" s="740"/>
      <c r="J10" s="391"/>
      <c r="K10" s="750"/>
      <c r="L10" s="750"/>
      <c r="M10" s="750"/>
      <c r="N10" s="750"/>
      <c r="O10" s="743"/>
      <c r="P10" s="326"/>
      <c r="Q10" s="326"/>
      <c r="R10" s="326"/>
      <c r="S10" s="452"/>
      <c r="T10" s="448" t="s">
        <v>94</v>
      </c>
      <c r="U10" s="449">
        <v>39173</v>
      </c>
      <c r="V10" s="449">
        <v>39538</v>
      </c>
    </row>
    <row r="11" spans="1:22" ht="18" customHeight="1" x14ac:dyDescent="0.25">
      <c r="A11" s="394"/>
      <c r="B11" s="394"/>
      <c r="C11" s="395"/>
      <c r="D11" s="396"/>
      <c r="E11" s="395"/>
      <c r="F11" s="396"/>
      <c r="G11" s="395"/>
      <c r="H11" s="396"/>
      <c r="I11" s="397"/>
      <c r="J11" s="389"/>
      <c r="K11" s="610"/>
      <c r="L11" s="607"/>
      <c r="M11" s="610"/>
      <c r="N11" s="607"/>
      <c r="O11" s="602"/>
      <c r="S11" s="453"/>
      <c r="T11" s="448" t="s">
        <v>95</v>
      </c>
      <c r="U11" s="449">
        <v>39539</v>
      </c>
      <c r="V11" s="449">
        <v>39903</v>
      </c>
    </row>
    <row r="12" spans="1:22" ht="18" customHeight="1" x14ac:dyDescent="0.25">
      <c r="A12" s="399"/>
      <c r="B12" s="399"/>
      <c r="C12" s="400"/>
      <c r="D12" s="396"/>
      <c r="E12" s="400"/>
      <c r="F12" s="396"/>
      <c r="G12" s="400"/>
      <c r="H12" s="396"/>
      <c r="I12" s="401"/>
      <c r="J12" s="389"/>
      <c r="K12" s="610"/>
      <c r="L12" s="607"/>
      <c r="M12" s="610"/>
      <c r="N12" s="607"/>
      <c r="O12" s="602"/>
      <c r="S12" s="453"/>
      <c r="T12" s="448" t="s">
        <v>96</v>
      </c>
      <c r="U12" s="449">
        <v>39904</v>
      </c>
      <c r="V12" s="449">
        <v>40268</v>
      </c>
    </row>
    <row r="13" spans="1:22" ht="18" customHeight="1" x14ac:dyDescent="0.25">
      <c r="A13" s="399"/>
      <c r="B13" s="399"/>
      <c r="C13" s="400"/>
      <c r="D13" s="396"/>
      <c r="E13" s="400"/>
      <c r="F13" s="396"/>
      <c r="G13" s="400"/>
      <c r="H13" s="396"/>
      <c r="I13" s="401"/>
      <c r="J13" s="389"/>
      <c r="K13" s="610"/>
      <c r="L13" s="607"/>
      <c r="M13" s="610"/>
      <c r="N13" s="607"/>
      <c r="O13" s="602"/>
      <c r="S13" s="453"/>
      <c r="T13" s="448" t="s">
        <v>97</v>
      </c>
      <c r="U13" s="449">
        <v>40269</v>
      </c>
      <c r="V13" s="449">
        <v>40633</v>
      </c>
    </row>
    <row r="14" spans="1:22" ht="18" customHeight="1" x14ac:dyDescent="0.25">
      <c r="A14" s="399"/>
      <c r="B14" s="399"/>
      <c r="C14" s="400"/>
      <c r="D14" s="396"/>
      <c r="E14" s="400"/>
      <c r="F14" s="396"/>
      <c r="G14" s="400"/>
      <c r="H14" s="396"/>
      <c r="I14" s="401"/>
      <c r="J14" s="389"/>
      <c r="K14" s="610"/>
      <c r="L14" s="607"/>
      <c r="M14" s="610"/>
      <c r="N14" s="607"/>
      <c r="O14" s="602"/>
      <c r="S14" s="453"/>
      <c r="T14" s="448" t="s">
        <v>98</v>
      </c>
      <c r="U14" s="449">
        <v>40634</v>
      </c>
      <c r="V14" s="449">
        <v>40999</v>
      </c>
    </row>
    <row r="15" spans="1:22" ht="18" customHeight="1" x14ac:dyDescent="0.25">
      <c r="A15" s="399"/>
      <c r="B15" s="399"/>
      <c r="C15" s="400"/>
      <c r="D15" s="396"/>
      <c r="E15" s="400"/>
      <c r="F15" s="396"/>
      <c r="G15" s="400"/>
      <c r="H15" s="396"/>
      <c r="I15" s="401"/>
      <c r="J15" s="389"/>
      <c r="K15" s="610"/>
      <c r="L15" s="607"/>
      <c r="M15" s="610"/>
      <c r="N15" s="607"/>
      <c r="O15" s="602"/>
      <c r="S15" s="453"/>
      <c r="T15" s="448" t="s">
        <v>99</v>
      </c>
      <c r="U15" s="449">
        <v>41000</v>
      </c>
      <c r="V15" s="449">
        <v>41364</v>
      </c>
    </row>
    <row r="16" spans="1:22" ht="18" customHeight="1" x14ac:dyDescent="0.25">
      <c r="A16" s="399"/>
      <c r="B16" s="399"/>
      <c r="C16" s="400"/>
      <c r="D16" s="396"/>
      <c r="E16" s="400"/>
      <c r="F16" s="396"/>
      <c r="G16" s="400"/>
      <c r="H16" s="396"/>
      <c r="I16" s="401"/>
      <c r="J16" s="389"/>
      <c r="K16" s="610"/>
      <c r="L16" s="607"/>
      <c r="M16" s="610"/>
      <c r="N16" s="607"/>
      <c r="O16" s="602"/>
      <c r="S16" s="453"/>
      <c r="T16" s="448" t="s">
        <v>100</v>
      </c>
      <c r="U16" s="449">
        <v>41365</v>
      </c>
      <c r="V16" s="449">
        <v>41729</v>
      </c>
    </row>
    <row r="17" spans="1:22" ht="18" customHeight="1" x14ac:dyDescent="0.25">
      <c r="A17" s="399"/>
      <c r="B17" s="399"/>
      <c r="C17" s="400"/>
      <c r="D17" s="396"/>
      <c r="E17" s="400"/>
      <c r="F17" s="396"/>
      <c r="G17" s="400"/>
      <c r="H17" s="396"/>
      <c r="I17" s="401"/>
      <c r="J17" s="389"/>
      <c r="K17" s="610"/>
      <c r="L17" s="607"/>
      <c r="M17" s="610"/>
      <c r="N17" s="607"/>
      <c r="O17" s="602"/>
      <c r="S17" s="453"/>
      <c r="T17" s="448" t="s">
        <v>101</v>
      </c>
      <c r="U17" s="449">
        <v>41730</v>
      </c>
      <c r="V17" s="449">
        <v>42094</v>
      </c>
    </row>
    <row r="18" spans="1:22" ht="18" customHeight="1" x14ac:dyDescent="0.25">
      <c r="A18" s="399"/>
      <c r="B18" s="402"/>
      <c r="C18" s="400"/>
      <c r="D18" s="396"/>
      <c r="E18" s="400"/>
      <c r="F18" s="396"/>
      <c r="G18" s="400"/>
      <c r="H18" s="396"/>
      <c r="I18" s="401"/>
      <c r="J18" s="389"/>
      <c r="K18" s="610"/>
      <c r="L18" s="607"/>
      <c r="M18" s="610"/>
      <c r="N18" s="607"/>
      <c r="O18" s="602"/>
      <c r="S18" s="453"/>
      <c r="T18" s="448" t="s">
        <v>102</v>
      </c>
      <c r="U18" s="449">
        <v>42095</v>
      </c>
      <c r="V18" s="449">
        <v>42460</v>
      </c>
    </row>
    <row r="19" spans="1:22" ht="18" customHeight="1" x14ac:dyDescent="0.25">
      <c r="A19" s="399"/>
      <c r="B19" s="399"/>
      <c r="C19" s="400"/>
      <c r="D19" s="396"/>
      <c r="E19" s="400"/>
      <c r="F19" s="396"/>
      <c r="G19" s="400"/>
      <c r="H19" s="396"/>
      <c r="I19" s="401"/>
      <c r="J19" s="389"/>
      <c r="K19" s="610"/>
      <c r="L19" s="607"/>
      <c r="M19" s="610"/>
      <c r="N19" s="607"/>
      <c r="O19" s="602"/>
      <c r="S19" s="453"/>
      <c r="T19" s="448" t="s">
        <v>103</v>
      </c>
      <c r="U19" s="449">
        <v>42461</v>
      </c>
      <c r="V19" s="449">
        <v>42825</v>
      </c>
    </row>
    <row r="20" spans="1:22" ht="18" customHeight="1" x14ac:dyDescent="0.25">
      <c r="A20" s="399"/>
      <c r="B20" s="399"/>
      <c r="C20" s="400"/>
      <c r="D20" s="396"/>
      <c r="E20" s="400"/>
      <c r="F20" s="396"/>
      <c r="G20" s="400"/>
      <c r="H20" s="396"/>
      <c r="I20" s="401"/>
      <c r="J20" s="389"/>
      <c r="K20" s="610"/>
      <c r="L20" s="607"/>
      <c r="M20" s="610"/>
      <c r="N20" s="607"/>
      <c r="O20" s="602"/>
      <c r="S20" s="453"/>
      <c r="T20" s="448" t="s">
        <v>104</v>
      </c>
      <c r="U20" s="449">
        <v>42826</v>
      </c>
      <c r="V20" s="449">
        <v>43190</v>
      </c>
    </row>
    <row r="21" spans="1:22" ht="18" customHeight="1" x14ac:dyDescent="0.25">
      <c r="A21" s="399"/>
      <c r="B21" s="399"/>
      <c r="C21" s="400"/>
      <c r="D21" s="396"/>
      <c r="E21" s="400"/>
      <c r="F21" s="396"/>
      <c r="G21" s="400"/>
      <c r="H21" s="396"/>
      <c r="I21" s="401"/>
      <c r="J21" s="389"/>
      <c r="K21" s="610"/>
      <c r="L21" s="607"/>
      <c r="M21" s="610"/>
      <c r="N21" s="607"/>
      <c r="O21" s="602"/>
      <c r="S21" s="453"/>
      <c r="T21" s="448" t="s">
        <v>105</v>
      </c>
      <c r="U21" s="449">
        <v>43191</v>
      </c>
      <c r="V21" s="449">
        <v>43555</v>
      </c>
    </row>
    <row r="22" spans="1:22" ht="18" customHeight="1" x14ac:dyDescent="0.25">
      <c r="A22" s="399"/>
      <c r="B22" s="399"/>
      <c r="C22" s="400"/>
      <c r="D22" s="396"/>
      <c r="E22" s="400"/>
      <c r="F22" s="396"/>
      <c r="G22" s="400"/>
      <c r="H22" s="396"/>
      <c r="I22" s="401"/>
      <c r="J22" s="389"/>
      <c r="K22" s="610"/>
      <c r="L22" s="607"/>
      <c r="M22" s="610"/>
      <c r="N22" s="607"/>
      <c r="O22" s="602"/>
      <c r="S22" s="453"/>
      <c r="T22" s="448" t="s">
        <v>106</v>
      </c>
      <c r="U22" s="449">
        <v>43556</v>
      </c>
      <c r="V22" s="449">
        <v>43921</v>
      </c>
    </row>
    <row r="23" spans="1:22" ht="18" customHeight="1" x14ac:dyDescent="0.25">
      <c r="A23" s="399"/>
      <c r="B23" s="399"/>
      <c r="C23" s="400"/>
      <c r="D23" s="396"/>
      <c r="E23" s="400"/>
      <c r="F23" s="396"/>
      <c r="G23" s="400"/>
      <c r="H23" s="396"/>
      <c r="I23" s="401"/>
      <c r="J23" s="389"/>
      <c r="K23" s="610"/>
      <c r="L23" s="607"/>
      <c r="M23" s="610"/>
      <c r="N23" s="607"/>
      <c r="O23" s="602"/>
      <c r="S23" s="453"/>
      <c r="T23" s="448" t="s">
        <v>107</v>
      </c>
      <c r="U23" s="449">
        <v>43922</v>
      </c>
      <c r="V23" s="449">
        <v>44286</v>
      </c>
    </row>
    <row r="24" spans="1:22" ht="18" customHeight="1" x14ac:dyDescent="0.25">
      <c r="A24" s="399"/>
      <c r="B24" s="399"/>
      <c r="C24" s="400"/>
      <c r="D24" s="396"/>
      <c r="E24" s="400"/>
      <c r="F24" s="396"/>
      <c r="G24" s="400"/>
      <c r="H24" s="396"/>
      <c r="I24" s="401"/>
      <c r="J24" s="389"/>
      <c r="K24" s="610"/>
      <c r="L24" s="607"/>
      <c r="M24" s="610"/>
      <c r="N24" s="607"/>
      <c r="O24" s="602"/>
    </row>
    <row r="25" spans="1:22" ht="18" customHeight="1" x14ac:dyDescent="0.25">
      <c r="A25" s="403"/>
      <c r="B25" s="403"/>
      <c r="C25" s="404"/>
      <c r="D25" s="396"/>
      <c r="E25" s="404"/>
      <c r="F25" s="396"/>
      <c r="G25" s="404"/>
      <c r="H25" s="396"/>
      <c r="I25" s="405"/>
      <c r="J25" s="389"/>
      <c r="K25" s="610"/>
      <c r="L25" s="607"/>
      <c r="M25" s="610"/>
      <c r="N25" s="607"/>
      <c r="O25" s="602"/>
    </row>
    <row r="26" spans="1:22" ht="9" customHeight="1" thickBot="1" x14ac:dyDescent="0.3">
      <c r="A26" s="406"/>
      <c r="B26" s="406"/>
      <c r="C26" s="407"/>
      <c r="D26" s="396"/>
      <c r="E26" s="407"/>
      <c r="F26" s="396"/>
      <c r="G26" s="408"/>
      <c r="H26" s="396"/>
      <c r="I26" s="406"/>
      <c r="K26" s="406"/>
      <c r="L26" s="406"/>
      <c r="M26" s="406"/>
      <c r="N26" s="406"/>
    </row>
    <row r="27" spans="1:22" ht="27" customHeight="1" thickBot="1" x14ac:dyDescent="0.25">
      <c r="A27" s="730" t="s">
        <v>166</v>
      </c>
      <c r="B27" s="410" t="s">
        <v>56</v>
      </c>
      <c r="C27" s="411">
        <f>SUM(C11:C25)</f>
        <v>0</v>
      </c>
      <c r="D27" s="412" t="s">
        <v>42</v>
      </c>
      <c r="E27" s="413">
        <f>SUM(E11:E25)</f>
        <v>0</v>
      </c>
      <c r="F27" s="412" t="s">
        <v>42</v>
      </c>
      <c r="G27" s="413">
        <f>SUM(G11:G25)</f>
        <v>0</v>
      </c>
      <c r="H27" s="412" t="s">
        <v>43</v>
      </c>
      <c r="I27" s="414">
        <f>C27+E27+G27</f>
        <v>0</v>
      </c>
      <c r="J27" s="415">
        <v>1</v>
      </c>
      <c r="Q27" s="445"/>
    </row>
    <row r="28" spans="1:22" s="422" customFormat="1" ht="6.75" customHeight="1" thickBot="1" x14ac:dyDescent="0.25">
      <c r="A28" s="731"/>
      <c r="B28" s="416"/>
      <c r="C28" s="417"/>
      <c r="D28" s="412"/>
      <c r="E28" s="418"/>
      <c r="F28" s="412"/>
      <c r="G28" s="419"/>
      <c r="H28" s="412"/>
      <c r="I28" s="420"/>
      <c r="J28" s="421"/>
      <c r="P28" s="356"/>
      <c r="Q28" s="446"/>
      <c r="R28" s="356"/>
      <c r="S28" s="356"/>
      <c r="T28" s="356"/>
      <c r="U28" s="356"/>
      <c r="V28" s="356"/>
    </row>
    <row r="29" spans="1:22" ht="27" customHeight="1" thickBot="1" x14ac:dyDescent="0.25">
      <c r="A29" s="731"/>
      <c r="B29" s="423"/>
      <c r="C29" s="424" t="s">
        <v>44</v>
      </c>
      <c r="D29" s="425"/>
      <c r="E29" s="426"/>
      <c r="F29" s="412" t="s">
        <v>42</v>
      </c>
      <c r="G29" s="427"/>
      <c r="H29" s="412" t="s">
        <v>43</v>
      </c>
      <c r="I29" s="414">
        <f>E29+G29</f>
        <v>0</v>
      </c>
      <c r="J29" s="415">
        <v>2</v>
      </c>
      <c r="K29" s="732" t="s">
        <v>79</v>
      </c>
      <c r="L29" s="732"/>
      <c r="M29" s="732"/>
      <c r="N29" s="732"/>
      <c r="O29" s="732"/>
    </row>
    <row r="30" spans="1:22" s="422" customFormat="1" ht="6.75" customHeight="1" thickBot="1" x14ac:dyDescent="0.25">
      <c r="A30" s="731"/>
      <c r="B30" s="428"/>
      <c r="C30" s="424"/>
      <c r="D30" s="425"/>
      <c r="E30" s="417"/>
      <c r="F30" s="412"/>
      <c r="G30" s="417"/>
      <c r="H30" s="412"/>
      <c r="I30" s="420"/>
      <c r="J30" s="421"/>
      <c r="P30" s="356"/>
      <c r="Q30" s="356"/>
      <c r="R30" s="356"/>
      <c r="S30" s="356"/>
      <c r="T30" s="356"/>
      <c r="U30" s="356"/>
      <c r="V30" s="356"/>
    </row>
    <row r="31" spans="1:22" ht="27" customHeight="1" thickBot="1" x14ac:dyDescent="0.25">
      <c r="A31" s="731"/>
      <c r="B31" s="423"/>
      <c r="C31" s="424"/>
      <c r="D31" s="424"/>
      <c r="E31" s="417"/>
      <c r="F31" s="417"/>
      <c r="G31" s="424" t="s">
        <v>45</v>
      </c>
      <c r="H31" s="417"/>
      <c r="I31" s="429">
        <f>I27-I29</f>
        <v>0</v>
      </c>
      <c r="J31" s="415">
        <v>3</v>
      </c>
    </row>
    <row r="32" spans="1:22" s="422" customFormat="1" ht="8.25" customHeight="1" thickBot="1" x14ac:dyDescent="0.25">
      <c r="B32" s="430"/>
      <c r="C32" s="424"/>
      <c r="D32" s="424"/>
      <c r="E32" s="417"/>
      <c r="F32" s="417"/>
      <c r="G32" s="424"/>
      <c r="H32" s="417"/>
      <c r="I32" s="420"/>
      <c r="J32" s="421"/>
      <c r="K32" s="703" t="s">
        <v>51</v>
      </c>
      <c r="L32" s="686"/>
      <c r="M32" s="686"/>
      <c r="N32" s="686"/>
      <c r="O32" s="686"/>
      <c r="P32" s="356"/>
      <c r="Q32" s="356"/>
      <c r="R32" s="356"/>
      <c r="S32" s="356"/>
      <c r="T32" s="356"/>
      <c r="U32" s="356"/>
      <c r="V32" s="356"/>
    </row>
    <row r="33" spans="1:53" ht="27" customHeight="1" thickBot="1" x14ac:dyDescent="0.25">
      <c r="A33" s="701" t="s">
        <v>161</v>
      </c>
      <c r="B33" s="729" t="s">
        <v>49</v>
      </c>
      <c r="C33" s="729"/>
      <c r="D33" s="729"/>
      <c r="E33" s="729"/>
      <c r="F33" s="729"/>
      <c r="G33" s="729"/>
      <c r="H33" s="431"/>
      <c r="I33" s="432"/>
      <c r="J33" s="433" t="s">
        <v>48</v>
      </c>
      <c r="K33" s="686"/>
      <c r="L33" s="686"/>
      <c r="M33" s="686"/>
      <c r="N33" s="686"/>
      <c r="O33" s="686"/>
    </row>
    <row r="34" spans="1:53" s="422" customFormat="1" ht="7.5" customHeight="1" thickBot="1" x14ac:dyDescent="0.25">
      <c r="A34" s="701"/>
      <c r="B34" s="434"/>
      <c r="C34" s="434"/>
      <c r="D34" s="434"/>
      <c r="E34" s="434"/>
      <c r="F34" s="434"/>
      <c r="G34" s="434"/>
      <c r="H34" s="431"/>
      <c r="I34" s="420"/>
      <c r="J34" s="435"/>
      <c r="K34" s="686"/>
      <c r="L34" s="686"/>
      <c r="M34" s="686"/>
      <c r="N34" s="686"/>
      <c r="O34" s="686"/>
      <c r="P34" s="356"/>
      <c r="Q34" s="356"/>
      <c r="R34" s="356"/>
      <c r="S34" s="356"/>
      <c r="T34" s="356"/>
      <c r="U34" s="356"/>
      <c r="V34" s="356"/>
    </row>
    <row r="35" spans="1:53" ht="30" customHeight="1" thickBot="1" x14ac:dyDescent="0.25">
      <c r="A35" s="701"/>
      <c r="B35" s="729" t="s">
        <v>71</v>
      </c>
      <c r="C35" s="729"/>
      <c r="D35" s="729"/>
      <c r="E35" s="729"/>
      <c r="F35" s="729"/>
      <c r="G35" s="729"/>
      <c r="I35" s="429">
        <f>I31*I33</f>
        <v>0</v>
      </c>
      <c r="J35" s="415">
        <v>5</v>
      </c>
      <c r="K35" s="686"/>
      <c r="L35" s="686"/>
      <c r="M35" s="686"/>
      <c r="N35" s="686"/>
      <c r="O35" s="686"/>
    </row>
    <row r="36" spans="1:53" ht="25.5" customHeight="1" x14ac:dyDescent="0.2">
      <c r="A36" s="382"/>
      <c r="B36" s="423"/>
      <c r="C36" s="423"/>
      <c r="D36" s="423"/>
      <c r="E36" s="423"/>
      <c r="F36" s="423"/>
      <c r="G36" s="423"/>
      <c r="H36" s="423"/>
      <c r="I36" s="436"/>
      <c r="J36" s="398"/>
      <c r="K36" s="423"/>
      <c r="L36" s="423"/>
      <c r="M36" s="423"/>
      <c r="N36" s="423"/>
      <c r="O36" s="436"/>
      <c r="P36" s="316"/>
      <c r="Q36" s="316"/>
      <c r="R36" s="316"/>
      <c r="S36" s="316"/>
      <c r="T36" s="316"/>
      <c r="U36" s="316"/>
      <c r="V36" s="316"/>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c r="AY36" s="423"/>
      <c r="AZ36" s="423"/>
      <c r="BA36" s="436" t="s">
        <v>36</v>
      </c>
    </row>
    <row r="37" spans="1:53" ht="18" customHeight="1" x14ac:dyDescent="0.2">
      <c r="A37" s="422"/>
      <c r="B37" s="422"/>
      <c r="C37" s="422"/>
      <c r="E37" s="422"/>
      <c r="G37" s="422"/>
      <c r="I37" s="422"/>
    </row>
    <row r="38" spans="1:53" ht="18" customHeight="1" x14ac:dyDescent="0.2">
      <c r="A38" s="422"/>
      <c r="B38" s="422"/>
      <c r="C38" s="422"/>
      <c r="E38" s="422"/>
      <c r="G38" s="422"/>
      <c r="I38" s="422"/>
    </row>
    <row r="39" spans="1:53" ht="18" customHeight="1" x14ac:dyDescent="0.2">
      <c r="A39" s="422"/>
      <c r="B39" s="422"/>
      <c r="C39" s="422"/>
      <c r="E39" s="422"/>
      <c r="G39" s="422"/>
      <c r="I39" s="422"/>
    </row>
    <row r="40" spans="1:53" ht="18" customHeight="1" x14ac:dyDescent="0.2">
      <c r="A40" s="422"/>
      <c r="B40" s="422"/>
      <c r="C40" s="422"/>
      <c r="E40" s="727"/>
      <c r="F40" s="728"/>
      <c r="G40" s="728"/>
      <c r="H40" s="728"/>
      <c r="I40" s="728"/>
      <c r="J40" s="728"/>
      <c r="K40" s="728"/>
      <c r="L40" s="728"/>
    </row>
    <row r="41" spans="1:53" ht="18" customHeight="1" x14ac:dyDescent="0.2">
      <c r="E41" s="437"/>
      <c r="F41" s="438"/>
      <c r="G41" s="438"/>
      <c r="H41" s="438"/>
      <c r="I41" s="438"/>
      <c r="J41" s="438"/>
      <c r="K41" s="438"/>
      <c r="L41" s="438"/>
    </row>
  </sheetData>
  <sheetProtection algorithmName="SHA-512" hashValue="HBRb1XCIuA6YybtWrz2G61ICLf9avsqXxfA8nkPDkEugWCnPLdG/fkLqDjvJs26bWwGPHVwHgAGh5grbEMyPmA==" saltValue="vyvG8vbPIgoak5d4D9DXSw=="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3h</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2"/>
  <dimension ref="A1:BA40"/>
  <sheetViews>
    <sheetView showGridLines="0" zoomScale="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25</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22</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8"/>
      <c r="B25" s="128"/>
      <c r="C25" s="123"/>
      <c r="D25" s="21"/>
      <c r="E25" s="123"/>
      <c r="F25" s="21"/>
      <c r="G25" s="123"/>
      <c r="H25" s="21"/>
      <c r="I25" s="148"/>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167</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685" t="s">
        <v>52</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2"/>
      <c r="P36" s="316"/>
      <c r="Q36" s="316"/>
      <c r="R36" s="316"/>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sheetData>
  <sheetProtection algorithmName="SHA-512" hashValue="QKZOc4l3R33JMRR8i1uXGPMSv2V8xWyh864WG2m6GmEyu/MFbtfEPNoa8uzeQAh89dcWpwZhKSb6OQPW3lMZ4w==" saltValue="LaPCmzZ29SeYH4TJN1hJOA==" spinCount="100000" sheet="1" objects="1" scenarios="1" selectLockedCells="1"/>
  <mergeCells count="23">
    <mergeCell ref="C1:F1"/>
    <mergeCell ref="A27:A31"/>
    <mergeCell ref="A7:A10"/>
    <mergeCell ref="E7:E10"/>
    <mergeCell ref="A33:A35"/>
    <mergeCell ref="G7:G10"/>
    <mergeCell ref="I7:I10"/>
    <mergeCell ref="E40:L40"/>
    <mergeCell ref="K9:K10"/>
    <mergeCell ref="K32:O35"/>
    <mergeCell ref="B33:G33"/>
    <mergeCell ref="B35:G35"/>
    <mergeCell ref="K29:O29"/>
    <mergeCell ref="B7:B10"/>
    <mergeCell ref="C7:C10"/>
    <mergeCell ref="L1:O1"/>
    <mergeCell ref="M9:M10"/>
    <mergeCell ref="N9:N10"/>
    <mergeCell ref="O9:O10"/>
    <mergeCell ref="M7:O8"/>
    <mergeCell ref="L9:L10"/>
    <mergeCell ref="K7:L8"/>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4a</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3"/>
  <dimension ref="A1:BA40"/>
  <sheetViews>
    <sheetView showGridLines="0" zoomScale="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332"/>
    <col min="17" max="17" width="13.42578125" style="332" customWidth="1"/>
    <col min="18" max="18" width="12" style="332"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25</v>
      </c>
      <c r="D1" s="696"/>
      <c r="E1" s="696"/>
      <c r="F1" s="696"/>
      <c r="G1" s="150"/>
      <c r="H1" s="150"/>
      <c r="I1" s="150"/>
      <c r="K1" s="151" t="s">
        <v>70</v>
      </c>
      <c r="L1" s="695" t="str">
        <f>'Annexe A p.2'!L1:O1</f>
        <v/>
      </c>
      <c r="M1" s="695"/>
      <c r="N1" s="695"/>
      <c r="O1" s="695"/>
      <c r="P1" s="309"/>
      <c r="Q1" s="309"/>
      <c r="R1" s="309"/>
    </row>
    <row r="2" spans="1:22" s="4" customFormat="1" ht="18" customHeight="1" x14ac:dyDescent="0.25">
      <c r="A2" s="3"/>
      <c r="B2" s="3"/>
      <c r="E2" s="15"/>
      <c r="F2" s="15"/>
      <c r="J2" s="30"/>
      <c r="P2" s="309"/>
      <c r="Q2" s="309"/>
      <c r="R2" s="309"/>
    </row>
    <row r="3" spans="1:22" s="4" customFormat="1" ht="18" customHeight="1" thickBot="1" x14ac:dyDescent="0.3">
      <c r="A3" s="3"/>
      <c r="B3" s="3"/>
      <c r="C3" s="5"/>
      <c r="D3" s="5"/>
      <c r="E3" s="5"/>
      <c r="F3" s="5"/>
      <c r="I3" s="17"/>
      <c r="J3" s="30"/>
      <c r="K3" s="169" t="s">
        <v>80</v>
      </c>
      <c r="L3" s="699"/>
      <c r="M3" s="699"/>
      <c r="P3" s="309"/>
      <c r="Q3" s="309"/>
      <c r="R3" s="309"/>
      <c r="S3" s="447">
        <f>L3</f>
        <v>0</v>
      </c>
      <c r="T3" s="448" t="s">
        <v>87</v>
      </c>
      <c r="U3" s="449">
        <v>36617</v>
      </c>
      <c r="V3" s="449">
        <v>36981</v>
      </c>
    </row>
    <row r="4" spans="1:22" s="4" customFormat="1" ht="12" customHeight="1" x14ac:dyDescent="0.25">
      <c r="A4" s="3"/>
      <c r="B4" s="3"/>
      <c r="C4" s="5"/>
      <c r="D4" s="5"/>
      <c r="E4" s="5"/>
      <c r="F4" s="5"/>
      <c r="I4" s="17"/>
      <c r="J4" s="30"/>
      <c r="P4" s="309"/>
      <c r="Q4" s="309"/>
      <c r="R4" s="444"/>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22</v>
      </c>
      <c r="P5" s="322"/>
      <c r="Q5" s="322"/>
      <c r="R5" s="322"/>
      <c r="S5" s="450"/>
      <c r="T5" s="448" t="s">
        <v>89</v>
      </c>
      <c r="U5" s="449">
        <v>37347</v>
      </c>
      <c r="V5" s="449">
        <v>37711</v>
      </c>
    </row>
    <row r="6" spans="1:22" s="6" customFormat="1" ht="12" customHeight="1" thickBot="1" x14ac:dyDescent="0.25">
      <c r="A6" s="4"/>
      <c r="B6" s="4"/>
      <c r="C6" s="4"/>
      <c r="D6" s="4"/>
      <c r="E6" s="4"/>
      <c r="F6" s="4"/>
      <c r="G6" s="4"/>
      <c r="H6" s="4"/>
      <c r="I6" s="4"/>
      <c r="J6" s="31"/>
      <c r="P6" s="316"/>
      <c r="Q6" s="316"/>
      <c r="R6" s="316"/>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P7" s="326"/>
      <c r="Q7" s="326"/>
      <c r="R7" s="326"/>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P8" s="326"/>
      <c r="Q8" s="326"/>
      <c r="R8" s="326"/>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P9" s="326"/>
      <c r="Q9" s="326"/>
      <c r="R9" s="326"/>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P10" s="326"/>
      <c r="Q10" s="326"/>
      <c r="R10" s="326"/>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8"/>
      <c r="B25" s="128"/>
      <c r="C25" s="123"/>
      <c r="D25" s="21"/>
      <c r="E25" s="123"/>
      <c r="F25" s="21"/>
      <c r="G25" s="123"/>
      <c r="H25" s="21"/>
      <c r="I25" s="148"/>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167</v>
      </c>
      <c r="B27" s="133" t="s">
        <v>56</v>
      </c>
      <c r="C27" s="125">
        <f>SUM(C11:C25)</f>
        <v>0</v>
      </c>
      <c r="D27" s="23" t="s">
        <v>42</v>
      </c>
      <c r="E27" s="126">
        <f>SUM(E11:E25)</f>
        <v>0</v>
      </c>
      <c r="F27" s="23" t="s">
        <v>42</v>
      </c>
      <c r="G27" s="126">
        <f>SUM(G11:G25)</f>
        <v>0</v>
      </c>
      <c r="H27" s="23" t="s">
        <v>43</v>
      </c>
      <c r="I27" s="127">
        <f>C27+E27+G27</f>
        <v>0</v>
      </c>
      <c r="J27" s="129">
        <v>1</v>
      </c>
      <c r="Q27" s="445"/>
    </row>
    <row r="28" spans="1:22" s="12" customFormat="1" ht="6.75" customHeight="1" thickBot="1" x14ac:dyDescent="0.25">
      <c r="A28" s="702"/>
      <c r="B28" s="28"/>
      <c r="C28" s="20"/>
      <c r="D28" s="23"/>
      <c r="E28" s="34"/>
      <c r="F28" s="23"/>
      <c r="G28" s="35"/>
      <c r="H28" s="23"/>
      <c r="I28" s="36"/>
      <c r="J28" s="130"/>
      <c r="P28" s="356"/>
      <c r="Q28" s="446"/>
      <c r="R28" s="356"/>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c r="P30" s="356"/>
      <c r="Q30" s="356"/>
      <c r="R30" s="356"/>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685" t="s">
        <v>52</v>
      </c>
      <c r="L32" s="686"/>
      <c r="M32" s="686"/>
      <c r="N32" s="686"/>
      <c r="O32" s="686"/>
      <c r="P32" s="356"/>
      <c r="Q32" s="356"/>
      <c r="R32" s="35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c r="P34" s="356"/>
      <c r="Q34" s="356"/>
      <c r="R34" s="356"/>
    </row>
    <row r="35" spans="1:53" ht="30" customHeight="1" thickBot="1" x14ac:dyDescent="0.25">
      <c r="A35" s="701"/>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2"/>
      <c r="P36" s="316"/>
      <c r="Q36" s="316"/>
      <c r="R36" s="316"/>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sheetData>
  <sheetProtection algorithmName="SHA-512" hashValue="Xq8AuVSa1mYqPoD0LbXtaVoAHDSKy4rcY+eubAc7ZBF6V8oxg/n3v+TfUSIER9Cf9ivw0NQCReH9YNFORQwh8Q==" saltValue="/Tym/FoV9VIM2DI1RSQECw==" spinCount="100000" sheet="1" objects="1" scenarios="1" selectLockedCells="1"/>
  <mergeCells count="23">
    <mergeCell ref="C1:F1"/>
    <mergeCell ref="A27:A31"/>
    <mergeCell ref="A7:A10"/>
    <mergeCell ref="E7:E10"/>
    <mergeCell ref="A33:A35"/>
    <mergeCell ref="G7:G10"/>
    <mergeCell ref="I7:I10"/>
    <mergeCell ref="E40:L40"/>
    <mergeCell ref="K9:K10"/>
    <mergeCell ref="K32:O35"/>
    <mergeCell ref="B33:G33"/>
    <mergeCell ref="B35:G35"/>
    <mergeCell ref="K29:O29"/>
    <mergeCell ref="B7:B10"/>
    <mergeCell ref="C7:C10"/>
    <mergeCell ref="L1:O1"/>
    <mergeCell ref="M9:M10"/>
    <mergeCell ref="N9:N10"/>
    <mergeCell ref="O9:O10"/>
    <mergeCell ref="M7:O8"/>
    <mergeCell ref="L9:L10"/>
    <mergeCell ref="K7:L8"/>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4b</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4"/>
  <dimension ref="A1:BA40"/>
  <sheetViews>
    <sheetView zoomScale="75" workbookViewId="0">
      <selection activeCell="E29" sqref="E29"/>
    </sheetView>
  </sheetViews>
  <sheetFormatPr baseColWidth="10" defaultRowHeight="18" customHeight="1" x14ac:dyDescent="0.2"/>
  <cols>
    <col min="1" max="2" width="28.7109375" style="195" customWidth="1"/>
    <col min="3" max="3" width="15.7109375" style="195" customWidth="1"/>
    <col min="4" max="4" width="2.28515625" style="218" customWidth="1"/>
    <col min="5" max="5" width="15.7109375" style="195" customWidth="1"/>
    <col min="6" max="6" width="2.28515625" style="218" customWidth="1"/>
    <col min="7" max="7" width="15.7109375" style="195" customWidth="1"/>
    <col min="8" max="8" width="2.28515625" style="218" customWidth="1"/>
    <col min="9" max="9" width="15.7109375" style="195" customWidth="1"/>
    <col min="10" max="10" width="2.28515625" style="205" customWidth="1"/>
    <col min="11" max="14" width="9.7109375" style="195" customWidth="1"/>
    <col min="15" max="15" width="15.7109375" style="195"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195"/>
  </cols>
  <sheetData>
    <row r="1" spans="1:22" s="173" customFormat="1" ht="21.75" customHeight="1" thickBot="1" x14ac:dyDescent="0.3">
      <c r="A1" s="171"/>
      <c r="B1" s="171"/>
      <c r="C1" s="771" t="s">
        <v>25</v>
      </c>
      <c r="D1" s="771"/>
      <c r="E1" s="771"/>
      <c r="F1" s="771"/>
      <c r="G1" s="172"/>
      <c r="H1" s="172"/>
      <c r="I1" s="172"/>
      <c r="K1" s="174" t="s">
        <v>70</v>
      </c>
      <c r="L1" s="772" t="str">
        <f>'Annexe A p.2'!L1:O1</f>
        <v/>
      </c>
      <c r="M1" s="772"/>
      <c r="N1" s="772"/>
      <c r="O1" s="772"/>
      <c r="P1" s="309"/>
      <c r="Q1" s="309"/>
      <c r="R1" s="309"/>
      <c r="S1" s="309"/>
      <c r="T1" s="309"/>
      <c r="U1" s="309"/>
      <c r="V1" s="309"/>
    </row>
    <row r="2" spans="1:22" s="173" customFormat="1" ht="18" customHeight="1" x14ac:dyDescent="0.25">
      <c r="A2" s="171"/>
      <c r="B2" s="171"/>
      <c r="E2" s="175"/>
      <c r="F2" s="175"/>
      <c r="J2" s="176"/>
      <c r="P2" s="309"/>
      <c r="Q2" s="309"/>
      <c r="R2" s="309"/>
      <c r="S2" s="309"/>
      <c r="T2" s="309"/>
      <c r="U2" s="309"/>
      <c r="V2" s="309"/>
    </row>
    <row r="3" spans="1:22" s="173" customFormat="1" ht="18" customHeight="1" thickBot="1" x14ac:dyDescent="0.3">
      <c r="A3" s="171"/>
      <c r="B3" s="171"/>
      <c r="C3" s="177"/>
      <c r="D3" s="177"/>
      <c r="E3" s="177"/>
      <c r="F3" s="177"/>
      <c r="I3" s="178"/>
      <c r="J3" s="176"/>
      <c r="K3" s="169" t="s">
        <v>80</v>
      </c>
      <c r="L3" s="699"/>
      <c r="M3" s="699"/>
      <c r="P3" s="309"/>
      <c r="Q3" s="309"/>
      <c r="R3" s="309"/>
      <c r="S3" s="447">
        <f>L3</f>
        <v>0</v>
      </c>
      <c r="T3" s="448" t="s">
        <v>87</v>
      </c>
      <c r="U3" s="449">
        <v>36617</v>
      </c>
      <c r="V3" s="449">
        <v>36981</v>
      </c>
    </row>
    <row r="4" spans="1:22" s="173" customFormat="1" ht="12" customHeight="1" x14ac:dyDescent="0.25">
      <c r="A4" s="171"/>
      <c r="B4" s="171"/>
      <c r="C4" s="177"/>
      <c r="D4" s="177"/>
      <c r="E4" s="177"/>
      <c r="F4" s="177"/>
      <c r="I4" s="178"/>
      <c r="J4" s="176"/>
      <c r="P4" s="309"/>
      <c r="Q4" s="309"/>
      <c r="R4" s="444"/>
      <c r="S4" s="448"/>
      <c r="T4" s="448" t="s">
        <v>88</v>
      </c>
      <c r="U4" s="449">
        <v>36982</v>
      </c>
      <c r="V4" s="449">
        <v>37346</v>
      </c>
    </row>
    <row r="5" spans="1:22" s="179" customFormat="1" ht="22.5" customHeight="1" thickBot="1" x14ac:dyDescent="0.3">
      <c r="B5" s="180" t="s">
        <v>19</v>
      </c>
      <c r="C5" s="181" t="str">
        <f>IF('Formulaire p.1'!AX32="","",'Formulaire p.1'!AX32)</f>
        <v/>
      </c>
      <c r="E5" s="182"/>
      <c r="F5" s="180"/>
      <c r="H5" s="183"/>
      <c r="I5" s="182" t="s">
        <v>31</v>
      </c>
      <c r="J5" s="178"/>
      <c r="K5" s="184" t="str">
        <f>IF('Formulaire p.1'!X40="","",'Formulaire p.1'!X40)</f>
        <v/>
      </c>
      <c r="L5" s="185"/>
      <c r="M5" s="185"/>
      <c r="N5" s="185"/>
      <c r="O5" s="178" t="s">
        <v>22</v>
      </c>
      <c r="P5" s="322"/>
      <c r="Q5" s="322"/>
      <c r="R5" s="322"/>
      <c r="S5" s="450"/>
      <c r="T5" s="448" t="s">
        <v>89</v>
      </c>
      <c r="U5" s="449">
        <v>37347</v>
      </c>
      <c r="V5" s="449">
        <v>37711</v>
      </c>
    </row>
    <row r="6" spans="1:22" s="179" customFormat="1" ht="12" customHeight="1" thickBot="1" x14ac:dyDescent="0.25">
      <c r="A6" s="173"/>
      <c r="B6" s="173"/>
      <c r="C6" s="173"/>
      <c r="D6" s="173"/>
      <c r="E6" s="173"/>
      <c r="F6" s="173"/>
      <c r="G6" s="173"/>
      <c r="H6" s="173"/>
      <c r="I6" s="173"/>
      <c r="J6" s="186"/>
      <c r="P6" s="316"/>
      <c r="Q6" s="316"/>
      <c r="R6" s="316"/>
      <c r="S6" s="451"/>
      <c r="T6" s="448" t="s">
        <v>90</v>
      </c>
      <c r="U6" s="449">
        <v>37712</v>
      </c>
      <c r="V6" s="449">
        <v>38077</v>
      </c>
    </row>
    <row r="7" spans="1:22" s="189" customFormat="1" ht="18" customHeight="1" thickBot="1" x14ac:dyDescent="0.25">
      <c r="A7" s="773" t="s">
        <v>14</v>
      </c>
      <c r="B7" s="690" t="s">
        <v>81</v>
      </c>
      <c r="C7" s="776" t="s">
        <v>41</v>
      </c>
      <c r="D7" s="237"/>
      <c r="E7" s="776" t="s">
        <v>39</v>
      </c>
      <c r="F7" s="237"/>
      <c r="G7" s="776" t="s">
        <v>40</v>
      </c>
      <c r="H7" s="234"/>
      <c r="I7" s="773" t="s">
        <v>50</v>
      </c>
      <c r="J7" s="188"/>
      <c r="K7" s="778" t="s">
        <v>37</v>
      </c>
      <c r="L7" s="779"/>
      <c r="M7" s="778" t="s">
        <v>38</v>
      </c>
      <c r="N7" s="779"/>
      <c r="O7" s="782"/>
      <c r="P7" s="326"/>
      <c r="Q7" s="326"/>
      <c r="R7" s="326"/>
      <c r="S7" s="452"/>
      <c r="T7" s="448" t="s">
        <v>91</v>
      </c>
      <c r="U7" s="449">
        <v>38078</v>
      </c>
      <c r="V7" s="449">
        <v>38442</v>
      </c>
    </row>
    <row r="8" spans="1:22" s="189" customFormat="1" ht="18" customHeight="1" thickBot="1" x14ac:dyDescent="0.25">
      <c r="A8" s="774"/>
      <c r="B8" s="691"/>
      <c r="C8" s="777"/>
      <c r="D8" s="190"/>
      <c r="E8" s="777"/>
      <c r="F8" s="190"/>
      <c r="G8" s="777"/>
      <c r="H8" s="235"/>
      <c r="I8" s="774"/>
      <c r="J8" s="188"/>
      <c r="K8" s="780"/>
      <c r="L8" s="781"/>
      <c r="M8" s="780"/>
      <c r="N8" s="781"/>
      <c r="O8" s="783"/>
      <c r="P8" s="326"/>
      <c r="Q8" s="326"/>
      <c r="R8" s="326"/>
      <c r="S8" s="452"/>
      <c r="T8" s="448" t="s">
        <v>92</v>
      </c>
      <c r="U8" s="449">
        <v>38443</v>
      </c>
      <c r="V8" s="449">
        <v>38807</v>
      </c>
    </row>
    <row r="9" spans="1:22" s="189" customFormat="1" ht="18" customHeight="1" thickBot="1" x14ac:dyDescent="0.25">
      <c r="A9" s="774"/>
      <c r="B9" s="691"/>
      <c r="C9" s="777"/>
      <c r="D9" s="190"/>
      <c r="E9" s="777"/>
      <c r="F9" s="190"/>
      <c r="G9" s="777"/>
      <c r="H9" s="235"/>
      <c r="I9" s="774"/>
      <c r="J9" s="188"/>
      <c r="K9" s="776" t="s">
        <v>55</v>
      </c>
      <c r="L9" s="776" t="s">
        <v>10</v>
      </c>
      <c r="M9" s="784" t="s">
        <v>55</v>
      </c>
      <c r="N9" s="784" t="s">
        <v>10</v>
      </c>
      <c r="O9" s="784" t="s">
        <v>47</v>
      </c>
      <c r="P9" s="326"/>
      <c r="Q9" s="326"/>
      <c r="R9" s="326"/>
      <c r="S9" s="452"/>
      <c r="T9" s="448" t="s">
        <v>93</v>
      </c>
      <c r="U9" s="449">
        <v>38808</v>
      </c>
      <c r="V9" s="449">
        <v>39172</v>
      </c>
    </row>
    <row r="10" spans="1:22" s="189" customFormat="1" ht="15" customHeight="1" thickBot="1" x14ac:dyDescent="0.25">
      <c r="A10" s="775"/>
      <c r="B10" s="692"/>
      <c r="C10" s="777"/>
      <c r="D10" s="190"/>
      <c r="E10" s="777"/>
      <c r="F10" s="190"/>
      <c r="G10" s="777"/>
      <c r="H10" s="235"/>
      <c r="I10" s="774"/>
      <c r="J10" s="188"/>
      <c r="K10" s="784"/>
      <c r="L10" s="784"/>
      <c r="M10" s="784"/>
      <c r="N10" s="784"/>
      <c r="O10" s="777"/>
      <c r="P10" s="326"/>
      <c r="Q10" s="326"/>
      <c r="R10" s="326"/>
      <c r="S10" s="452"/>
      <c r="T10" s="448" t="s">
        <v>94</v>
      </c>
      <c r="U10" s="449">
        <v>39173</v>
      </c>
      <c r="V10" s="449">
        <v>39538</v>
      </c>
    </row>
    <row r="11" spans="1:22" ht="18" customHeight="1" x14ac:dyDescent="0.25">
      <c r="A11" s="191"/>
      <c r="B11" s="191"/>
      <c r="C11" s="192"/>
      <c r="D11" s="193"/>
      <c r="E11" s="192"/>
      <c r="F11" s="193"/>
      <c r="G11" s="192"/>
      <c r="H11" s="236"/>
      <c r="I11" s="194"/>
      <c r="J11" s="186"/>
      <c r="K11" s="609"/>
      <c r="L11" s="607"/>
      <c r="M11" s="609"/>
      <c r="N11" s="607"/>
      <c r="O11" s="601"/>
      <c r="S11" s="453"/>
      <c r="T11" s="448" t="s">
        <v>95</v>
      </c>
      <c r="U11" s="449">
        <v>39539</v>
      </c>
      <c r="V11" s="449">
        <v>39903</v>
      </c>
    </row>
    <row r="12" spans="1:22" ht="18" customHeight="1" x14ac:dyDescent="0.25">
      <c r="A12" s="196"/>
      <c r="B12" s="196"/>
      <c r="C12" s="197"/>
      <c r="D12" s="193"/>
      <c r="E12" s="197"/>
      <c r="F12" s="193"/>
      <c r="G12" s="197"/>
      <c r="H12" s="236"/>
      <c r="I12" s="198"/>
      <c r="J12" s="186"/>
      <c r="K12" s="609"/>
      <c r="L12" s="607"/>
      <c r="M12" s="609"/>
      <c r="N12" s="607"/>
      <c r="O12" s="601"/>
      <c r="S12" s="453"/>
      <c r="T12" s="448" t="s">
        <v>96</v>
      </c>
      <c r="U12" s="449">
        <v>39904</v>
      </c>
      <c r="V12" s="449">
        <v>40268</v>
      </c>
    </row>
    <row r="13" spans="1:22" ht="18" customHeight="1" x14ac:dyDescent="0.25">
      <c r="A13" s="196"/>
      <c r="B13" s="196"/>
      <c r="C13" s="197"/>
      <c r="D13" s="193"/>
      <c r="E13" s="197"/>
      <c r="F13" s="193"/>
      <c r="G13" s="197"/>
      <c r="H13" s="236"/>
      <c r="I13" s="198"/>
      <c r="J13" s="186"/>
      <c r="K13" s="609"/>
      <c r="L13" s="607"/>
      <c r="M13" s="609"/>
      <c r="N13" s="607"/>
      <c r="O13" s="601"/>
      <c r="S13" s="453"/>
      <c r="T13" s="448" t="s">
        <v>97</v>
      </c>
      <c r="U13" s="449">
        <v>40269</v>
      </c>
      <c r="V13" s="449">
        <v>40633</v>
      </c>
    </row>
    <row r="14" spans="1:22" ht="18" customHeight="1" x14ac:dyDescent="0.25">
      <c r="A14" s="196"/>
      <c r="B14" s="196"/>
      <c r="C14" s="197"/>
      <c r="D14" s="193"/>
      <c r="E14" s="197"/>
      <c r="F14" s="193"/>
      <c r="G14" s="197"/>
      <c r="H14" s="236"/>
      <c r="I14" s="198"/>
      <c r="J14" s="186"/>
      <c r="K14" s="609"/>
      <c r="L14" s="607"/>
      <c r="M14" s="609"/>
      <c r="N14" s="607"/>
      <c r="O14" s="601"/>
      <c r="S14" s="453"/>
      <c r="T14" s="448" t="s">
        <v>98</v>
      </c>
      <c r="U14" s="449">
        <v>40634</v>
      </c>
      <c r="V14" s="449">
        <v>40999</v>
      </c>
    </row>
    <row r="15" spans="1:22" ht="18" customHeight="1" x14ac:dyDescent="0.25">
      <c r="A15" s="196"/>
      <c r="B15" s="196"/>
      <c r="C15" s="197"/>
      <c r="D15" s="193"/>
      <c r="E15" s="197"/>
      <c r="F15" s="193"/>
      <c r="G15" s="197"/>
      <c r="H15" s="236"/>
      <c r="I15" s="198"/>
      <c r="J15" s="186"/>
      <c r="K15" s="609"/>
      <c r="L15" s="607"/>
      <c r="M15" s="609"/>
      <c r="N15" s="607"/>
      <c r="O15" s="601"/>
      <c r="S15" s="453"/>
      <c r="T15" s="448" t="s">
        <v>99</v>
      </c>
      <c r="U15" s="449">
        <v>41000</v>
      </c>
      <c r="V15" s="449">
        <v>41364</v>
      </c>
    </row>
    <row r="16" spans="1:22" ht="18" customHeight="1" x14ac:dyDescent="0.25">
      <c r="A16" s="196"/>
      <c r="B16" s="196"/>
      <c r="C16" s="197"/>
      <c r="D16" s="193"/>
      <c r="E16" s="197"/>
      <c r="F16" s="193"/>
      <c r="G16" s="197"/>
      <c r="H16" s="236"/>
      <c r="I16" s="198"/>
      <c r="J16" s="186"/>
      <c r="K16" s="609"/>
      <c r="L16" s="607"/>
      <c r="M16" s="609"/>
      <c r="N16" s="607"/>
      <c r="O16" s="601"/>
      <c r="S16" s="453"/>
      <c r="T16" s="448" t="s">
        <v>100</v>
      </c>
      <c r="U16" s="449">
        <v>41365</v>
      </c>
      <c r="V16" s="449">
        <v>41729</v>
      </c>
    </row>
    <row r="17" spans="1:22" ht="18" customHeight="1" x14ac:dyDescent="0.25">
      <c r="A17" s="196"/>
      <c r="B17" s="196"/>
      <c r="C17" s="197"/>
      <c r="D17" s="193"/>
      <c r="E17" s="197"/>
      <c r="F17" s="193"/>
      <c r="G17" s="197"/>
      <c r="H17" s="236"/>
      <c r="I17" s="198"/>
      <c r="J17" s="186"/>
      <c r="K17" s="609"/>
      <c r="L17" s="607"/>
      <c r="M17" s="609"/>
      <c r="N17" s="607"/>
      <c r="O17" s="601"/>
      <c r="S17" s="453"/>
      <c r="T17" s="448" t="s">
        <v>101</v>
      </c>
      <c r="U17" s="449">
        <v>41730</v>
      </c>
      <c r="V17" s="449">
        <v>42094</v>
      </c>
    </row>
    <row r="18" spans="1:22" ht="18" customHeight="1" x14ac:dyDescent="0.25">
      <c r="A18" s="196"/>
      <c r="B18" s="196"/>
      <c r="C18" s="197"/>
      <c r="D18" s="193"/>
      <c r="E18" s="197"/>
      <c r="F18" s="193"/>
      <c r="G18" s="197"/>
      <c r="H18" s="236"/>
      <c r="I18" s="198"/>
      <c r="J18" s="186"/>
      <c r="K18" s="609"/>
      <c r="L18" s="607"/>
      <c r="M18" s="609"/>
      <c r="N18" s="607"/>
      <c r="O18" s="601"/>
      <c r="S18" s="453"/>
      <c r="T18" s="448" t="s">
        <v>102</v>
      </c>
      <c r="U18" s="449">
        <v>42095</v>
      </c>
      <c r="V18" s="449">
        <v>42460</v>
      </c>
    </row>
    <row r="19" spans="1:22" ht="18" customHeight="1" x14ac:dyDescent="0.25">
      <c r="A19" s="196"/>
      <c r="B19" s="196"/>
      <c r="C19" s="197"/>
      <c r="D19" s="193"/>
      <c r="E19" s="197"/>
      <c r="F19" s="193"/>
      <c r="G19" s="197"/>
      <c r="H19" s="236"/>
      <c r="I19" s="198"/>
      <c r="J19" s="186"/>
      <c r="K19" s="609"/>
      <c r="L19" s="607"/>
      <c r="M19" s="609"/>
      <c r="N19" s="607"/>
      <c r="O19" s="601"/>
      <c r="S19" s="453"/>
      <c r="T19" s="448" t="s">
        <v>103</v>
      </c>
      <c r="U19" s="449">
        <v>42461</v>
      </c>
      <c r="V19" s="449">
        <v>42825</v>
      </c>
    </row>
    <row r="20" spans="1:22" ht="18" customHeight="1" x14ac:dyDescent="0.25">
      <c r="A20" s="196"/>
      <c r="B20" s="196"/>
      <c r="C20" s="197"/>
      <c r="D20" s="193"/>
      <c r="E20" s="197"/>
      <c r="F20" s="193"/>
      <c r="G20" s="197"/>
      <c r="H20" s="236"/>
      <c r="I20" s="198"/>
      <c r="J20" s="186"/>
      <c r="K20" s="609"/>
      <c r="L20" s="607"/>
      <c r="M20" s="609"/>
      <c r="N20" s="607"/>
      <c r="O20" s="601"/>
      <c r="S20" s="453"/>
      <c r="T20" s="448" t="s">
        <v>104</v>
      </c>
      <c r="U20" s="449">
        <v>42826</v>
      </c>
      <c r="V20" s="449">
        <v>43190</v>
      </c>
    </row>
    <row r="21" spans="1:22" ht="18" customHeight="1" x14ac:dyDescent="0.25">
      <c r="A21" s="196"/>
      <c r="B21" s="196"/>
      <c r="C21" s="197"/>
      <c r="D21" s="193"/>
      <c r="E21" s="197"/>
      <c r="F21" s="193"/>
      <c r="G21" s="197"/>
      <c r="H21" s="236"/>
      <c r="I21" s="198"/>
      <c r="J21" s="186"/>
      <c r="K21" s="609"/>
      <c r="L21" s="607"/>
      <c r="M21" s="609"/>
      <c r="N21" s="607"/>
      <c r="O21" s="601"/>
      <c r="S21" s="453"/>
      <c r="T21" s="448" t="s">
        <v>105</v>
      </c>
      <c r="U21" s="449">
        <v>43191</v>
      </c>
      <c r="V21" s="449">
        <v>43555</v>
      </c>
    </row>
    <row r="22" spans="1:22" ht="18" customHeight="1" x14ac:dyDescent="0.25">
      <c r="A22" s="196"/>
      <c r="B22" s="196"/>
      <c r="C22" s="197"/>
      <c r="D22" s="193"/>
      <c r="E22" s="197"/>
      <c r="F22" s="193"/>
      <c r="G22" s="197"/>
      <c r="H22" s="236"/>
      <c r="I22" s="198"/>
      <c r="J22" s="186"/>
      <c r="K22" s="609"/>
      <c r="L22" s="607"/>
      <c r="M22" s="609"/>
      <c r="N22" s="607"/>
      <c r="O22" s="601"/>
      <c r="S22" s="453"/>
      <c r="T22" s="448" t="s">
        <v>106</v>
      </c>
      <c r="U22" s="449">
        <v>43556</v>
      </c>
      <c r="V22" s="449">
        <v>43921</v>
      </c>
    </row>
    <row r="23" spans="1:22" ht="18" customHeight="1" x14ac:dyDescent="0.25">
      <c r="A23" s="196"/>
      <c r="B23" s="196"/>
      <c r="C23" s="197"/>
      <c r="D23" s="193"/>
      <c r="E23" s="197"/>
      <c r="F23" s="193"/>
      <c r="G23" s="197"/>
      <c r="H23" s="236"/>
      <c r="I23" s="198"/>
      <c r="J23" s="186"/>
      <c r="K23" s="609"/>
      <c r="L23" s="607"/>
      <c r="M23" s="609"/>
      <c r="N23" s="607"/>
      <c r="O23" s="601"/>
      <c r="S23" s="453"/>
      <c r="T23" s="448" t="s">
        <v>107</v>
      </c>
      <c r="U23" s="449">
        <v>43922</v>
      </c>
      <c r="V23" s="449">
        <v>44286</v>
      </c>
    </row>
    <row r="24" spans="1:22" ht="18" customHeight="1" x14ac:dyDescent="0.25">
      <c r="A24" s="196"/>
      <c r="B24" s="196"/>
      <c r="C24" s="197"/>
      <c r="D24" s="193"/>
      <c r="E24" s="197"/>
      <c r="F24" s="193"/>
      <c r="G24" s="197"/>
      <c r="H24" s="236"/>
      <c r="I24" s="198"/>
      <c r="J24" s="186"/>
      <c r="K24" s="609"/>
      <c r="L24" s="607"/>
      <c r="M24" s="609"/>
      <c r="N24" s="607"/>
      <c r="O24" s="601"/>
    </row>
    <row r="25" spans="1:22" ht="18" customHeight="1" x14ac:dyDescent="0.25">
      <c r="A25" s="199"/>
      <c r="B25" s="199"/>
      <c r="C25" s="200"/>
      <c r="D25" s="193"/>
      <c r="E25" s="200"/>
      <c r="F25" s="193"/>
      <c r="G25" s="200"/>
      <c r="H25" s="236"/>
      <c r="I25" s="201"/>
      <c r="J25" s="186"/>
      <c r="K25" s="609"/>
      <c r="L25" s="607"/>
      <c r="M25" s="609"/>
      <c r="N25" s="607"/>
      <c r="O25" s="601"/>
    </row>
    <row r="26" spans="1:22" ht="9" customHeight="1" thickBot="1" x14ac:dyDescent="0.3">
      <c r="A26" s="202"/>
      <c r="B26" s="202"/>
      <c r="C26" s="203"/>
      <c r="D26" s="193"/>
      <c r="E26" s="203"/>
      <c r="F26" s="193"/>
      <c r="G26" s="204"/>
      <c r="H26" s="193"/>
      <c r="I26" s="202"/>
      <c r="K26" s="202"/>
      <c r="L26" s="202"/>
      <c r="M26" s="202"/>
      <c r="N26" s="202"/>
    </row>
    <row r="27" spans="1:22" ht="27" customHeight="1" thickBot="1" x14ac:dyDescent="0.25">
      <c r="A27" s="693" t="s">
        <v>167</v>
      </c>
      <c r="B27" s="206" t="s">
        <v>56</v>
      </c>
      <c r="C27" s="207">
        <f>SUM(C11:C25)</f>
        <v>0</v>
      </c>
      <c r="D27" s="208" t="s">
        <v>42</v>
      </c>
      <c r="E27" s="209">
        <f>SUM(E11:E25)</f>
        <v>0</v>
      </c>
      <c r="F27" s="208" t="s">
        <v>42</v>
      </c>
      <c r="G27" s="209">
        <f>SUM(G11:G25)</f>
        <v>0</v>
      </c>
      <c r="H27" s="208" t="s">
        <v>43</v>
      </c>
      <c r="I27" s="210">
        <f>C27+E27+G27</f>
        <v>0</v>
      </c>
      <c r="J27" s="211">
        <v>1</v>
      </c>
      <c r="Q27" s="445"/>
    </row>
    <row r="28" spans="1:22" s="218" customFormat="1" ht="6.75" customHeight="1" thickBot="1" x14ac:dyDescent="0.25">
      <c r="A28" s="702"/>
      <c r="B28" s="212"/>
      <c r="C28" s="213"/>
      <c r="D28" s="208"/>
      <c r="E28" s="214"/>
      <c r="F28" s="208"/>
      <c r="G28" s="215"/>
      <c r="H28" s="208"/>
      <c r="I28" s="216"/>
      <c r="J28" s="217"/>
      <c r="P28" s="356"/>
      <c r="Q28" s="446"/>
      <c r="R28" s="356"/>
      <c r="S28" s="356"/>
      <c r="T28" s="356"/>
      <c r="U28" s="356"/>
      <c r="V28" s="356"/>
    </row>
    <row r="29" spans="1:22" ht="27" customHeight="1" thickBot="1" x14ac:dyDescent="0.25">
      <c r="A29" s="702"/>
      <c r="B29" s="219"/>
      <c r="C29" s="220" t="s">
        <v>44</v>
      </c>
      <c r="D29" s="221"/>
      <c r="E29" s="222"/>
      <c r="F29" s="208" t="s">
        <v>42</v>
      </c>
      <c r="G29" s="223"/>
      <c r="H29" s="208" t="s">
        <v>43</v>
      </c>
      <c r="I29" s="210">
        <f>E29+G29</f>
        <v>0</v>
      </c>
      <c r="J29" s="211">
        <v>2</v>
      </c>
      <c r="K29" s="787" t="s">
        <v>79</v>
      </c>
      <c r="L29" s="787"/>
      <c r="M29" s="787"/>
      <c r="N29" s="787"/>
      <c r="O29" s="787"/>
    </row>
    <row r="30" spans="1:22" s="218" customFormat="1" ht="6.75" customHeight="1" thickBot="1" x14ac:dyDescent="0.25">
      <c r="A30" s="702"/>
      <c r="B30" s="224"/>
      <c r="C30" s="220"/>
      <c r="D30" s="221"/>
      <c r="E30" s="213"/>
      <c r="F30" s="208"/>
      <c r="G30" s="213"/>
      <c r="H30" s="208"/>
      <c r="I30" s="216"/>
      <c r="J30" s="217"/>
      <c r="P30" s="356"/>
      <c r="Q30" s="356"/>
      <c r="R30" s="356"/>
      <c r="S30" s="356"/>
      <c r="T30" s="356"/>
      <c r="U30" s="356"/>
      <c r="V30" s="356"/>
    </row>
    <row r="31" spans="1:22" ht="27" customHeight="1" thickBot="1" x14ac:dyDescent="0.25">
      <c r="A31" s="702"/>
      <c r="B31" s="219"/>
      <c r="C31" s="220"/>
      <c r="D31" s="220"/>
      <c r="E31" s="213"/>
      <c r="F31" s="213"/>
      <c r="G31" s="220" t="s">
        <v>45</v>
      </c>
      <c r="H31" s="213"/>
      <c r="I31" s="225">
        <f>I27-I29</f>
        <v>0</v>
      </c>
      <c r="J31" s="211">
        <v>3</v>
      </c>
    </row>
    <row r="32" spans="1:22" s="218" customFormat="1" ht="8.25" customHeight="1" thickBot="1" x14ac:dyDescent="0.25">
      <c r="B32" s="226"/>
      <c r="C32" s="220"/>
      <c r="D32" s="220"/>
      <c r="E32" s="213"/>
      <c r="F32" s="213"/>
      <c r="G32" s="220"/>
      <c r="H32" s="213"/>
      <c r="I32" s="216"/>
      <c r="J32" s="217"/>
      <c r="K32" s="685" t="s">
        <v>52</v>
      </c>
      <c r="L32" s="686"/>
      <c r="M32" s="686"/>
      <c r="N32" s="686"/>
      <c r="O32" s="686"/>
      <c r="P32" s="356"/>
      <c r="Q32" s="356"/>
      <c r="R32" s="356"/>
      <c r="S32" s="356"/>
      <c r="T32" s="356"/>
      <c r="U32" s="356"/>
      <c r="V32" s="356"/>
    </row>
    <row r="33" spans="1:53" ht="27" customHeight="1" thickBot="1" x14ac:dyDescent="0.25">
      <c r="A33" s="701" t="s">
        <v>161</v>
      </c>
      <c r="B33" s="788" t="s">
        <v>49</v>
      </c>
      <c r="C33" s="788"/>
      <c r="D33" s="788"/>
      <c r="E33" s="788"/>
      <c r="F33" s="788"/>
      <c r="G33" s="788"/>
      <c r="H33" s="227"/>
      <c r="I33" s="228"/>
      <c r="J33" s="229" t="s">
        <v>48</v>
      </c>
      <c r="K33" s="686"/>
      <c r="L33" s="686"/>
      <c r="M33" s="686"/>
      <c r="N33" s="686"/>
      <c r="O33" s="686"/>
    </row>
    <row r="34" spans="1:53" s="218" customFormat="1" ht="7.5" customHeight="1" thickBot="1" x14ac:dyDescent="0.25">
      <c r="A34" s="701"/>
      <c r="B34" s="230"/>
      <c r="C34" s="230"/>
      <c r="D34" s="230"/>
      <c r="E34" s="230"/>
      <c r="F34" s="230"/>
      <c r="G34" s="230"/>
      <c r="H34" s="227"/>
      <c r="I34" s="216"/>
      <c r="J34" s="231"/>
      <c r="K34" s="686"/>
      <c r="L34" s="686"/>
      <c r="M34" s="686"/>
      <c r="N34" s="686"/>
      <c r="O34" s="686"/>
      <c r="P34" s="356"/>
      <c r="Q34" s="356"/>
      <c r="R34" s="356"/>
      <c r="S34" s="356"/>
      <c r="T34" s="356"/>
      <c r="U34" s="356"/>
      <c r="V34" s="356"/>
    </row>
    <row r="35" spans="1:53" ht="30" customHeight="1" thickBot="1" x14ac:dyDescent="0.25">
      <c r="A35" s="701"/>
      <c r="B35" s="788" t="s">
        <v>71</v>
      </c>
      <c r="C35" s="788"/>
      <c r="D35" s="788"/>
      <c r="E35" s="788"/>
      <c r="F35" s="788"/>
      <c r="G35" s="788"/>
      <c r="I35" s="225">
        <f>I31*I33</f>
        <v>0</v>
      </c>
      <c r="J35" s="211">
        <v>5</v>
      </c>
      <c r="K35" s="686"/>
      <c r="L35" s="686"/>
      <c r="M35" s="686"/>
      <c r="N35" s="686"/>
      <c r="O35" s="686"/>
    </row>
    <row r="36" spans="1:53" s="179" customFormat="1" ht="25.5" customHeight="1" x14ac:dyDescent="0.2">
      <c r="I36" s="232"/>
      <c r="O36" s="233"/>
      <c r="P36" s="316"/>
      <c r="Q36" s="316"/>
      <c r="R36" s="316"/>
      <c r="S36" s="316"/>
      <c r="T36" s="316"/>
      <c r="U36" s="316"/>
      <c r="V36" s="316"/>
      <c r="BA36" s="232" t="s">
        <v>36</v>
      </c>
    </row>
    <row r="37" spans="1:53" ht="18" customHeight="1" x14ac:dyDescent="0.2">
      <c r="A37" s="218"/>
      <c r="B37" s="218"/>
      <c r="C37" s="218"/>
      <c r="E37" s="218"/>
      <c r="G37" s="218"/>
      <c r="I37" s="218"/>
    </row>
    <row r="38" spans="1:53" ht="18" customHeight="1" x14ac:dyDescent="0.2">
      <c r="A38" s="218"/>
      <c r="B38" s="218"/>
      <c r="C38" s="218"/>
      <c r="E38" s="218"/>
      <c r="G38" s="218"/>
      <c r="I38" s="218"/>
    </row>
    <row r="39" spans="1:53" ht="18" customHeight="1" x14ac:dyDescent="0.2">
      <c r="A39" s="218"/>
      <c r="B39" s="218"/>
      <c r="C39" s="218"/>
      <c r="E39" s="218"/>
      <c r="G39" s="218"/>
      <c r="I39" s="218"/>
    </row>
    <row r="40" spans="1:53" ht="18" customHeight="1" x14ac:dyDescent="0.2">
      <c r="A40" s="218"/>
      <c r="B40" s="218"/>
      <c r="C40" s="218"/>
      <c r="E40" s="785"/>
      <c r="F40" s="786"/>
      <c r="G40" s="786"/>
      <c r="H40" s="786"/>
      <c r="I40" s="786"/>
      <c r="J40" s="786"/>
      <c r="K40" s="786"/>
      <c r="L40" s="786"/>
    </row>
  </sheetData>
  <sheetProtection algorithmName="SHA-512" hashValue="RoYXDZnByEzzRmIXxfM9mAhMHfrVkQjE/TxnpHcUIgGcy5ezJgKI0zm9tMWNdv4nMDCBQrVy5a+wVVGcJdv/Jg==" saltValue="fm1L19YpRhB7ESrFuV7cjQ=="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4c</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5"/>
  <dimension ref="A1:BA40"/>
  <sheetViews>
    <sheetView zoomScale="75" workbookViewId="0">
      <selection activeCell="E29" sqref="E29"/>
    </sheetView>
  </sheetViews>
  <sheetFormatPr baseColWidth="10" defaultRowHeight="18" customHeight="1" x14ac:dyDescent="0.2"/>
  <cols>
    <col min="1" max="2" width="28.7109375" style="195" customWidth="1"/>
    <col min="3" max="3" width="15.7109375" style="195" customWidth="1"/>
    <col min="4" max="4" width="2.28515625" style="218" customWidth="1"/>
    <col min="5" max="5" width="15.7109375" style="195" customWidth="1"/>
    <col min="6" max="6" width="2.28515625" style="218" customWidth="1"/>
    <col min="7" max="7" width="15.7109375" style="195" customWidth="1"/>
    <col min="8" max="8" width="2.28515625" style="218" customWidth="1"/>
    <col min="9" max="9" width="15.7109375" style="195" customWidth="1"/>
    <col min="10" max="10" width="2.28515625" style="205" customWidth="1"/>
    <col min="11" max="14" width="9.7109375" style="195" customWidth="1"/>
    <col min="15" max="15" width="15.7109375" style="195"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195"/>
  </cols>
  <sheetData>
    <row r="1" spans="1:22" s="173" customFormat="1" ht="21.75" customHeight="1" thickBot="1" x14ac:dyDescent="0.3">
      <c r="A1" s="171"/>
      <c r="B1" s="171"/>
      <c r="C1" s="771" t="s">
        <v>25</v>
      </c>
      <c r="D1" s="771"/>
      <c r="E1" s="771"/>
      <c r="F1" s="771"/>
      <c r="G1" s="172"/>
      <c r="H1" s="172"/>
      <c r="I1" s="172"/>
      <c r="K1" s="174" t="s">
        <v>70</v>
      </c>
      <c r="L1" s="772" t="str">
        <f>'Annexe A p.2'!L1:O1</f>
        <v/>
      </c>
      <c r="M1" s="772"/>
      <c r="N1" s="772"/>
      <c r="O1" s="772"/>
      <c r="P1" s="309"/>
      <c r="Q1" s="309"/>
      <c r="R1" s="309"/>
      <c r="S1" s="309"/>
      <c r="T1" s="309"/>
      <c r="U1" s="309"/>
      <c r="V1" s="309"/>
    </row>
    <row r="2" spans="1:22" s="173" customFormat="1" ht="18" customHeight="1" x14ac:dyDescent="0.25">
      <c r="A2" s="171"/>
      <c r="B2" s="171"/>
      <c r="E2" s="175"/>
      <c r="F2" s="175"/>
      <c r="J2" s="176"/>
      <c r="P2" s="309"/>
      <c r="Q2" s="309"/>
      <c r="R2" s="309"/>
      <c r="S2" s="309"/>
      <c r="T2" s="309"/>
      <c r="U2" s="309"/>
      <c r="V2" s="309"/>
    </row>
    <row r="3" spans="1:22" s="173" customFormat="1" ht="18" customHeight="1" thickBot="1" x14ac:dyDescent="0.3">
      <c r="A3" s="171"/>
      <c r="B3" s="171"/>
      <c r="C3" s="177"/>
      <c r="D3" s="177"/>
      <c r="E3" s="177"/>
      <c r="F3" s="177"/>
      <c r="I3" s="178"/>
      <c r="J3" s="176"/>
      <c r="K3" s="169" t="s">
        <v>80</v>
      </c>
      <c r="L3" s="699"/>
      <c r="M3" s="699"/>
      <c r="P3" s="309"/>
      <c r="Q3" s="309"/>
      <c r="R3" s="309"/>
      <c r="S3" s="447">
        <f>L3</f>
        <v>0</v>
      </c>
      <c r="T3" s="448" t="s">
        <v>87</v>
      </c>
      <c r="U3" s="449">
        <v>36617</v>
      </c>
      <c r="V3" s="449">
        <v>36981</v>
      </c>
    </row>
    <row r="4" spans="1:22" s="173" customFormat="1" ht="12" customHeight="1" x14ac:dyDescent="0.25">
      <c r="A4" s="171"/>
      <c r="B4" s="171"/>
      <c r="C4" s="177"/>
      <c r="D4" s="177"/>
      <c r="E4" s="177"/>
      <c r="F4" s="177"/>
      <c r="I4" s="178"/>
      <c r="J4" s="176"/>
      <c r="P4" s="309"/>
      <c r="Q4" s="309"/>
      <c r="R4" s="444"/>
      <c r="S4" s="448"/>
      <c r="T4" s="448" t="s">
        <v>88</v>
      </c>
      <c r="U4" s="449">
        <v>36982</v>
      </c>
      <c r="V4" s="449">
        <v>37346</v>
      </c>
    </row>
    <row r="5" spans="1:22" s="179" customFormat="1" ht="22.5" customHeight="1" thickBot="1" x14ac:dyDescent="0.3">
      <c r="B5" s="180" t="s">
        <v>19</v>
      </c>
      <c r="C5" s="181" t="str">
        <f>IF('Formulaire p.1'!AX32="","",'Formulaire p.1'!AX32)</f>
        <v/>
      </c>
      <c r="E5" s="182"/>
      <c r="F5" s="180"/>
      <c r="H5" s="183"/>
      <c r="I5" s="182" t="s">
        <v>31</v>
      </c>
      <c r="J5" s="178"/>
      <c r="K5" s="184" t="str">
        <f>IF('Formulaire p.1'!X40="","",'Formulaire p.1'!X40)</f>
        <v/>
      </c>
      <c r="L5" s="185"/>
      <c r="M5" s="185"/>
      <c r="N5" s="185"/>
      <c r="O5" s="178" t="s">
        <v>22</v>
      </c>
      <c r="P5" s="322"/>
      <c r="Q5" s="322"/>
      <c r="R5" s="322"/>
      <c r="S5" s="450"/>
      <c r="T5" s="448" t="s">
        <v>89</v>
      </c>
      <c r="U5" s="449">
        <v>37347</v>
      </c>
      <c r="V5" s="449">
        <v>37711</v>
      </c>
    </row>
    <row r="6" spans="1:22" s="179" customFormat="1" ht="12" customHeight="1" thickBot="1" x14ac:dyDescent="0.25">
      <c r="A6" s="173"/>
      <c r="B6" s="173"/>
      <c r="C6" s="173"/>
      <c r="D6" s="173"/>
      <c r="E6" s="173"/>
      <c r="F6" s="173"/>
      <c r="G6" s="173"/>
      <c r="H6" s="173"/>
      <c r="I6" s="173"/>
      <c r="J6" s="186"/>
      <c r="P6" s="316"/>
      <c r="Q6" s="316"/>
      <c r="R6" s="316"/>
      <c r="S6" s="451"/>
      <c r="T6" s="448" t="s">
        <v>90</v>
      </c>
      <c r="U6" s="449">
        <v>37712</v>
      </c>
      <c r="V6" s="449">
        <v>38077</v>
      </c>
    </row>
    <row r="7" spans="1:22" s="189" customFormat="1" ht="18" customHeight="1" thickBot="1" x14ac:dyDescent="0.25">
      <c r="A7" s="773" t="s">
        <v>14</v>
      </c>
      <c r="B7" s="690" t="s">
        <v>81</v>
      </c>
      <c r="C7" s="776" t="s">
        <v>41</v>
      </c>
      <c r="D7" s="187"/>
      <c r="E7" s="776" t="s">
        <v>39</v>
      </c>
      <c r="F7" s="187"/>
      <c r="G7" s="776" t="s">
        <v>40</v>
      </c>
      <c r="H7" s="187"/>
      <c r="I7" s="773" t="s">
        <v>50</v>
      </c>
      <c r="J7" s="188"/>
      <c r="K7" s="778" t="s">
        <v>37</v>
      </c>
      <c r="L7" s="779"/>
      <c r="M7" s="778" t="s">
        <v>38</v>
      </c>
      <c r="N7" s="779"/>
      <c r="O7" s="782"/>
      <c r="P7" s="326"/>
      <c r="Q7" s="326"/>
      <c r="R7" s="326"/>
      <c r="S7" s="452"/>
      <c r="T7" s="448" t="s">
        <v>91</v>
      </c>
      <c r="U7" s="449">
        <v>38078</v>
      </c>
      <c r="V7" s="449">
        <v>38442</v>
      </c>
    </row>
    <row r="8" spans="1:22" s="189" customFormat="1" ht="18" customHeight="1" thickBot="1" x14ac:dyDescent="0.25">
      <c r="A8" s="774"/>
      <c r="B8" s="691"/>
      <c r="C8" s="777"/>
      <c r="D8" s="190"/>
      <c r="E8" s="777"/>
      <c r="F8" s="190"/>
      <c r="G8" s="777"/>
      <c r="H8" s="190"/>
      <c r="I8" s="774"/>
      <c r="J8" s="188"/>
      <c r="K8" s="780"/>
      <c r="L8" s="781"/>
      <c r="M8" s="780"/>
      <c r="N8" s="781"/>
      <c r="O8" s="783"/>
      <c r="P8" s="326"/>
      <c r="Q8" s="326"/>
      <c r="R8" s="326"/>
      <c r="S8" s="452"/>
      <c r="T8" s="448" t="s">
        <v>92</v>
      </c>
      <c r="U8" s="449">
        <v>38443</v>
      </c>
      <c r="V8" s="449">
        <v>38807</v>
      </c>
    </row>
    <row r="9" spans="1:22" s="189" customFormat="1" ht="18" customHeight="1" thickBot="1" x14ac:dyDescent="0.25">
      <c r="A9" s="774"/>
      <c r="B9" s="691"/>
      <c r="C9" s="777"/>
      <c r="D9" s="190"/>
      <c r="E9" s="777"/>
      <c r="F9" s="190"/>
      <c r="G9" s="777"/>
      <c r="H9" s="190"/>
      <c r="I9" s="774"/>
      <c r="J9" s="188"/>
      <c r="K9" s="776" t="s">
        <v>55</v>
      </c>
      <c r="L9" s="776" t="s">
        <v>10</v>
      </c>
      <c r="M9" s="784" t="s">
        <v>55</v>
      </c>
      <c r="N9" s="784" t="s">
        <v>10</v>
      </c>
      <c r="O9" s="784" t="s">
        <v>47</v>
      </c>
      <c r="P9" s="326"/>
      <c r="Q9" s="326"/>
      <c r="R9" s="326"/>
      <c r="S9" s="452"/>
      <c r="T9" s="448" t="s">
        <v>93</v>
      </c>
      <c r="U9" s="449">
        <v>38808</v>
      </c>
      <c r="V9" s="449">
        <v>39172</v>
      </c>
    </row>
    <row r="10" spans="1:22" s="189" customFormat="1" ht="15" customHeight="1" x14ac:dyDescent="0.2">
      <c r="A10" s="775"/>
      <c r="B10" s="692"/>
      <c r="C10" s="777"/>
      <c r="D10" s="190"/>
      <c r="E10" s="777"/>
      <c r="F10" s="190"/>
      <c r="G10" s="777"/>
      <c r="H10" s="190"/>
      <c r="I10" s="789"/>
      <c r="J10" s="188"/>
      <c r="K10" s="784"/>
      <c r="L10" s="784"/>
      <c r="M10" s="784"/>
      <c r="N10" s="784"/>
      <c r="O10" s="777"/>
      <c r="P10" s="326"/>
      <c r="Q10" s="326"/>
      <c r="R10" s="326"/>
      <c r="S10" s="452"/>
      <c r="T10" s="448" t="s">
        <v>94</v>
      </c>
      <c r="U10" s="449">
        <v>39173</v>
      </c>
      <c r="V10" s="449">
        <v>39538</v>
      </c>
    </row>
    <row r="11" spans="1:22" ht="18" customHeight="1" x14ac:dyDescent="0.25">
      <c r="A11" s="191"/>
      <c r="B11" s="191"/>
      <c r="C11" s="192"/>
      <c r="D11" s="193"/>
      <c r="E11" s="192"/>
      <c r="F11" s="193"/>
      <c r="G11" s="192"/>
      <c r="H11" s="193"/>
      <c r="I11" s="238"/>
      <c r="J11" s="186"/>
      <c r="K11" s="609"/>
      <c r="L11" s="607"/>
      <c r="M11" s="609"/>
      <c r="N11" s="607"/>
      <c r="O11" s="601"/>
      <c r="S11" s="453"/>
      <c r="T11" s="448" t="s">
        <v>95</v>
      </c>
      <c r="U11" s="449">
        <v>39539</v>
      </c>
      <c r="V11" s="449">
        <v>39903</v>
      </c>
    </row>
    <row r="12" spans="1:22" ht="18" customHeight="1" x14ac:dyDescent="0.25">
      <c r="A12" s="196"/>
      <c r="B12" s="196"/>
      <c r="C12" s="197"/>
      <c r="D12" s="193"/>
      <c r="E12" s="197"/>
      <c r="F12" s="193"/>
      <c r="G12" s="197"/>
      <c r="H12" s="193"/>
      <c r="I12" s="198"/>
      <c r="J12" s="186"/>
      <c r="K12" s="609"/>
      <c r="L12" s="607"/>
      <c r="M12" s="609"/>
      <c r="N12" s="607"/>
      <c r="O12" s="601"/>
      <c r="S12" s="453"/>
      <c r="T12" s="448" t="s">
        <v>96</v>
      </c>
      <c r="U12" s="449">
        <v>39904</v>
      </c>
      <c r="V12" s="449">
        <v>40268</v>
      </c>
    </row>
    <row r="13" spans="1:22" ht="18" customHeight="1" x14ac:dyDescent="0.25">
      <c r="A13" s="196"/>
      <c r="B13" s="196"/>
      <c r="C13" s="197"/>
      <c r="D13" s="193"/>
      <c r="E13" s="197"/>
      <c r="F13" s="193"/>
      <c r="G13" s="197"/>
      <c r="H13" s="193"/>
      <c r="I13" s="198"/>
      <c r="J13" s="186"/>
      <c r="K13" s="609"/>
      <c r="L13" s="607"/>
      <c r="M13" s="609"/>
      <c r="N13" s="607"/>
      <c r="O13" s="601"/>
      <c r="S13" s="453"/>
      <c r="T13" s="448" t="s">
        <v>97</v>
      </c>
      <c r="U13" s="449">
        <v>40269</v>
      </c>
      <c r="V13" s="449">
        <v>40633</v>
      </c>
    </row>
    <row r="14" spans="1:22" ht="18" customHeight="1" x14ac:dyDescent="0.25">
      <c r="A14" s="196"/>
      <c r="B14" s="196"/>
      <c r="C14" s="197"/>
      <c r="D14" s="193"/>
      <c r="E14" s="197"/>
      <c r="F14" s="193"/>
      <c r="G14" s="197"/>
      <c r="H14" s="193"/>
      <c r="I14" s="198"/>
      <c r="J14" s="186"/>
      <c r="K14" s="609"/>
      <c r="L14" s="607"/>
      <c r="M14" s="609"/>
      <c r="N14" s="607"/>
      <c r="O14" s="601"/>
      <c r="S14" s="453"/>
      <c r="T14" s="448" t="s">
        <v>98</v>
      </c>
      <c r="U14" s="449">
        <v>40634</v>
      </c>
      <c r="V14" s="449">
        <v>40999</v>
      </c>
    </row>
    <row r="15" spans="1:22" ht="18" customHeight="1" x14ac:dyDescent="0.25">
      <c r="A15" s="196"/>
      <c r="B15" s="196"/>
      <c r="C15" s="197"/>
      <c r="D15" s="193"/>
      <c r="E15" s="197"/>
      <c r="F15" s="193"/>
      <c r="G15" s="197"/>
      <c r="H15" s="193"/>
      <c r="I15" s="198"/>
      <c r="J15" s="186"/>
      <c r="K15" s="609"/>
      <c r="L15" s="607"/>
      <c r="M15" s="609"/>
      <c r="N15" s="607"/>
      <c r="O15" s="601"/>
      <c r="S15" s="453"/>
      <c r="T15" s="448" t="s">
        <v>99</v>
      </c>
      <c r="U15" s="449">
        <v>41000</v>
      </c>
      <c r="V15" s="449">
        <v>41364</v>
      </c>
    </row>
    <row r="16" spans="1:22" ht="18" customHeight="1" x14ac:dyDescent="0.25">
      <c r="A16" s="196"/>
      <c r="B16" s="196"/>
      <c r="C16" s="197"/>
      <c r="D16" s="193"/>
      <c r="E16" s="197"/>
      <c r="F16" s="193"/>
      <c r="G16" s="197"/>
      <c r="H16" s="193"/>
      <c r="I16" s="198"/>
      <c r="J16" s="186"/>
      <c r="K16" s="609"/>
      <c r="L16" s="607"/>
      <c r="M16" s="609"/>
      <c r="N16" s="607"/>
      <c r="O16" s="601"/>
      <c r="S16" s="453"/>
      <c r="T16" s="448" t="s">
        <v>100</v>
      </c>
      <c r="U16" s="449">
        <v>41365</v>
      </c>
      <c r="V16" s="449">
        <v>41729</v>
      </c>
    </row>
    <row r="17" spans="1:22" ht="18" customHeight="1" x14ac:dyDescent="0.25">
      <c r="A17" s="196"/>
      <c r="B17" s="196"/>
      <c r="C17" s="197"/>
      <c r="D17" s="193"/>
      <c r="E17" s="197"/>
      <c r="F17" s="193"/>
      <c r="G17" s="197"/>
      <c r="H17" s="193"/>
      <c r="I17" s="198"/>
      <c r="J17" s="186"/>
      <c r="K17" s="609"/>
      <c r="L17" s="607"/>
      <c r="M17" s="609"/>
      <c r="N17" s="607"/>
      <c r="O17" s="601"/>
      <c r="S17" s="453"/>
      <c r="T17" s="448" t="s">
        <v>101</v>
      </c>
      <c r="U17" s="449">
        <v>41730</v>
      </c>
      <c r="V17" s="449">
        <v>42094</v>
      </c>
    </row>
    <row r="18" spans="1:22" ht="18" customHeight="1" x14ac:dyDescent="0.25">
      <c r="A18" s="196"/>
      <c r="B18" s="196"/>
      <c r="C18" s="197"/>
      <c r="D18" s="193"/>
      <c r="E18" s="197"/>
      <c r="F18" s="193"/>
      <c r="G18" s="197"/>
      <c r="H18" s="193"/>
      <c r="I18" s="198"/>
      <c r="J18" s="186"/>
      <c r="K18" s="609"/>
      <c r="L18" s="607"/>
      <c r="M18" s="609"/>
      <c r="N18" s="607"/>
      <c r="O18" s="601"/>
      <c r="S18" s="453"/>
      <c r="T18" s="448" t="s">
        <v>102</v>
      </c>
      <c r="U18" s="449">
        <v>42095</v>
      </c>
      <c r="V18" s="449">
        <v>42460</v>
      </c>
    </row>
    <row r="19" spans="1:22" ht="18" customHeight="1" x14ac:dyDescent="0.25">
      <c r="A19" s="196"/>
      <c r="B19" s="196"/>
      <c r="C19" s="197"/>
      <c r="D19" s="193"/>
      <c r="E19" s="197"/>
      <c r="F19" s="193"/>
      <c r="G19" s="197"/>
      <c r="H19" s="193"/>
      <c r="I19" s="198"/>
      <c r="J19" s="186"/>
      <c r="K19" s="609"/>
      <c r="L19" s="607"/>
      <c r="M19" s="609"/>
      <c r="N19" s="607"/>
      <c r="O19" s="601"/>
      <c r="S19" s="453"/>
      <c r="T19" s="448" t="s">
        <v>103</v>
      </c>
      <c r="U19" s="449">
        <v>42461</v>
      </c>
      <c r="V19" s="449">
        <v>42825</v>
      </c>
    </row>
    <row r="20" spans="1:22" ht="18" customHeight="1" x14ac:dyDescent="0.25">
      <c r="A20" s="196"/>
      <c r="B20" s="196"/>
      <c r="C20" s="197"/>
      <c r="D20" s="193"/>
      <c r="E20" s="197"/>
      <c r="F20" s="193"/>
      <c r="G20" s="197"/>
      <c r="H20" s="193"/>
      <c r="I20" s="198"/>
      <c r="J20" s="186"/>
      <c r="K20" s="609"/>
      <c r="L20" s="607"/>
      <c r="M20" s="609"/>
      <c r="N20" s="607"/>
      <c r="O20" s="601"/>
      <c r="S20" s="453"/>
      <c r="T20" s="448" t="s">
        <v>104</v>
      </c>
      <c r="U20" s="449">
        <v>42826</v>
      </c>
      <c r="V20" s="449">
        <v>43190</v>
      </c>
    </row>
    <row r="21" spans="1:22" ht="18" customHeight="1" x14ac:dyDescent="0.25">
      <c r="A21" s="196"/>
      <c r="B21" s="196"/>
      <c r="C21" s="197"/>
      <c r="D21" s="193"/>
      <c r="E21" s="197"/>
      <c r="F21" s="193"/>
      <c r="G21" s="197"/>
      <c r="H21" s="193"/>
      <c r="I21" s="198"/>
      <c r="J21" s="186"/>
      <c r="K21" s="609"/>
      <c r="L21" s="607"/>
      <c r="M21" s="609"/>
      <c r="N21" s="607"/>
      <c r="O21" s="601"/>
      <c r="S21" s="453"/>
      <c r="T21" s="448" t="s">
        <v>105</v>
      </c>
      <c r="U21" s="449">
        <v>43191</v>
      </c>
      <c r="V21" s="449">
        <v>43555</v>
      </c>
    </row>
    <row r="22" spans="1:22" ht="18" customHeight="1" x14ac:dyDescent="0.25">
      <c r="A22" s="196"/>
      <c r="B22" s="196"/>
      <c r="C22" s="197"/>
      <c r="D22" s="193"/>
      <c r="E22" s="197"/>
      <c r="F22" s="193"/>
      <c r="G22" s="197"/>
      <c r="H22" s="193"/>
      <c r="I22" s="198"/>
      <c r="J22" s="186"/>
      <c r="K22" s="609"/>
      <c r="L22" s="607"/>
      <c r="M22" s="609"/>
      <c r="N22" s="607"/>
      <c r="O22" s="601"/>
      <c r="S22" s="453"/>
      <c r="T22" s="448" t="s">
        <v>106</v>
      </c>
      <c r="U22" s="449">
        <v>43556</v>
      </c>
      <c r="V22" s="449">
        <v>43921</v>
      </c>
    </row>
    <row r="23" spans="1:22" ht="18" customHeight="1" x14ac:dyDescent="0.25">
      <c r="A23" s="196"/>
      <c r="B23" s="196"/>
      <c r="C23" s="197"/>
      <c r="D23" s="193"/>
      <c r="E23" s="197"/>
      <c r="F23" s="193"/>
      <c r="G23" s="197"/>
      <c r="H23" s="193"/>
      <c r="I23" s="198"/>
      <c r="J23" s="186"/>
      <c r="K23" s="609"/>
      <c r="L23" s="607"/>
      <c r="M23" s="609"/>
      <c r="N23" s="607"/>
      <c r="O23" s="601"/>
      <c r="S23" s="453"/>
      <c r="T23" s="448" t="s">
        <v>107</v>
      </c>
      <c r="U23" s="449">
        <v>43922</v>
      </c>
      <c r="V23" s="449">
        <v>44286</v>
      </c>
    </row>
    <row r="24" spans="1:22" ht="18" customHeight="1" x14ac:dyDescent="0.25">
      <c r="A24" s="196"/>
      <c r="B24" s="196"/>
      <c r="C24" s="197"/>
      <c r="D24" s="193"/>
      <c r="E24" s="197"/>
      <c r="F24" s="193"/>
      <c r="G24" s="197"/>
      <c r="H24" s="193"/>
      <c r="I24" s="198"/>
      <c r="J24" s="186"/>
      <c r="K24" s="609"/>
      <c r="L24" s="607"/>
      <c r="M24" s="609"/>
      <c r="N24" s="607"/>
      <c r="O24" s="601"/>
    </row>
    <row r="25" spans="1:22" ht="18" customHeight="1" x14ac:dyDescent="0.25">
      <c r="A25" s="199"/>
      <c r="B25" s="199"/>
      <c r="C25" s="200"/>
      <c r="D25" s="193"/>
      <c r="E25" s="200"/>
      <c r="F25" s="193"/>
      <c r="G25" s="200"/>
      <c r="H25" s="193"/>
      <c r="I25" s="201"/>
      <c r="J25" s="186"/>
      <c r="K25" s="609"/>
      <c r="L25" s="607"/>
      <c r="M25" s="609"/>
      <c r="N25" s="607"/>
      <c r="O25" s="601"/>
    </row>
    <row r="26" spans="1:22" ht="9" customHeight="1" thickBot="1" x14ac:dyDescent="0.3">
      <c r="A26" s="202"/>
      <c r="B26" s="202"/>
      <c r="C26" s="203"/>
      <c r="D26" s="193"/>
      <c r="E26" s="203"/>
      <c r="F26" s="193"/>
      <c r="G26" s="204"/>
      <c r="H26" s="193"/>
      <c r="I26" s="202"/>
      <c r="K26" s="202"/>
      <c r="L26" s="202"/>
      <c r="M26" s="202"/>
      <c r="N26" s="202"/>
    </row>
    <row r="27" spans="1:22" ht="27" customHeight="1" thickBot="1" x14ac:dyDescent="0.25">
      <c r="A27" s="693" t="s">
        <v>167</v>
      </c>
      <c r="B27" s="206" t="s">
        <v>56</v>
      </c>
      <c r="C27" s="207">
        <f>SUM(C11:C25)</f>
        <v>0</v>
      </c>
      <c r="D27" s="208" t="s">
        <v>42</v>
      </c>
      <c r="E27" s="209">
        <f>SUM(E11:E25)</f>
        <v>0</v>
      </c>
      <c r="F27" s="208" t="s">
        <v>42</v>
      </c>
      <c r="G27" s="209">
        <f>SUM(G11:G25)</f>
        <v>0</v>
      </c>
      <c r="H27" s="208" t="s">
        <v>43</v>
      </c>
      <c r="I27" s="210">
        <f>C27+E27+G27</f>
        <v>0</v>
      </c>
      <c r="J27" s="211">
        <v>1</v>
      </c>
      <c r="Q27" s="445"/>
    </row>
    <row r="28" spans="1:22" s="218" customFormat="1" ht="6.75" customHeight="1" thickBot="1" x14ac:dyDescent="0.25">
      <c r="A28" s="702"/>
      <c r="B28" s="212"/>
      <c r="C28" s="213"/>
      <c r="D28" s="208"/>
      <c r="E28" s="214"/>
      <c r="F28" s="208"/>
      <c r="G28" s="215"/>
      <c r="H28" s="208"/>
      <c r="I28" s="216"/>
      <c r="J28" s="217"/>
      <c r="P28" s="356"/>
      <c r="Q28" s="446"/>
      <c r="R28" s="356"/>
      <c r="S28" s="356"/>
      <c r="T28" s="356"/>
      <c r="U28" s="356"/>
      <c r="V28" s="356"/>
    </row>
    <row r="29" spans="1:22" ht="27" customHeight="1" thickBot="1" x14ac:dyDescent="0.25">
      <c r="A29" s="702"/>
      <c r="B29" s="219"/>
      <c r="C29" s="220" t="s">
        <v>44</v>
      </c>
      <c r="D29" s="221"/>
      <c r="E29" s="222"/>
      <c r="F29" s="208" t="s">
        <v>42</v>
      </c>
      <c r="G29" s="223"/>
      <c r="H29" s="208" t="s">
        <v>43</v>
      </c>
      <c r="I29" s="210">
        <f>E29+G29</f>
        <v>0</v>
      </c>
      <c r="J29" s="211">
        <v>2</v>
      </c>
      <c r="K29" s="787" t="s">
        <v>79</v>
      </c>
      <c r="L29" s="787"/>
      <c r="M29" s="787"/>
      <c r="N29" s="787"/>
      <c r="O29" s="787"/>
    </row>
    <row r="30" spans="1:22" s="218" customFormat="1" ht="6.75" customHeight="1" thickBot="1" x14ac:dyDescent="0.25">
      <c r="A30" s="702"/>
      <c r="B30" s="224"/>
      <c r="C30" s="220"/>
      <c r="D30" s="221"/>
      <c r="E30" s="213"/>
      <c r="F30" s="208"/>
      <c r="G30" s="213"/>
      <c r="H30" s="208"/>
      <c r="I30" s="216"/>
      <c r="J30" s="217"/>
      <c r="P30" s="356"/>
      <c r="Q30" s="356"/>
      <c r="R30" s="356"/>
      <c r="S30" s="356"/>
      <c r="T30" s="356"/>
      <c r="U30" s="356"/>
      <c r="V30" s="356"/>
    </row>
    <row r="31" spans="1:22" ht="27" customHeight="1" thickBot="1" x14ac:dyDescent="0.25">
      <c r="A31" s="702"/>
      <c r="B31" s="219"/>
      <c r="C31" s="220"/>
      <c r="D31" s="220"/>
      <c r="E31" s="213"/>
      <c r="F31" s="213"/>
      <c r="G31" s="220" t="s">
        <v>45</v>
      </c>
      <c r="H31" s="213"/>
      <c r="I31" s="225">
        <f>I27-I29</f>
        <v>0</v>
      </c>
      <c r="J31" s="211">
        <v>3</v>
      </c>
    </row>
    <row r="32" spans="1:22" s="218" customFormat="1" ht="8.25" customHeight="1" thickBot="1" x14ac:dyDescent="0.25">
      <c r="B32" s="226"/>
      <c r="C32" s="220"/>
      <c r="D32" s="220"/>
      <c r="E32" s="213"/>
      <c r="F32" s="213"/>
      <c r="G32" s="220"/>
      <c r="H32" s="213"/>
      <c r="I32" s="216"/>
      <c r="J32" s="217"/>
      <c r="K32" s="685" t="s">
        <v>52</v>
      </c>
      <c r="L32" s="686"/>
      <c r="M32" s="686"/>
      <c r="N32" s="686"/>
      <c r="O32" s="686"/>
      <c r="P32" s="356"/>
      <c r="Q32" s="356"/>
      <c r="R32" s="356"/>
      <c r="S32" s="356"/>
      <c r="T32" s="356"/>
      <c r="U32" s="356"/>
      <c r="V32" s="356"/>
    </row>
    <row r="33" spans="1:53" ht="27" customHeight="1" thickBot="1" x14ac:dyDescent="0.25">
      <c r="A33" s="701" t="s">
        <v>161</v>
      </c>
      <c r="B33" s="788" t="s">
        <v>49</v>
      </c>
      <c r="C33" s="788"/>
      <c r="D33" s="788"/>
      <c r="E33" s="788"/>
      <c r="F33" s="788"/>
      <c r="G33" s="788"/>
      <c r="H33" s="227"/>
      <c r="I33" s="228"/>
      <c r="J33" s="229" t="s">
        <v>48</v>
      </c>
      <c r="K33" s="686"/>
      <c r="L33" s="686"/>
      <c r="M33" s="686"/>
      <c r="N33" s="686"/>
      <c r="O33" s="686"/>
    </row>
    <row r="34" spans="1:53" s="218" customFormat="1" ht="7.5" customHeight="1" thickBot="1" x14ac:dyDescent="0.25">
      <c r="A34" s="701"/>
      <c r="B34" s="230"/>
      <c r="C34" s="230"/>
      <c r="D34" s="230"/>
      <c r="E34" s="230"/>
      <c r="F34" s="230"/>
      <c r="G34" s="230"/>
      <c r="H34" s="227"/>
      <c r="I34" s="216"/>
      <c r="J34" s="231"/>
      <c r="K34" s="686"/>
      <c r="L34" s="686"/>
      <c r="M34" s="686"/>
      <c r="N34" s="686"/>
      <c r="O34" s="686"/>
      <c r="P34" s="356"/>
      <c r="Q34" s="356"/>
      <c r="R34" s="356"/>
      <c r="S34" s="356"/>
      <c r="T34" s="356"/>
      <c r="U34" s="356"/>
      <c r="V34" s="356"/>
    </row>
    <row r="35" spans="1:53" ht="30" customHeight="1" thickBot="1" x14ac:dyDescent="0.25">
      <c r="A35" s="701"/>
      <c r="B35" s="788" t="s">
        <v>71</v>
      </c>
      <c r="C35" s="788"/>
      <c r="D35" s="788"/>
      <c r="E35" s="788"/>
      <c r="F35" s="788"/>
      <c r="G35" s="788"/>
      <c r="I35" s="225">
        <f>I31*I33</f>
        <v>0</v>
      </c>
      <c r="J35" s="211">
        <v>5</v>
      </c>
      <c r="K35" s="686"/>
      <c r="L35" s="686"/>
      <c r="M35" s="686"/>
      <c r="N35" s="686"/>
      <c r="O35" s="686"/>
    </row>
    <row r="36" spans="1:53" s="179" customFormat="1" ht="25.5" customHeight="1" x14ac:dyDescent="0.2">
      <c r="I36" s="232"/>
      <c r="O36" s="233"/>
      <c r="P36" s="316"/>
      <c r="Q36" s="316"/>
      <c r="R36" s="316"/>
      <c r="S36" s="316"/>
      <c r="T36" s="316"/>
      <c r="U36" s="316"/>
      <c r="V36" s="316"/>
      <c r="BA36" s="232" t="s">
        <v>36</v>
      </c>
    </row>
    <row r="37" spans="1:53" ht="18" customHeight="1" x14ac:dyDescent="0.2">
      <c r="A37" s="218"/>
      <c r="B37" s="218"/>
      <c r="C37" s="218"/>
      <c r="E37" s="218"/>
      <c r="G37" s="218"/>
      <c r="I37" s="218"/>
    </row>
    <row r="38" spans="1:53" ht="18" customHeight="1" x14ac:dyDescent="0.2">
      <c r="A38" s="218"/>
      <c r="B38" s="218"/>
      <c r="C38" s="218"/>
      <c r="E38" s="218"/>
      <c r="G38" s="218"/>
      <c r="I38" s="218"/>
    </row>
    <row r="39" spans="1:53" ht="18" customHeight="1" x14ac:dyDescent="0.2">
      <c r="A39" s="218"/>
      <c r="B39" s="218"/>
      <c r="C39" s="218"/>
      <c r="E39" s="218"/>
      <c r="G39" s="218"/>
      <c r="I39" s="218"/>
    </row>
    <row r="40" spans="1:53" ht="18" customHeight="1" x14ac:dyDescent="0.2">
      <c r="A40" s="218"/>
      <c r="B40" s="218"/>
      <c r="C40" s="218"/>
      <c r="E40" s="785"/>
      <c r="F40" s="786"/>
      <c r="G40" s="786"/>
      <c r="H40" s="786"/>
      <c r="I40" s="786"/>
      <c r="J40" s="786"/>
      <c r="K40" s="786"/>
      <c r="L40" s="786"/>
    </row>
  </sheetData>
  <sheetProtection algorithmName="SHA-512" hashValue="wih66SqVXXHIluNoXFn28zyy/q6J9wGe/RkmkGT0tTB8je7irk5OjlhgyqAwYgx/IzopFYf2WJ/cS885OH/oGg==" saltValue="XDpgu+faDYkwYzsdfg83Yg=="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4d</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6"/>
  <dimension ref="A1:BA40"/>
  <sheetViews>
    <sheetView zoomScale="75" workbookViewId="0">
      <selection activeCell="E29" sqref="E29"/>
    </sheetView>
  </sheetViews>
  <sheetFormatPr baseColWidth="10" defaultRowHeight="18" customHeight="1" x14ac:dyDescent="0.2"/>
  <cols>
    <col min="1" max="2" width="28.7109375" style="195" customWidth="1"/>
    <col min="3" max="3" width="15.7109375" style="195" customWidth="1"/>
    <col min="4" max="4" width="2.28515625" style="218" customWidth="1"/>
    <col min="5" max="5" width="15.7109375" style="195" customWidth="1"/>
    <col min="6" max="6" width="2.28515625" style="218" customWidth="1"/>
    <col min="7" max="7" width="15.7109375" style="195" customWidth="1"/>
    <col min="8" max="8" width="2.28515625" style="218" customWidth="1"/>
    <col min="9" max="9" width="15.7109375" style="195" customWidth="1"/>
    <col min="10" max="10" width="2.28515625" style="205" customWidth="1"/>
    <col min="11" max="14" width="9.7109375" style="195" customWidth="1"/>
    <col min="15" max="15" width="15.7109375" style="195"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195"/>
  </cols>
  <sheetData>
    <row r="1" spans="1:22" s="173" customFormat="1" ht="21.75" customHeight="1" thickBot="1" x14ac:dyDescent="0.3">
      <c r="A1" s="171"/>
      <c r="B1" s="171"/>
      <c r="C1" s="771" t="s">
        <v>25</v>
      </c>
      <c r="D1" s="771"/>
      <c r="E1" s="771"/>
      <c r="F1" s="771"/>
      <c r="G1" s="172"/>
      <c r="H1" s="172"/>
      <c r="I1" s="172"/>
      <c r="K1" s="174" t="s">
        <v>70</v>
      </c>
      <c r="L1" s="772" t="str">
        <f>'Annexe A p.2'!L1:O1</f>
        <v/>
      </c>
      <c r="M1" s="772"/>
      <c r="N1" s="772"/>
      <c r="O1" s="772"/>
      <c r="P1" s="309"/>
      <c r="Q1" s="309"/>
      <c r="R1" s="309"/>
      <c r="S1" s="309"/>
      <c r="T1" s="309"/>
      <c r="U1" s="309"/>
      <c r="V1" s="309"/>
    </row>
    <row r="2" spans="1:22" s="173" customFormat="1" ht="18" customHeight="1" x14ac:dyDescent="0.25">
      <c r="A2" s="171"/>
      <c r="B2" s="171"/>
      <c r="E2" s="175"/>
      <c r="F2" s="175"/>
      <c r="J2" s="176"/>
      <c r="P2" s="309"/>
      <c r="Q2" s="309"/>
      <c r="R2" s="309"/>
      <c r="S2" s="309"/>
      <c r="T2" s="309"/>
      <c r="U2" s="309"/>
      <c r="V2" s="309"/>
    </row>
    <row r="3" spans="1:22" s="173" customFormat="1" ht="18" customHeight="1" thickBot="1" x14ac:dyDescent="0.3">
      <c r="A3" s="171"/>
      <c r="B3" s="171"/>
      <c r="C3" s="177"/>
      <c r="D3" s="177"/>
      <c r="E3" s="177"/>
      <c r="F3" s="177"/>
      <c r="I3" s="178"/>
      <c r="J3" s="176"/>
      <c r="K3" s="169" t="s">
        <v>80</v>
      </c>
      <c r="L3" s="699"/>
      <c r="M3" s="699"/>
      <c r="P3" s="309"/>
      <c r="Q3" s="309"/>
      <c r="R3" s="309"/>
      <c r="S3" s="447">
        <f>L3</f>
        <v>0</v>
      </c>
      <c r="T3" s="448" t="s">
        <v>87</v>
      </c>
      <c r="U3" s="449">
        <v>36617</v>
      </c>
      <c r="V3" s="449">
        <v>36981</v>
      </c>
    </row>
    <row r="4" spans="1:22" s="173" customFormat="1" ht="12" customHeight="1" x14ac:dyDescent="0.25">
      <c r="A4" s="171"/>
      <c r="B4" s="171"/>
      <c r="C4" s="177"/>
      <c r="D4" s="177"/>
      <c r="E4" s="177"/>
      <c r="F4" s="177"/>
      <c r="I4" s="178"/>
      <c r="J4" s="176"/>
      <c r="P4" s="309"/>
      <c r="Q4" s="309"/>
      <c r="R4" s="444"/>
      <c r="S4" s="448"/>
      <c r="T4" s="448" t="s">
        <v>88</v>
      </c>
      <c r="U4" s="449">
        <v>36982</v>
      </c>
      <c r="V4" s="449">
        <v>37346</v>
      </c>
    </row>
    <row r="5" spans="1:22" s="179" customFormat="1" ht="22.5" customHeight="1" thickBot="1" x14ac:dyDescent="0.3">
      <c r="B5" s="180" t="s">
        <v>19</v>
      </c>
      <c r="C5" s="181" t="str">
        <f>IF('Formulaire p.1'!AX32="","",'Formulaire p.1'!AX32)</f>
        <v/>
      </c>
      <c r="E5" s="182"/>
      <c r="F5" s="180"/>
      <c r="H5" s="183"/>
      <c r="I5" s="182" t="s">
        <v>31</v>
      </c>
      <c r="J5" s="178"/>
      <c r="K5" s="184" t="str">
        <f>IF('Formulaire p.1'!X40="","",'Formulaire p.1'!X40)</f>
        <v/>
      </c>
      <c r="L5" s="185"/>
      <c r="M5" s="185"/>
      <c r="N5" s="185"/>
      <c r="O5" s="178" t="s">
        <v>22</v>
      </c>
      <c r="P5" s="322"/>
      <c r="Q5" s="322"/>
      <c r="R5" s="322"/>
      <c r="S5" s="450"/>
      <c r="T5" s="448" t="s">
        <v>89</v>
      </c>
      <c r="U5" s="449">
        <v>37347</v>
      </c>
      <c r="V5" s="449">
        <v>37711</v>
      </c>
    </row>
    <row r="6" spans="1:22" s="179" customFormat="1" ht="12" customHeight="1" thickBot="1" x14ac:dyDescent="0.25">
      <c r="A6" s="173"/>
      <c r="B6" s="173"/>
      <c r="C6" s="173"/>
      <c r="D6" s="173"/>
      <c r="E6" s="173"/>
      <c r="F6" s="173"/>
      <c r="G6" s="173"/>
      <c r="H6" s="173"/>
      <c r="I6" s="173"/>
      <c r="J6" s="186"/>
      <c r="P6" s="316"/>
      <c r="Q6" s="316"/>
      <c r="R6" s="316"/>
      <c r="S6" s="451"/>
      <c r="T6" s="448" t="s">
        <v>90</v>
      </c>
      <c r="U6" s="449">
        <v>37712</v>
      </c>
      <c r="V6" s="449">
        <v>38077</v>
      </c>
    </row>
    <row r="7" spans="1:22" s="189" customFormat="1" ht="18" customHeight="1" thickBot="1" x14ac:dyDescent="0.25">
      <c r="A7" s="773" t="s">
        <v>14</v>
      </c>
      <c r="B7" s="690" t="s">
        <v>81</v>
      </c>
      <c r="C7" s="776" t="s">
        <v>41</v>
      </c>
      <c r="D7" s="187"/>
      <c r="E7" s="776" t="s">
        <v>39</v>
      </c>
      <c r="F7" s="187"/>
      <c r="G7" s="776" t="s">
        <v>40</v>
      </c>
      <c r="H7" s="187"/>
      <c r="I7" s="773" t="s">
        <v>50</v>
      </c>
      <c r="J7" s="188"/>
      <c r="K7" s="778" t="s">
        <v>37</v>
      </c>
      <c r="L7" s="779"/>
      <c r="M7" s="778" t="s">
        <v>38</v>
      </c>
      <c r="N7" s="779"/>
      <c r="O7" s="782"/>
      <c r="P7" s="326"/>
      <c r="Q7" s="326"/>
      <c r="R7" s="326"/>
      <c r="S7" s="452"/>
      <c r="T7" s="448" t="s">
        <v>91</v>
      </c>
      <c r="U7" s="449">
        <v>38078</v>
      </c>
      <c r="V7" s="449">
        <v>38442</v>
      </c>
    </row>
    <row r="8" spans="1:22" s="189" customFormat="1" ht="18" customHeight="1" thickBot="1" x14ac:dyDescent="0.25">
      <c r="A8" s="774"/>
      <c r="B8" s="691"/>
      <c r="C8" s="777"/>
      <c r="D8" s="190"/>
      <c r="E8" s="777"/>
      <c r="F8" s="190"/>
      <c r="G8" s="777"/>
      <c r="H8" s="190"/>
      <c r="I8" s="774"/>
      <c r="J8" s="188"/>
      <c r="K8" s="780"/>
      <c r="L8" s="781"/>
      <c r="M8" s="780"/>
      <c r="N8" s="781"/>
      <c r="O8" s="783"/>
      <c r="P8" s="326"/>
      <c r="Q8" s="326"/>
      <c r="R8" s="326"/>
      <c r="S8" s="452"/>
      <c r="T8" s="448" t="s">
        <v>92</v>
      </c>
      <c r="U8" s="449">
        <v>38443</v>
      </c>
      <c r="V8" s="449">
        <v>38807</v>
      </c>
    </row>
    <row r="9" spans="1:22" s="189" customFormat="1" ht="18" customHeight="1" thickBot="1" x14ac:dyDescent="0.25">
      <c r="A9" s="774"/>
      <c r="B9" s="691"/>
      <c r="C9" s="777"/>
      <c r="D9" s="190"/>
      <c r="E9" s="777"/>
      <c r="F9" s="190"/>
      <c r="G9" s="777"/>
      <c r="H9" s="190"/>
      <c r="I9" s="774"/>
      <c r="J9" s="188"/>
      <c r="K9" s="776" t="s">
        <v>55</v>
      </c>
      <c r="L9" s="776" t="s">
        <v>10</v>
      </c>
      <c r="M9" s="784" t="s">
        <v>55</v>
      </c>
      <c r="N9" s="784" t="s">
        <v>10</v>
      </c>
      <c r="O9" s="784" t="s">
        <v>47</v>
      </c>
      <c r="P9" s="326"/>
      <c r="Q9" s="326"/>
      <c r="R9" s="326"/>
      <c r="S9" s="452"/>
      <c r="T9" s="448" t="s">
        <v>93</v>
      </c>
      <c r="U9" s="449">
        <v>38808</v>
      </c>
      <c r="V9" s="449">
        <v>39172</v>
      </c>
    </row>
    <row r="10" spans="1:22" s="189" customFormat="1" ht="15" customHeight="1" x14ac:dyDescent="0.2">
      <c r="A10" s="775"/>
      <c r="B10" s="692"/>
      <c r="C10" s="777"/>
      <c r="D10" s="190"/>
      <c r="E10" s="777"/>
      <c r="F10" s="190"/>
      <c r="G10" s="777"/>
      <c r="H10" s="190"/>
      <c r="I10" s="789"/>
      <c r="J10" s="188"/>
      <c r="K10" s="784"/>
      <c r="L10" s="784"/>
      <c r="M10" s="784"/>
      <c r="N10" s="784"/>
      <c r="O10" s="777"/>
      <c r="P10" s="326"/>
      <c r="Q10" s="326"/>
      <c r="R10" s="326"/>
      <c r="S10" s="452"/>
      <c r="T10" s="448" t="s">
        <v>94</v>
      </c>
      <c r="U10" s="449">
        <v>39173</v>
      </c>
      <c r="V10" s="449">
        <v>39538</v>
      </c>
    </row>
    <row r="11" spans="1:22" ht="18" customHeight="1" x14ac:dyDescent="0.25">
      <c r="A11" s="191"/>
      <c r="B11" s="191"/>
      <c r="C11" s="192"/>
      <c r="D11" s="193"/>
      <c r="E11" s="192"/>
      <c r="F11" s="193"/>
      <c r="G11" s="192"/>
      <c r="H11" s="193"/>
      <c r="I11" s="238"/>
      <c r="J11" s="186"/>
      <c r="K11" s="609"/>
      <c r="L11" s="607"/>
      <c r="M11" s="609"/>
      <c r="N11" s="607"/>
      <c r="O11" s="601"/>
      <c r="S11" s="453"/>
      <c r="T11" s="448" t="s">
        <v>95</v>
      </c>
      <c r="U11" s="449">
        <v>39539</v>
      </c>
      <c r="V11" s="449">
        <v>39903</v>
      </c>
    </row>
    <row r="12" spans="1:22" ht="18" customHeight="1" x14ac:dyDescent="0.25">
      <c r="A12" s="196"/>
      <c r="B12" s="196"/>
      <c r="C12" s="197"/>
      <c r="D12" s="193"/>
      <c r="E12" s="197"/>
      <c r="F12" s="193"/>
      <c r="G12" s="197"/>
      <c r="H12" s="193"/>
      <c r="I12" s="198"/>
      <c r="J12" s="186"/>
      <c r="K12" s="609"/>
      <c r="L12" s="607"/>
      <c r="M12" s="609"/>
      <c r="N12" s="607"/>
      <c r="O12" s="601"/>
      <c r="S12" s="453"/>
      <c r="T12" s="448" t="s">
        <v>96</v>
      </c>
      <c r="U12" s="449">
        <v>39904</v>
      </c>
      <c r="V12" s="449">
        <v>40268</v>
      </c>
    </row>
    <row r="13" spans="1:22" ht="18" customHeight="1" x14ac:dyDescent="0.25">
      <c r="A13" s="196"/>
      <c r="B13" s="196"/>
      <c r="C13" s="197"/>
      <c r="D13" s="193"/>
      <c r="E13" s="197"/>
      <c r="F13" s="193"/>
      <c r="G13" s="197"/>
      <c r="H13" s="193"/>
      <c r="I13" s="198"/>
      <c r="J13" s="186"/>
      <c r="K13" s="609"/>
      <c r="L13" s="607"/>
      <c r="M13" s="609"/>
      <c r="N13" s="607"/>
      <c r="O13" s="601"/>
      <c r="S13" s="453"/>
      <c r="T13" s="448" t="s">
        <v>97</v>
      </c>
      <c r="U13" s="449">
        <v>40269</v>
      </c>
      <c r="V13" s="449">
        <v>40633</v>
      </c>
    </row>
    <row r="14" spans="1:22" ht="18" customHeight="1" x14ac:dyDescent="0.25">
      <c r="A14" s="196"/>
      <c r="B14" s="196"/>
      <c r="C14" s="197"/>
      <c r="D14" s="193"/>
      <c r="E14" s="197"/>
      <c r="F14" s="193"/>
      <c r="G14" s="197"/>
      <c r="H14" s="193"/>
      <c r="I14" s="198"/>
      <c r="J14" s="186"/>
      <c r="K14" s="609"/>
      <c r="L14" s="607"/>
      <c r="M14" s="609"/>
      <c r="N14" s="607"/>
      <c r="O14" s="601"/>
      <c r="S14" s="453"/>
      <c r="T14" s="448" t="s">
        <v>98</v>
      </c>
      <c r="U14" s="449">
        <v>40634</v>
      </c>
      <c r="V14" s="449">
        <v>40999</v>
      </c>
    </row>
    <row r="15" spans="1:22" ht="18" customHeight="1" x14ac:dyDescent="0.25">
      <c r="A15" s="196"/>
      <c r="B15" s="196"/>
      <c r="C15" s="197"/>
      <c r="D15" s="193"/>
      <c r="E15" s="197"/>
      <c r="F15" s="193"/>
      <c r="G15" s="197"/>
      <c r="H15" s="193"/>
      <c r="I15" s="198"/>
      <c r="J15" s="186"/>
      <c r="K15" s="609"/>
      <c r="L15" s="607"/>
      <c r="M15" s="609"/>
      <c r="N15" s="607"/>
      <c r="O15" s="601"/>
      <c r="S15" s="453"/>
      <c r="T15" s="448" t="s">
        <v>99</v>
      </c>
      <c r="U15" s="449">
        <v>41000</v>
      </c>
      <c r="V15" s="449">
        <v>41364</v>
      </c>
    </row>
    <row r="16" spans="1:22" ht="18" customHeight="1" x14ac:dyDescent="0.25">
      <c r="A16" s="196"/>
      <c r="B16" s="196"/>
      <c r="C16" s="197"/>
      <c r="D16" s="193"/>
      <c r="E16" s="197"/>
      <c r="F16" s="193"/>
      <c r="G16" s="197"/>
      <c r="H16" s="193"/>
      <c r="I16" s="198"/>
      <c r="J16" s="186"/>
      <c r="K16" s="609"/>
      <c r="L16" s="607"/>
      <c r="M16" s="609"/>
      <c r="N16" s="607"/>
      <c r="O16" s="601"/>
      <c r="S16" s="453"/>
      <c r="T16" s="448" t="s">
        <v>100</v>
      </c>
      <c r="U16" s="449">
        <v>41365</v>
      </c>
      <c r="V16" s="449">
        <v>41729</v>
      </c>
    </row>
    <row r="17" spans="1:22" ht="18" customHeight="1" x14ac:dyDescent="0.25">
      <c r="A17" s="196"/>
      <c r="B17" s="196"/>
      <c r="C17" s="197"/>
      <c r="D17" s="193"/>
      <c r="E17" s="197"/>
      <c r="F17" s="193"/>
      <c r="G17" s="197"/>
      <c r="H17" s="193"/>
      <c r="I17" s="198"/>
      <c r="J17" s="186"/>
      <c r="K17" s="609"/>
      <c r="L17" s="607"/>
      <c r="M17" s="609"/>
      <c r="N17" s="607"/>
      <c r="O17" s="601"/>
      <c r="S17" s="453"/>
      <c r="T17" s="448" t="s">
        <v>101</v>
      </c>
      <c r="U17" s="449">
        <v>41730</v>
      </c>
      <c r="V17" s="449">
        <v>42094</v>
      </c>
    </row>
    <row r="18" spans="1:22" ht="18" customHeight="1" x14ac:dyDescent="0.25">
      <c r="A18" s="196"/>
      <c r="B18" s="196"/>
      <c r="C18" s="197"/>
      <c r="D18" s="193"/>
      <c r="E18" s="197"/>
      <c r="F18" s="193"/>
      <c r="G18" s="197"/>
      <c r="H18" s="193"/>
      <c r="I18" s="198"/>
      <c r="J18" s="186"/>
      <c r="K18" s="609"/>
      <c r="L18" s="607"/>
      <c r="M18" s="609"/>
      <c r="N18" s="607"/>
      <c r="O18" s="601"/>
      <c r="S18" s="453"/>
      <c r="T18" s="448" t="s">
        <v>102</v>
      </c>
      <c r="U18" s="449">
        <v>42095</v>
      </c>
      <c r="V18" s="449">
        <v>42460</v>
      </c>
    </row>
    <row r="19" spans="1:22" ht="18" customHeight="1" x14ac:dyDescent="0.25">
      <c r="A19" s="196"/>
      <c r="B19" s="196"/>
      <c r="C19" s="197"/>
      <c r="D19" s="193"/>
      <c r="E19" s="197"/>
      <c r="F19" s="193"/>
      <c r="G19" s="197"/>
      <c r="H19" s="193"/>
      <c r="I19" s="198"/>
      <c r="J19" s="186"/>
      <c r="K19" s="609"/>
      <c r="L19" s="607"/>
      <c r="M19" s="609"/>
      <c r="N19" s="607"/>
      <c r="O19" s="601"/>
      <c r="S19" s="453"/>
      <c r="T19" s="448" t="s">
        <v>103</v>
      </c>
      <c r="U19" s="449">
        <v>42461</v>
      </c>
      <c r="V19" s="449">
        <v>42825</v>
      </c>
    </row>
    <row r="20" spans="1:22" ht="18" customHeight="1" x14ac:dyDescent="0.25">
      <c r="A20" s="196"/>
      <c r="B20" s="196"/>
      <c r="C20" s="197"/>
      <c r="D20" s="193"/>
      <c r="E20" s="197"/>
      <c r="F20" s="193"/>
      <c r="G20" s="197"/>
      <c r="H20" s="193"/>
      <c r="I20" s="198"/>
      <c r="J20" s="186"/>
      <c r="K20" s="609"/>
      <c r="L20" s="607"/>
      <c r="M20" s="609"/>
      <c r="N20" s="607"/>
      <c r="O20" s="601"/>
      <c r="S20" s="453"/>
      <c r="T20" s="448" t="s">
        <v>104</v>
      </c>
      <c r="U20" s="449">
        <v>42826</v>
      </c>
      <c r="V20" s="449">
        <v>43190</v>
      </c>
    </row>
    <row r="21" spans="1:22" ht="18" customHeight="1" x14ac:dyDescent="0.25">
      <c r="A21" s="196"/>
      <c r="B21" s="196"/>
      <c r="C21" s="197"/>
      <c r="D21" s="193"/>
      <c r="E21" s="197"/>
      <c r="F21" s="193"/>
      <c r="G21" s="197"/>
      <c r="H21" s="193"/>
      <c r="I21" s="198"/>
      <c r="J21" s="186"/>
      <c r="K21" s="609"/>
      <c r="L21" s="607"/>
      <c r="M21" s="609"/>
      <c r="N21" s="607"/>
      <c r="O21" s="601"/>
      <c r="S21" s="453"/>
      <c r="T21" s="448" t="s">
        <v>105</v>
      </c>
      <c r="U21" s="449">
        <v>43191</v>
      </c>
      <c r="V21" s="449">
        <v>43555</v>
      </c>
    </row>
    <row r="22" spans="1:22" ht="18" customHeight="1" x14ac:dyDescent="0.25">
      <c r="A22" s="196"/>
      <c r="B22" s="196"/>
      <c r="C22" s="197"/>
      <c r="D22" s="193"/>
      <c r="E22" s="197"/>
      <c r="F22" s="193"/>
      <c r="G22" s="197"/>
      <c r="H22" s="193"/>
      <c r="I22" s="198"/>
      <c r="J22" s="186"/>
      <c r="K22" s="609"/>
      <c r="L22" s="607"/>
      <c r="M22" s="609"/>
      <c r="N22" s="607"/>
      <c r="O22" s="601"/>
      <c r="S22" s="453"/>
      <c r="T22" s="448" t="s">
        <v>106</v>
      </c>
      <c r="U22" s="449">
        <v>43556</v>
      </c>
      <c r="V22" s="449">
        <v>43921</v>
      </c>
    </row>
    <row r="23" spans="1:22" ht="18" customHeight="1" x14ac:dyDescent="0.25">
      <c r="A23" s="196"/>
      <c r="B23" s="196"/>
      <c r="C23" s="197"/>
      <c r="D23" s="193"/>
      <c r="E23" s="197"/>
      <c r="F23" s="193"/>
      <c r="G23" s="197"/>
      <c r="H23" s="193"/>
      <c r="I23" s="198"/>
      <c r="J23" s="186"/>
      <c r="K23" s="609"/>
      <c r="L23" s="607"/>
      <c r="M23" s="609"/>
      <c r="N23" s="607"/>
      <c r="O23" s="601"/>
      <c r="S23" s="453"/>
      <c r="T23" s="448" t="s">
        <v>107</v>
      </c>
      <c r="U23" s="449">
        <v>43922</v>
      </c>
      <c r="V23" s="449">
        <v>44286</v>
      </c>
    </row>
    <row r="24" spans="1:22" ht="18" customHeight="1" x14ac:dyDescent="0.25">
      <c r="A24" s="196"/>
      <c r="B24" s="196"/>
      <c r="C24" s="197"/>
      <c r="D24" s="193"/>
      <c r="E24" s="197"/>
      <c r="F24" s="193"/>
      <c r="G24" s="197"/>
      <c r="H24" s="193"/>
      <c r="I24" s="198"/>
      <c r="J24" s="186"/>
      <c r="K24" s="609"/>
      <c r="L24" s="607"/>
      <c r="M24" s="609"/>
      <c r="N24" s="607"/>
      <c r="O24" s="601"/>
    </row>
    <row r="25" spans="1:22" ht="18" customHeight="1" x14ac:dyDescent="0.25">
      <c r="A25" s="199"/>
      <c r="B25" s="199"/>
      <c r="C25" s="200"/>
      <c r="D25" s="193"/>
      <c r="E25" s="200"/>
      <c r="F25" s="193"/>
      <c r="G25" s="200"/>
      <c r="H25" s="193"/>
      <c r="I25" s="201"/>
      <c r="J25" s="186"/>
      <c r="K25" s="609"/>
      <c r="L25" s="607"/>
      <c r="M25" s="609"/>
      <c r="N25" s="607"/>
      <c r="O25" s="601"/>
    </row>
    <row r="26" spans="1:22" ht="9" customHeight="1" thickBot="1" x14ac:dyDescent="0.3">
      <c r="A26" s="202"/>
      <c r="B26" s="202"/>
      <c r="C26" s="203"/>
      <c r="D26" s="193"/>
      <c r="E26" s="203"/>
      <c r="F26" s="193"/>
      <c r="G26" s="204"/>
      <c r="H26" s="193"/>
      <c r="I26" s="202"/>
      <c r="K26" s="202"/>
      <c r="L26" s="202"/>
      <c r="M26" s="202"/>
      <c r="N26" s="202"/>
    </row>
    <row r="27" spans="1:22" ht="27" customHeight="1" thickBot="1" x14ac:dyDescent="0.25">
      <c r="A27" s="693" t="s">
        <v>167</v>
      </c>
      <c r="B27" s="206" t="s">
        <v>56</v>
      </c>
      <c r="C27" s="207">
        <f>SUM(C11:C25)</f>
        <v>0</v>
      </c>
      <c r="D27" s="208" t="s">
        <v>42</v>
      </c>
      <c r="E27" s="209">
        <f>SUM(E11:E25)</f>
        <v>0</v>
      </c>
      <c r="F27" s="208" t="s">
        <v>42</v>
      </c>
      <c r="G27" s="209">
        <f>SUM(G11:G25)</f>
        <v>0</v>
      </c>
      <c r="H27" s="208" t="s">
        <v>43</v>
      </c>
      <c r="I27" s="210">
        <f>C27+E27+G27</f>
        <v>0</v>
      </c>
      <c r="J27" s="211">
        <v>1</v>
      </c>
      <c r="Q27" s="445"/>
    </row>
    <row r="28" spans="1:22" s="218" customFormat="1" ht="6.75" customHeight="1" thickBot="1" x14ac:dyDescent="0.25">
      <c r="A28" s="702"/>
      <c r="B28" s="212"/>
      <c r="C28" s="213"/>
      <c r="D28" s="208"/>
      <c r="E28" s="214"/>
      <c r="F28" s="208"/>
      <c r="G28" s="215"/>
      <c r="H28" s="208"/>
      <c r="I28" s="216"/>
      <c r="J28" s="217"/>
      <c r="P28" s="356"/>
      <c r="Q28" s="446"/>
      <c r="R28" s="356"/>
      <c r="S28" s="356"/>
      <c r="T28" s="356"/>
      <c r="U28" s="356"/>
      <c r="V28" s="356"/>
    </row>
    <row r="29" spans="1:22" ht="27" customHeight="1" thickBot="1" x14ac:dyDescent="0.25">
      <c r="A29" s="702"/>
      <c r="B29" s="219"/>
      <c r="C29" s="220" t="s">
        <v>44</v>
      </c>
      <c r="D29" s="221"/>
      <c r="E29" s="222"/>
      <c r="F29" s="208" t="s">
        <v>42</v>
      </c>
      <c r="G29" s="223"/>
      <c r="H29" s="208" t="s">
        <v>43</v>
      </c>
      <c r="I29" s="210">
        <f>E29+G29</f>
        <v>0</v>
      </c>
      <c r="J29" s="211">
        <v>2</v>
      </c>
      <c r="K29" s="787" t="s">
        <v>79</v>
      </c>
      <c r="L29" s="787"/>
      <c r="M29" s="787"/>
      <c r="N29" s="787"/>
      <c r="O29" s="787"/>
    </row>
    <row r="30" spans="1:22" s="218" customFormat="1" ht="6.75" customHeight="1" thickBot="1" x14ac:dyDescent="0.25">
      <c r="A30" s="702"/>
      <c r="B30" s="224"/>
      <c r="C30" s="220"/>
      <c r="D30" s="221"/>
      <c r="E30" s="213"/>
      <c r="F30" s="208"/>
      <c r="G30" s="213"/>
      <c r="H30" s="208"/>
      <c r="I30" s="216"/>
      <c r="J30" s="217"/>
      <c r="P30" s="356"/>
      <c r="Q30" s="356"/>
      <c r="R30" s="356"/>
      <c r="S30" s="356"/>
      <c r="T30" s="356"/>
      <c r="U30" s="356"/>
      <c r="V30" s="356"/>
    </row>
    <row r="31" spans="1:22" ht="27" customHeight="1" thickBot="1" x14ac:dyDescent="0.25">
      <c r="A31" s="702"/>
      <c r="B31" s="219"/>
      <c r="C31" s="220"/>
      <c r="D31" s="220"/>
      <c r="E31" s="213"/>
      <c r="F31" s="213"/>
      <c r="G31" s="220" t="s">
        <v>45</v>
      </c>
      <c r="H31" s="213"/>
      <c r="I31" s="225">
        <f>I27-I29</f>
        <v>0</v>
      </c>
      <c r="J31" s="211">
        <v>3</v>
      </c>
    </row>
    <row r="32" spans="1:22" s="218" customFormat="1" ht="8.25" customHeight="1" thickBot="1" x14ac:dyDescent="0.25">
      <c r="B32" s="226"/>
      <c r="C32" s="220"/>
      <c r="D32" s="220"/>
      <c r="E32" s="213"/>
      <c r="F32" s="213"/>
      <c r="G32" s="220"/>
      <c r="H32" s="213"/>
      <c r="I32" s="216"/>
      <c r="J32" s="217"/>
      <c r="K32" s="685" t="s">
        <v>52</v>
      </c>
      <c r="L32" s="686"/>
      <c r="M32" s="686"/>
      <c r="N32" s="686"/>
      <c r="O32" s="686"/>
      <c r="P32" s="356"/>
      <c r="Q32" s="356"/>
      <c r="R32" s="356"/>
      <c r="S32" s="356"/>
      <c r="T32" s="356"/>
      <c r="U32" s="356"/>
      <c r="V32" s="356"/>
    </row>
    <row r="33" spans="1:53" ht="27" customHeight="1" thickBot="1" x14ac:dyDescent="0.25">
      <c r="A33" s="701" t="s">
        <v>161</v>
      </c>
      <c r="B33" s="788" t="s">
        <v>49</v>
      </c>
      <c r="C33" s="788"/>
      <c r="D33" s="788"/>
      <c r="E33" s="788"/>
      <c r="F33" s="788"/>
      <c r="G33" s="788"/>
      <c r="H33" s="227"/>
      <c r="I33" s="228"/>
      <c r="J33" s="229" t="s">
        <v>48</v>
      </c>
      <c r="K33" s="686"/>
      <c r="L33" s="686"/>
      <c r="M33" s="686"/>
      <c r="N33" s="686"/>
      <c r="O33" s="686"/>
    </row>
    <row r="34" spans="1:53" s="218" customFormat="1" ht="7.5" customHeight="1" thickBot="1" x14ac:dyDescent="0.25">
      <c r="A34" s="701"/>
      <c r="B34" s="230"/>
      <c r="C34" s="230"/>
      <c r="D34" s="230"/>
      <c r="E34" s="230"/>
      <c r="F34" s="230"/>
      <c r="G34" s="230"/>
      <c r="H34" s="227"/>
      <c r="I34" s="216"/>
      <c r="J34" s="231"/>
      <c r="K34" s="686"/>
      <c r="L34" s="686"/>
      <c r="M34" s="686"/>
      <c r="N34" s="686"/>
      <c r="O34" s="686"/>
      <c r="P34" s="356"/>
      <c r="Q34" s="356"/>
      <c r="R34" s="356"/>
      <c r="S34" s="356"/>
      <c r="T34" s="356"/>
      <c r="U34" s="356"/>
      <c r="V34" s="356"/>
    </row>
    <row r="35" spans="1:53" ht="30" customHeight="1" thickBot="1" x14ac:dyDescent="0.25">
      <c r="A35" s="701"/>
      <c r="B35" s="788" t="s">
        <v>71</v>
      </c>
      <c r="C35" s="788"/>
      <c r="D35" s="788"/>
      <c r="E35" s="788"/>
      <c r="F35" s="788"/>
      <c r="G35" s="788"/>
      <c r="I35" s="225">
        <f>I31*I33</f>
        <v>0</v>
      </c>
      <c r="J35" s="211">
        <v>5</v>
      </c>
      <c r="K35" s="686"/>
      <c r="L35" s="686"/>
      <c r="M35" s="686"/>
      <c r="N35" s="686"/>
      <c r="O35" s="686"/>
    </row>
    <row r="36" spans="1:53" s="179" customFormat="1" ht="25.5" customHeight="1" x14ac:dyDescent="0.2">
      <c r="I36" s="232"/>
      <c r="O36" s="233"/>
      <c r="P36" s="316"/>
      <c r="Q36" s="316"/>
      <c r="R36" s="316"/>
      <c r="S36" s="316"/>
      <c r="T36" s="316"/>
      <c r="U36" s="316"/>
      <c r="V36" s="316"/>
      <c r="BA36" s="232" t="s">
        <v>36</v>
      </c>
    </row>
    <row r="37" spans="1:53" ht="18" customHeight="1" x14ac:dyDescent="0.2">
      <c r="A37" s="218"/>
      <c r="B37" s="218"/>
      <c r="C37" s="218"/>
      <c r="E37" s="218"/>
      <c r="G37" s="218"/>
      <c r="I37" s="218"/>
    </row>
    <row r="38" spans="1:53" ht="18" customHeight="1" x14ac:dyDescent="0.2">
      <c r="A38" s="218"/>
      <c r="B38" s="218"/>
      <c r="C38" s="218"/>
      <c r="E38" s="218"/>
      <c r="G38" s="218"/>
      <c r="I38" s="218"/>
    </row>
    <row r="39" spans="1:53" ht="18" customHeight="1" x14ac:dyDescent="0.2">
      <c r="A39" s="218"/>
      <c r="B39" s="218"/>
      <c r="C39" s="218"/>
      <c r="E39" s="218"/>
      <c r="G39" s="218"/>
      <c r="I39" s="218"/>
    </row>
    <row r="40" spans="1:53" ht="18" customHeight="1" x14ac:dyDescent="0.2">
      <c r="A40" s="218"/>
      <c r="B40" s="218"/>
      <c r="C40" s="218"/>
      <c r="E40" s="785"/>
      <c r="F40" s="786"/>
      <c r="G40" s="786"/>
      <c r="H40" s="786"/>
      <c r="I40" s="786"/>
      <c r="J40" s="786"/>
      <c r="K40" s="786"/>
      <c r="L40" s="786"/>
    </row>
  </sheetData>
  <sheetProtection algorithmName="SHA-512" hashValue="K+oFjx7IcIuvTzc+SZuuWCLKCmP/vTwkCwvYxuj0yrvKVRNt4Rl7MfGS4gsVFWElinMqRjOMoiMt0p/UFnuiAA==" saltValue="b8QPD0WrRW7ti4alXzov+A=="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4e</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7"/>
  <dimension ref="A1:BA40"/>
  <sheetViews>
    <sheetView zoomScale="75" workbookViewId="0">
      <selection activeCell="E29" sqref="E29"/>
    </sheetView>
  </sheetViews>
  <sheetFormatPr baseColWidth="10" defaultRowHeight="18" customHeight="1" x14ac:dyDescent="0.2"/>
  <cols>
    <col min="1" max="2" width="28.7109375" style="195" customWidth="1"/>
    <col min="3" max="3" width="15.7109375" style="195" customWidth="1"/>
    <col min="4" max="4" width="2.28515625" style="218" customWidth="1"/>
    <col min="5" max="5" width="15.7109375" style="195" customWidth="1"/>
    <col min="6" max="6" width="2.28515625" style="218" customWidth="1"/>
    <col min="7" max="7" width="15.7109375" style="195" customWidth="1"/>
    <col min="8" max="8" width="2.28515625" style="218" customWidth="1"/>
    <col min="9" max="9" width="15.7109375" style="195" customWidth="1"/>
    <col min="10" max="10" width="2.28515625" style="205" customWidth="1"/>
    <col min="11" max="14" width="9.7109375" style="195" customWidth="1"/>
    <col min="15" max="15" width="15.7109375" style="195"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195"/>
  </cols>
  <sheetData>
    <row r="1" spans="1:22" s="173" customFormat="1" ht="21.75" customHeight="1" thickBot="1" x14ac:dyDescent="0.3">
      <c r="A1" s="171"/>
      <c r="B1" s="171"/>
      <c r="C1" s="771" t="s">
        <v>25</v>
      </c>
      <c r="D1" s="771"/>
      <c r="E1" s="771"/>
      <c r="F1" s="771"/>
      <c r="G1" s="172"/>
      <c r="H1" s="172"/>
      <c r="I1" s="172"/>
      <c r="K1" s="174" t="s">
        <v>70</v>
      </c>
      <c r="L1" s="772" t="str">
        <f>'Annexe A p.2'!L1:O1</f>
        <v/>
      </c>
      <c r="M1" s="772"/>
      <c r="N1" s="772"/>
      <c r="O1" s="772"/>
      <c r="P1" s="309"/>
      <c r="Q1" s="309"/>
      <c r="R1" s="309"/>
      <c r="S1" s="309"/>
      <c r="T1" s="309"/>
      <c r="U1" s="309"/>
      <c r="V1" s="309"/>
    </row>
    <row r="2" spans="1:22" s="173" customFormat="1" ht="18" customHeight="1" x14ac:dyDescent="0.25">
      <c r="A2" s="171"/>
      <c r="B2" s="171"/>
      <c r="E2" s="175"/>
      <c r="F2" s="175"/>
      <c r="J2" s="176"/>
      <c r="P2" s="309"/>
      <c r="Q2" s="309"/>
      <c r="R2" s="309"/>
      <c r="S2" s="309"/>
      <c r="T2" s="309"/>
      <c r="U2" s="309"/>
      <c r="V2" s="309"/>
    </row>
    <row r="3" spans="1:22" s="173" customFormat="1" ht="18" customHeight="1" thickBot="1" x14ac:dyDescent="0.3">
      <c r="A3" s="171"/>
      <c r="B3" s="171"/>
      <c r="C3" s="177"/>
      <c r="D3" s="177"/>
      <c r="E3" s="177"/>
      <c r="F3" s="177"/>
      <c r="I3" s="178"/>
      <c r="J3" s="176"/>
      <c r="K3" s="169" t="s">
        <v>80</v>
      </c>
      <c r="L3" s="699"/>
      <c r="M3" s="699"/>
      <c r="P3" s="309"/>
      <c r="Q3" s="309"/>
      <c r="R3" s="309"/>
      <c r="S3" s="447">
        <f>L3</f>
        <v>0</v>
      </c>
      <c r="T3" s="448" t="s">
        <v>87</v>
      </c>
      <c r="U3" s="449">
        <v>36617</v>
      </c>
      <c r="V3" s="449">
        <v>36981</v>
      </c>
    </row>
    <row r="4" spans="1:22" s="173" customFormat="1" ht="12" customHeight="1" x14ac:dyDescent="0.25">
      <c r="A4" s="171"/>
      <c r="B4" s="171"/>
      <c r="C4" s="177"/>
      <c r="D4" s="177"/>
      <c r="E4" s="177"/>
      <c r="F4" s="177"/>
      <c r="I4" s="178"/>
      <c r="J4" s="176"/>
      <c r="P4" s="309"/>
      <c r="Q4" s="309"/>
      <c r="R4" s="444"/>
      <c r="S4" s="448"/>
      <c r="T4" s="448" t="s">
        <v>88</v>
      </c>
      <c r="U4" s="449">
        <v>36982</v>
      </c>
      <c r="V4" s="449">
        <v>37346</v>
      </c>
    </row>
    <row r="5" spans="1:22" s="179" customFormat="1" ht="22.5" customHeight="1" thickBot="1" x14ac:dyDescent="0.3">
      <c r="B5" s="180" t="s">
        <v>19</v>
      </c>
      <c r="C5" s="181" t="str">
        <f>IF('Formulaire p.1'!AX32="","",'Formulaire p.1'!AX32)</f>
        <v/>
      </c>
      <c r="E5" s="182"/>
      <c r="F5" s="180"/>
      <c r="H5" s="183"/>
      <c r="I5" s="182" t="s">
        <v>31</v>
      </c>
      <c r="J5" s="178"/>
      <c r="K5" s="184" t="str">
        <f>IF('Formulaire p.1'!X40="","",'Formulaire p.1'!X40)</f>
        <v/>
      </c>
      <c r="L5" s="185"/>
      <c r="M5" s="185"/>
      <c r="N5" s="185"/>
      <c r="O5" s="178" t="s">
        <v>22</v>
      </c>
      <c r="P5" s="322"/>
      <c r="Q5" s="322"/>
      <c r="R5" s="322"/>
      <c r="S5" s="450"/>
      <c r="T5" s="448" t="s">
        <v>89</v>
      </c>
      <c r="U5" s="449">
        <v>37347</v>
      </c>
      <c r="V5" s="449">
        <v>37711</v>
      </c>
    </row>
    <row r="6" spans="1:22" s="179" customFormat="1" ht="12" customHeight="1" thickBot="1" x14ac:dyDescent="0.25">
      <c r="A6" s="173"/>
      <c r="B6" s="173"/>
      <c r="C6" s="173"/>
      <c r="D6" s="173"/>
      <c r="E6" s="173"/>
      <c r="F6" s="173"/>
      <c r="G6" s="173"/>
      <c r="H6" s="173"/>
      <c r="I6" s="173"/>
      <c r="J6" s="186"/>
      <c r="P6" s="316"/>
      <c r="Q6" s="316"/>
      <c r="R6" s="316"/>
      <c r="S6" s="451"/>
      <c r="T6" s="448" t="s">
        <v>90</v>
      </c>
      <c r="U6" s="449">
        <v>37712</v>
      </c>
      <c r="V6" s="449">
        <v>38077</v>
      </c>
    </row>
    <row r="7" spans="1:22" s="189" customFormat="1" ht="18" customHeight="1" thickBot="1" x14ac:dyDescent="0.25">
      <c r="A7" s="773" t="s">
        <v>14</v>
      </c>
      <c r="B7" s="690" t="s">
        <v>81</v>
      </c>
      <c r="C7" s="776" t="s">
        <v>41</v>
      </c>
      <c r="D7" s="187"/>
      <c r="E7" s="776" t="s">
        <v>39</v>
      </c>
      <c r="F7" s="187"/>
      <c r="G7" s="776" t="s">
        <v>40</v>
      </c>
      <c r="H7" s="187"/>
      <c r="I7" s="773" t="s">
        <v>50</v>
      </c>
      <c r="J7" s="188"/>
      <c r="K7" s="778" t="s">
        <v>37</v>
      </c>
      <c r="L7" s="779"/>
      <c r="M7" s="778" t="s">
        <v>38</v>
      </c>
      <c r="N7" s="779"/>
      <c r="O7" s="782"/>
      <c r="P7" s="326"/>
      <c r="Q7" s="326"/>
      <c r="R7" s="326"/>
      <c r="S7" s="452"/>
      <c r="T7" s="448" t="s">
        <v>91</v>
      </c>
      <c r="U7" s="449">
        <v>38078</v>
      </c>
      <c r="V7" s="449">
        <v>38442</v>
      </c>
    </row>
    <row r="8" spans="1:22" s="189" customFormat="1" ht="18" customHeight="1" thickBot="1" x14ac:dyDescent="0.25">
      <c r="A8" s="774"/>
      <c r="B8" s="691"/>
      <c r="C8" s="777"/>
      <c r="D8" s="190"/>
      <c r="E8" s="777"/>
      <c r="F8" s="190"/>
      <c r="G8" s="777"/>
      <c r="H8" s="190"/>
      <c r="I8" s="774"/>
      <c r="J8" s="188"/>
      <c r="K8" s="780"/>
      <c r="L8" s="781"/>
      <c r="M8" s="780"/>
      <c r="N8" s="781"/>
      <c r="O8" s="783"/>
      <c r="P8" s="326"/>
      <c r="Q8" s="326"/>
      <c r="R8" s="326"/>
      <c r="S8" s="452"/>
      <c r="T8" s="448" t="s">
        <v>92</v>
      </c>
      <c r="U8" s="449">
        <v>38443</v>
      </c>
      <c r="V8" s="449">
        <v>38807</v>
      </c>
    </row>
    <row r="9" spans="1:22" s="189" customFormat="1" ht="18" customHeight="1" thickBot="1" x14ac:dyDescent="0.25">
      <c r="A9" s="774"/>
      <c r="B9" s="691"/>
      <c r="C9" s="777"/>
      <c r="D9" s="190"/>
      <c r="E9" s="777"/>
      <c r="F9" s="190"/>
      <c r="G9" s="777"/>
      <c r="H9" s="190"/>
      <c r="I9" s="774"/>
      <c r="J9" s="188"/>
      <c r="K9" s="776" t="s">
        <v>55</v>
      </c>
      <c r="L9" s="776" t="s">
        <v>10</v>
      </c>
      <c r="M9" s="784" t="s">
        <v>55</v>
      </c>
      <c r="N9" s="784" t="s">
        <v>10</v>
      </c>
      <c r="O9" s="784" t="s">
        <v>47</v>
      </c>
      <c r="P9" s="326"/>
      <c r="Q9" s="326"/>
      <c r="R9" s="326"/>
      <c r="S9" s="452"/>
      <c r="T9" s="448" t="s">
        <v>93</v>
      </c>
      <c r="U9" s="449">
        <v>38808</v>
      </c>
      <c r="V9" s="449">
        <v>39172</v>
      </c>
    </row>
    <row r="10" spans="1:22" s="189" customFormat="1" ht="15" customHeight="1" x14ac:dyDescent="0.2">
      <c r="A10" s="775"/>
      <c r="B10" s="692"/>
      <c r="C10" s="777"/>
      <c r="D10" s="190"/>
      <c r="E10" s="777"/>
      <c r="F10" s="190"/>
      <c r="G10" s="777"/>
      <c r="H10" s="190"/>
      <c r="I10" s="789"/>
      <c r="J10" s="188"/>
      <c r="K10" s="784"/>
      <c r="L10" s="784"/>
      <c r="M10" s="784"/>
      <c r="N10" s="784"/>
      <c r="O10" s="777"/>
      <c r="P10" s="326"/>
      <c r="Q10" s="326"/>
      <c r="R10" s="326"/>
      <c r="S10" s="452"/>
      <c r="T10" s="448" t="s">
        <v>94</v>
      </c>
      <c r="U10" s="449">
        <v>39173</v>
      </c>
      <c r="V10" s="449">
        <v>39538</v>
      </c>
    </row>
    <row r="11" spans="1:22" ht="18" customHeight="1" x14ac:dyDescent="0.25">
      <c r="A11" s="191"/>
      <c r="B11" s="191"/>
      <c r="C11" s="192"/>
      <c r="D11" s="193"/>
      <c r="E11" s="192"/>
      <c r="F11" s="193"/>
      <c r="G11" s="192"/>
      <c r="H11" s="193"/>
      <c r="I11" s="238"/>
      <c r="J11" s="186"/>
      <c r="K11" s="609"/>
      <c r="L11" s="607"/>
      <c r="M11" s="609"/>
      <c r="N11" s="607"/>
      <c r="O11" s="601"/>
      <c r="S11" s="453"/>
      <c r="T11" s="448" t="s">
        <v>95</v>
      </c>
      <c r="U11" s="449">
        <v>39539</v>
      </c>
      <c r="V11" s="449">
        <v>39903</v>
      </c>
    </row>
    <row r="12" spans="1:22" ht="18" customHeight="1" x14ac:dyDescent="0.25">
      <c r="A12" s="196"/>
      <c r="B12" s="196"/>
      <c r="C12" s="197"/>
      <c r="D12" s="193"/>
      <c r="E12" s="197"/>
      <c r="F12" s="193"/>
      <c r="G12" s="197"/>
      <c r="H12" s="193"/>
      <c r="I12" s="198"/>
      <c r="J12" s="186"/>
      <c r="K12" s="609"/>
      <c r="L12" s="607"/>
      <c r="M12" s="609"/>
      <c r="N12" s="607"/>
      <c r="O12" s="601"/>
      <c r="S12" s="453"/>
      <c r="T12" s="448" t="s">
        <v>96</v>
      </c>
      <c r="U12" s="449">
        <v>39904</v>
      </c>
      <c r="V12" s="449">
        <v>40268</v>
      </c>
    </row>
    <row r="13" spans="1:22" ht="18" customHeight="1" x14ac:dyDescent="0.25">
      <c r="A13" s="196"/>
      <c r="B13" s="196"/>
      <c r="C13" s="197"/>
      <c r="D13" s="193"/>
      <c r="E13" s="197"/>
      <c r="F13" s="193"/>
      <c r="G13" s="197"/>
      <c r="H13" s="193"/>
      <c r="I13" s="198"/>
      <c r="J13" s="186"/>
      <c r="K13" s="609"/>
      <c r="L13" s="607"/>
      <c r="M13" s="609"/>
      <c r="N13" s="607"/>
      <c r="O13" s="601"/>
      <c r="S13" s="453"/>
      <c r="T13" s="448" t="s">
        <v>97</v>
      </c>
      <c r="U13" s="449">
        <v>40269</v>
      </c>
      <c r="V13" s="449">
        <v>40633</v>
      </c>
    </row>
    <row r="14" spans="1:22" ht="18" customHeight="1" x14ac:dyDescent="0.25">
      <c r="A14" s="196"/>
      <c r="B14" s="196"/>
      <c r="C14" s="197"/>
      <c r="D14" s="193"/>
      <c r="E14" s="197"/>
      <c r="F14" s="193"/>
      <c r="G14" s="197"/>
      <c r="H14" s="193"/>
      <c r="I14" s="198"/>
      <c r="J14" s="186"/>
      <c r="K14" s="609"/>
      <c r="L14" s="607"/>
      <c r="M14" s="609"/>
      <c r="N14" s="607"/>
      <c r="O14" s="601"/>
      <c r="S14" s="453"/>
      <c r="T14" s="448" t="s">
        <v>98</v>
      </c>
      <c r="U14" s="449">
        <v>40634</v>
      </c>
      <c r="V14" s="449">
        <v>40999</v>
      </c>
    </row>
    <row r="15" spans="1:22" ht="18" customHeight="1" x14ac:dyDescent="0.25">
      <c r="A15" s="196"/>
      <c r="B15" s="196"/>
      <c r="C15" s="197"/>
      <c r="D15" s="193"/>
      <c r="E15" s="197"/>
      <c r="F15" s="193"/>
      <c r="G15" s="197"/>
      <c r="H15" s="193"/>
      <c r="I15" s="198"/>
      <c r="J15" s="186"/>
      <c r="K15" s="609"/>
      <c r="L15" s="607"/>
      <c r="M15" s="609"/>
      <c r="N15" s="607"/>
      <c r="O15" s="601"/>
      <c r="S15" s="453"/>
      <c r="T15" s="448" t="s">
        <v>99</v>
      </c>
      <c r="U15" s="449">
        <v>41000</v>
      </c>
      <c r="V15" s="449">
        <v>41364</v>
      </c>
    </row>
    <row r="16" spans="1:22" ht="18" customHeight="1" x14ac:dyDescent="0.25">
      <c r="A16" s="196"/>
      <c r="B16" s="196"/>
      <c r="C16" s="197"/>
      <c r="D16" s="193"/>
      <c r="E16" s="197"/>
      <c r="F16" s="193"/>
      <c r="G16" s="197"/>
      <c r="H16" s="193"/>
      <c r="I16" s="198"/>
      <c r="J16" s="186"/>
      <c r="K16" s="609"/>
      <c r="L16" s="607"/>
      <c r="M16" s="609"/>
      <c r="N16" s="607"/>
      <c r="O16" s="601"/>
      <c r="S16" s="453"/>
      <c r="T16" s="448" t="s">
        <v>100</v>
      </c>
      <c r="U16" s="449">
        <v>41365</v>
      </c>
      <c r="V16" s="449">
        <v>41729</v>
      </c>
    </row>
    <row r="17" spans="1:22" ht="18" customHeight="1" x14ac:dyDescent="0.25">
      <c r="A17" s="196"/>
      <c r="B17" s="196"/>
      <c r="C17" s="197"/>
      <c r="D17" s="193"/>
      <c r="E17" s="197"/>
      <c r="F17" s="193"/>
      <c r="G17" s="197"/>
      <c r="H17" s="193"/>
      <c r="I17" s="198"/>
      <c r="J17" s="186"/>
      <c r="K17" s="609"/>
      <c r="L17" s="607"/>
      <c r="M17" s="609"/>
      <c r="N17" s="607"/>
      <c r="O17" s="601"/>
      <c r="S17" s="453"/>
      <c r="T17" s="448" t="s">
        <v>101</v>
      </c>
      <c r="U17" s="449">
        <v>41730</v>
      </c>
      <c r="V17" s="449">
        <v>42094</v>
      </c>
    </row>
    <row r="18" spans="1:22" ht="18" customHeight="1" x14ac:dyDescent="0.25">
      <c r="A18" s="196"/>
      <c r="B18" s="196"/>
      <c r="C18" s="197"/>
      <c r="D18" s="193"/>
      <c r="E18" s="197"/>
      <c r="F18" s="193"/>
      <c r="G18" s="197"/>
      <c r="H18" s="193"/>
      <c r="I18" s="198"/>
      <c r="J18" s="186"/>
      <c r="K18" s="609"/>
      <c r="L18" s="607"/>
      <c r="M18" s="609"/>
      <c r="N18" s="607"/>
      <c r="O18" s="601"/>
      <c r="S18" s="453"/>
      <c r="T18" s="448" t="s">
        <v>102</v>
      </c>
      <c r="U18" s="449">
        <v>42095</v>
      </c>
      <c r="V18" s="449">
        <v>42460</v>
      </c>
    </row>
    <row r="19" spans="1:22" ht="18" customHeight="1" x14ac:dyDescent="0.25">
      <c r="A19" s="196"/>
      <c r="B19" s="196"/>
      <c r="C19" s="197"/>
      <c r="D19" s="193"/>
      <c r="E19" s="197"/>
      <c r="F19" s="193"/>
      <c r="G19" s="197"/>
      <c r="H19" s="193"/>
      <c r="I19" s="198"/>
      <c r="J19" s="186"/>
      <c r="K19" s="609"/>
      <c r="L19" s="607"/>
      <c r="M19" s="609"/>
      <c r="N19" s="607"/>
      <c r="O19" s="601"/>
      <c r="S19" s="453"/>
      <c r="T19" s="448" t="s">
        <v>103</v>
      </c>
      <c r="U19" s="449">
        <v>42461</v>
      </c>
      <c r="V19" s="449">
        <v>42825</v>
      </c>
    </row>
    <row r="20" spans="1:22" ht="18" customHeight="1" x14ac:dyDescent="0.25">
      <c r="A20" s="196"/>
      <c r="B20" s="196"/>
      <c r="C20" s="197"/>
      <c r="D20" s="193"/>
      <c r="E20" s="197"/>
      <c r="F20" s="193"/>
      <c r="G20" s="197"/>
      <c r="H20" s="193"/>
      <c r="I20" s="198"/>
      <c r="J20" s="186"/>
      <c r="K20" s="609"/>
      <c r="L20" s="607"/>
      <c r="M20" s="609"/>
      <c r="N20" s="607"/>
      <c r="O20" s="601"/>
      <c r="S20" s="453"/>
      <c r="T20" s="448" t="s">
        <v>104</v>
      </c>
      <c r="U20" s="449">
        <v>42826</v>
      </c>
      <c r="V20" s="449">
        <v>43190</v>
      </c>
    </row>
    <row r="21" spans="1:22" ht="18" customHeight="1" x14ac:dyDescent="0.25">
      <c r="A21" s="196"/>
      <c r="B21" s="196"/>
      <c r="C21" s="197"/>
      <c r="D21" s="193"/>
      <c r="E21" s="197"/>
      <c r="F21" s="193"/>
      <c r="G21" s="197"/>
      <c r="H21" s="193"/>
      <c r="I21" s="198"/>
      <c r="J21" s="186"/>
      <c r="K21" s="609"/>
      <c r="L21" s="607"/>
      <c r="M21" s="609"/>
      <c r="N21" s="607"/>
      <c r="O21" s="601"/>
      <c r="S21" s="453"/>
      <c r="T21" s="448" t="s">
        <v>105</v>
      </c>
      <c r="U21" s="449">
        <v>43191</v>
      </c>
      <c r="V21" s="449">
        <v>43555</v>
      </c>
    </row>
    <row r="22" spans="1:22" ht="18" customHeight="1" x14ac:dyDescent="0.25">
      <c r="A22" s="196"/>
      <c r="B22" s="196"/>
      <c r="C22" s="197"/>
      <c r="D22" s="193"/>
      <c r="E22" s="197"/>
      <c r="F22" s="193"/>
      <c r="G22" s="197"/>
      <c r="H22" s="193"/>
      <c r="I22" s="198"/>
      <c r="J22" s="186"/>
      <c r="K22" s="609"/>
      <c r="L22" s="607"/>
      <c r="M22" s="609"/>
      <c r="N22" s="607"/>
      <c r="O22" s="601"/>
      <c r="S22" s="453"/>
      <c r="T22" s="448" t="s">
        <v>106</v>
      </c>
      <c r="U22" s="449">
        <v>43556</v>
      </c>
      <c r="V22" s="449">
        <v>43921</v>
      </c>
    </row>
    <row r="23" spans="1:22" ht="18" customHeight="1" x14ac:dyDescent="0.25">
      <c r="A23" s="196"/>
      <c r="B23" s="196"/>
      <c r="C23" s="197"/>
      <c r="D23" s="193"/>
      <c r="E23" s="197"/>
      <c r="F23" s="193"/>
      <c r="G23" s="197"/>
      <c r="H23" s="193"/>
      <c r="I23" s="198"/>
      <c r="J23" s="186"/>
      <c r="K23" s="609"/>
      <c r="L23" s="607"/>
      <c r="M23" s="609"/>
      <c r="N23" s="607"/>
      <c r="O23" s="601"/>
      <c r="S23" s="453"/>
      <c r="T23" s="448" t="s">
        <v>107</v>
      </c>
      <c r="U23" s="449">
        <v>43922</v>
      </c>
      <c r="V23" s="449">
        <v>44286</v>
      </c>
    </row>
    <row r="24" spans="1:22" ht="18" customHeight="1" x14ac:dyDescent="0.25">
      <c r="A24" s="196"/>
      <c r="B24" s="196"/>
      <c r="C24" s="197"/>
      <c r="D24" s="193"/>
      <c r="E24" s="197"/>
      <c r="F24" s="193"/>
      <c r="G24" s="197"/>
      <c r="H24" s="193"/>
      <c r="I24" s="198"/>
      <c r="J24" s="186"/>
      <c r="K24" s="609"/>
      <c r="L24" s="607"/>
      <c r="M24" s="609"/>
      <c r="N24" s="607"/>
      <c r="O24" s="601"/>
    </row>
    <row r="25" spans="1:22" ht="18" customHeight="1" x14ac:dyDescent="0.25">
      <c r="A25" s="199"/>
      <c r="B25" s="199"/>
      <c r="C25" s="200"/>
      <c r="D25" s="193"/>
      <c r="E25" s="200"/>
      <c r="F25" s="193"/>
      <c r="G25" s="200"/>
      <c r="H25" s="193"/>
      <c r="I25" s="201"/>
      <c r="J25" s="186"/>
      <c r="K25" s="609"/>
      <c r="L25" s="607"/>
      <c r="M25" s="609"/>
      <c r="N25" s="607"/>
      <c r="O25" s="601"/>
    </row>
    <row r="26" spans="1:22" ht="9" customHeight="1" thickBot="1" x14ac:dyDescent="0.3">
      <c r="A26" s="202"/>
      <c r="B26" s="202"/>
      <c r="C26" s="203"/>
      <c r="D26" s="193"/>
      <c r="E26" s="203"/>
      <c r="F26" s="193"/>
      <c r="G26" s="204"/>
      <c r="H26" s="193"/>
      <c r="I26" s="202"/>
      <c r="K26" s="202"/>
      <c r="L26" s="202"/>
      <c r="M26" s="202"/>
      <c r="N26" s="202"/>
    </row>
    <row r="27" spans="1:22" ht="27" customHeight="1" thickBot="1" x14ac:dyDescent="0.25">
      <c r="A27" s="693" t="s">
        <v>167</v>
      </c>
      <c r="B27" s="206" t="s">
        <v>56</v>
      </c>
      <c r="C27" s="207">
        <f>SUM(C11:C25)</f>
        <v>0</v>
      </c>
      <c r="D27" s="208" t="s">
        <v>42</v>
      </c>
      <c r="E27" s="209">
        <f>SUM(E11:E25)</f>
        <v>0</v>
      </c>
      <c r="F27" s="208" t="s">
        <v>42</v>
      </c>
      <c r="G27" s="209">
        <f>SUM(G11:G25)</f>
        <v>0</v>
      </c>
      <c r="H27" s="208" t="s">
        <v>43</v>
      </c>
      <c r="I27" s="210">
        <f>C27+E27+G27</f>
        <v>0</v>
      </c>
      <c r="J27" s="211">
        <v>1</v>
      </c>
      <c r="Q27" s="445"/>
    </row>
    <row r="28" spans="1:22" s="218" customFormat="1" ht="6.75" customHeight="1" thickBot="1" x14ac:dyDescent="0.25">
      <c r="A28" s="702"/>
      <c r="B28" s="212"/>
      <c r="C28" s="213"/>
      <c r="D28" s="208"/>
      <c r="E28" s="214"/>
      <c r="F28" s="208"/>
      <c r="G28" s="215"/>
      <c r="H28" s="208"/>
      <c r="I28" s="216"/>
      <c r="J28" s="217"/>
      <c r="P28" s="356"/>
      <c r="Q28" s="446"/>
      <c r="R28" s="356"/>
      <c r="S28" s="356"/>
      <c r="T28" s="356"/>
      <c r="U28" s="356"/>
      <c r="V28" s="356"/>
    </row>
    <row r="29" spans="1:22" ht="27" customHeight="1" thickBot="1" x14ac:dyDescent="0.25">
      <c r="A29" s="702"/>
      <c r="B29" s="219"/>
      <c r="C29" s="220" t="s">
        <v>44</v>
      </c>
      <c r="D29" s="221"/>
      <c r="E29" s="222"/>
      <c r="F29" s="208" t="s">
        <v>42</v>
      </c>
      <c r="G29" s="223"/>
      <c r="H29" s="208" t="s">
        <v>43</v>
      </c>
      <c r="I29" s="210">
        <f>E29+G29</f>
        <v>0</v>
      </c>
      <c r="J29" s="211">
        <v>2</v>
      </c>
      <c r="K29" s="787" t="s">
        <v>79</v>
      </c>
      <c r="L29" s="787"/>
      <c r="M29" s="787"/>
      <c r="N29" s="787"/>
      <c r="O29" s="787"/>
    </row>
    <row r="30" spans="1:22" s="218" customFormat="1" ht="6.75" customHeight="1" thickBot="1" x14ac:dyDescent="0.25">
      <c r="A30" s="702"/>
      <c r="B30" s="224"/>
      <c r="C30" s="220"/>
      <c r="D30" s="221"/>
      <c r="E30" s="213"/>
      <c r="F30" s="208"/>
      <c r="G30" s="213"/>
      <c r="H30" s="208"/>
      <c r="I30" s="216"/>
      <c r="J30" s="217"/>
      <c r="P30" s="356"/>
      <c r="Q30" s="356"/>
      <c r="R30" s="356"/>
      <c r="S30" s="356"/>
      <c r="T30" s="356"/>
      <c r="U30" s="356"/>
      <c r="V30" s="356"/>
    </row>
    <row r="31" spans="1:22" ht="27" customHeight="1" thickBot="1" x14ac:dyDescent="0.25">
      <c r="A31" s="702"/>
      <c r="B31" s="219"/>
      <c r="C31" s="220"/>
      <c r="D31" s="220"/>
      <c r="E31" s="213"/>
      <c r="F31" s="213"/>
      <c r="G31" s="220" t="s">
        <v>45</v>
      </c>
      <c r="H31" s="213"/>
      <c r="I31" s="225">
        <f>I27-I29</f>
        <v>0</v>
      </c>
      <c r="J31" s="211">
        <v>3</v>
      </c>
    </row>
    <row r="32" spans="1:22" s="218" customFormat="1" ht="8.25" customHeight="1" thickBot="1" x14ac:dyDescent="0.25">
      <c r="B32" s="226"/>
      <c r="C32" s="220"/>
      <c r="D32" s="220"/>
      <c r="E32" s="213"/>
      <c r="F32" s="213"/>
      <c r="G32" s="220"/>
      <c r="H32" s="213"/>
      <c r="I32" s="216"/>
      <c r="J32" s="217"/>
      <c r="K32" s="685" t="s">
        <v>52</v>
      </c>
      <c r="L32" s="686"/>
      <c r="M32" s="686"/>
      <c r="N32" s="686"/>
      <c r="O32" s="686"/>
      <c r="P32" s="356"/>
      <c r="Q32" s="356"/>
      <c r="R32" s="356"/>
      <c r="S32" s="356"/>
      <c r="T32" s="356"/>
      <c r="U32" s="356"/>
      <c r="V32" s="356"/>
    </row>
    <row r="33" spans="1:53" ht="27" customHeight="1" thickBot="1" x14ac:dyDescent="0.25">
      <c r="A33" s="701" t="s">
        <v>161</v>
      </c>
      <c r="B33" s="788" t="s">
        <v>49</v>
      </c>
      <c r="C33" s="788"/>
      <c r="D33" s="788"/>
      <c r="E33" s="788"/>
      <c r="F33" s="788"/>
      <c r="G33" s="788"/>
      <c r="H33" s="227"/>
      <c r="I33" s="228"/>
      <c r="J33" s="229" t="s">
        <v>48</v>
      </c>
      <c r="K33" s="686"/>
      <c r="L33" s="686"/>
      <c r="M33" s="686"/>
      <c r="N33" s="686"/>
      <c r="O33" s="686"/>
    </row>
    <row r="34" spans="1:53" s="218" customFormat="1" ht="7.5" customHeight="1" thickBot="1" x14ac:dyDescent="0.25">
      <c r="A34" s="701"/>
      <c r="B34" s="230"/>
      <c r="C34" s="230"/>
      <c r="D34" s="230"/>
      <c r="E34" s="230"/>
      <c r="F34" s="230"/>
      <c r="G34" s="230"/>
      <c r="H34" s="227"/>
      <c r="I34" s="216"/>
      <c r="J34" s="231"/>
      <c r="K34" s="686"/>
      <c r="L34" s="686"/>
      <c r="M34" s="686"/>
      <c r="N34" s="686"/>
      <c r="O34" s="686"/>
      <c r="P34" s="356"/>
      <c r="Q34" s="356"/>
      <c r="R34" s="356"/>
      <c r="S34" s="356"/>
      <c r="T34" s="356"/>
      <c r="U34" s="356"/>
      <c r="V34" s="356"/>
    </row>
    <row r="35" spans="1:53" ht="30" customHeight="1" thickBot="1" x14ac:dyDescent="0.25">
      <c r="A35" s="701"/>
      <c r="B35" s="788" t="s">
        <v>71</v>
      </c>
      <c r="C35" s="788"/>
      <c r="D35" s="788"/>
      <c r="E35" s="788"/>
      <c r="F35" s="788"/>
      <c r="G35" s="788"/>
      <c r="I35" s="225">
        <f>I31*I33</f>
        <v>0</v>
      </c>
      <c r="J35" s="211">
        <v>5</v>
      </c>
      <c r="K35" s="686"/>
      <c r="L35" s="686"/>
      <c r="M35" s="686"/>
      <c r="N35" s="686"/>
      <c r="O35" s="686"/>
    </row>
    <row r="36" spans="1:53" s="179" customFormat="1" ht="25.5" customHeight="1" x14ac:dyDescent="0.2">
      <c r="I36" s="232"/>
      <c r="O36" s="233"/>
      <c r="P36" s="316"/>
      <c r="Q36" s="316"/>
      <c r="R36" s="316"/>
      <c r="S36" s="316"/>
      <c r="T36" s="316"/>
      <c r="U36" s="316"/>
      <c r="V36" s="316"/>
      <c r="BA36" s="232" t="s">
        <v>36</v>
      </c>
    </row>
    <row r="37" spans="1:53" ht="18" customHeight="1" x14ac:dyDescent="0.2">
      <c r="A37" s="218"/>
      <c r="B37" s="218"/>
      <c r="C37" s="218"/>
      <c r="E37" s="218"/>
      <c r="G37" s="218"/>
      <c r="I37" s="218"/>
    </row>
    <row r="38" spans="1:53" ht="18" customHeight="1" x14ac:dyDescent="0.2">
      <c r="A38" s="218"/>
      <c r="B38" s="218"/>
      <c r="C38" s="218"/>
      <c r="E38" s="218"/>
      <c r="G38" s="218"/>
      <c r="I38" s="218"/>
    </row>
    <row r="39" spans="1:53" ht="18" customHeight="1" x14ac:dyDescent="0.2">
      <c r="A39" s="218"/>
      <c r="B39" s="218"/>
      <c r="C39" s="218"/>
      <c r="E39" s="218"/>
      <c r="G39" s="218"/>
      <c r="I39" s="218"/>
    </row>
    <row r="40" spans="1:53" ht="18" customHeight="1" x14ac:dyDescent="0.2">
      <c r="A40" s="218"/>
      <c r="B40" s="218"/>
      <c r="C40" s="218"/>
      <c r="E40" s="785"/>
      <c r="F40" s="786"/>
      <c r="G40" s="786"/>
      <c r="H40" s="786"/>
      <c r="I40" s="786"/>
      <c r="J40" s="786"/>
      <c r="K40" s="786"/>
      <c r="L40" s="786"/>
    </row>
  </sheetData>
  <sheetProtection algorithmName="SHA-512" hashValue="PQttABF8z6JMv9BswnBsnGdfc53rJUCASuvyCxm1JjCR96yxkiCr8voTSkJ0UhAIiNa8wvPajIzLtXqOO/EWlA==" saltValue="muDo3paTPzigef0TMjju/w=="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4f</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8"/>
  <dimension ref="A1:BA40"/>
  <sheetViews>
    <sheetView zoomScale="75" workbookViewId="0">
      <selection activeCell="E29" sqref="E29"/>
    </sheetView>
  </sheetViews>
  <sheetFormatPr baseColWidth="10" defaultRowHeight="18" customHeight="1" x14ac:dyDescent="0.2"/>
  <cols>
    <col min="1" max="2" width="28.7109375" style="195" customWidth="1"/>
    <col min="3" max="3" width="15.7109375" style="195" customWidth="1"/>
    <col min="4" max="4" width="2.28515625" style="218" customWidth="1"/>
    <col min="5" max="5" width="15.7109375" style="195" customWidth="1"/>
    <col min="6" max="6" width="2.28515625" style="218" customWidth="1"/>
    <col min="7" max="7" width="15.7109375" style="195" customWidth="1"/>
    <col min="8" max="8" width="2.28515625" style="218" customWidth="1"/>
    <col min="9" max="9" width="15.7109375" style="195" customWidth="1"/>
    <col min="10" max="10" width="2.28515625" style="205" customWidth="1"/>
    <col min="11" max="14" width="9.7109375" style="195" customWidth="1"/>
    <col min="15" max="15" width="15.7109375" style="195"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195"/>
  </cols>
  <sheetData>
    <row r="1" spans="1:22" s="173" customFormat="1" ht="21.75" customHeight="1" thickBot="1" x14ac:dyDescent="0.3">
      <c r="A1" s="171"/>
      <c r="B1" s="171"/>
      <c r="C1" s="771" t="s">
        <v>25</v>
      </c>
      <c r="D1" s="771"/>
      <c r="E1" s="771"/>
      <c r="F1" s="771"/>
      <c r="G1" s="172"/>
      <c r="H1" s="172"/>
      <c r="I1" s="172"/>
      <c r="K1" s="174" t="s">
        <v>70</v>
      </c>
      <c r="L1" s="772" t="str">
        <f>'Annexe A p.2'!L1:O1</f>
        <v/>
      </c>
      <c r="M1" s="772"/>
      <c r="N1" s="772"/>
      <c r="O1" s="772"/>
      <c r="P1" s="309"/>
      <c r="Q1" s="309"/>
      <c r="R1" s="309"/>
      <c r="S1" s="309"/>
      <c r="T1" s="309"/>
      <c r="U1" s="309"/>
      <c r="V1" s="309"/>
    </row>
    <row r="2" spans="1:22" s="173" customFormat="1" ht="18" customHeight="1" x14ac:dyDescent="0.25">
      <c r="A2" s="171"/>
      <c r="B2" s="171"/>
      <c r="E2" s="175"/>
      <c r="F2" s="175"/>
      <c r="J2" s="176"/>
      <c r="P2" s="309"/>
      <c r="Q2" s="309"/>
      <c r="R2" s="309"/>
      <c r="S2" s="309"/>
      <c r="T2" s="309"/>
      <c r="U2" s="309"/>
      <c r="V2" s="309"/>
    </row>
    <row r="3" spans="1:22" s="173" customFormat="1" ht="18" customHeight="1" thickBot="1" x14ac:dyDescent="0.3">
      <c r="A3" s="171"/>
      <c r="B3" s="171"/>
      <c r="C3" s="177"/>
      <c r="D3" s="177"/>
      <c r="E3" s="177"/>
      <c r="F3" s="177"/>
      <c r="I3" s="178"/>
      <c r="J3" s="176"/>
      <c r="K3" s="169" t="s">
        <v>80</v>
      </c>
      <c r="L3" s="699"/>
      <c r="M3" s="699"/>
      <c r="P3" s="309"/>
      <c r="Q3" s="309"/>
      <c r="R3" s="309"/>
      <c r="S3" s="447">
        <f>L3</f>
        <v>0</v>
      </c>
      <c r="T3" s="448" t="s">
        <v>87</v>
      </c>
      <c r="U3" s="449">
        <v>36617</v>
      </c>
      <c r="V3" s="449">
        <v>36981</v>
      </c>
    </row>
    <row r="4" spans="1:22" s="173" customFormat="1" ht="12" customHeight="1" x14ac:dyDescent="0.25">
      <c r="A4" s="171"/>
      <c r="B4" s="171"/>
      <c r="C4" s="177"/>
      <c r="D4" s="177"/>
      <c r="E4" s="177"/>
      <c r="F4" s="177"/>
      <c r="I4" s="178"/>
      <c r="J4" s="176"/>
      <c r="P4" s="309"/>
      <c r="Q4" s="309"/>
      <c r="R4" s="444"/>
      <c r="S4" s="448"/>
      <c r="T4" s="448" t="s">
        <v>88</v>
      </c>
      <c r="U4" s="449">
        <v>36982</v>
      </c>
      <c r="V4" s="449">
        <v>37346</v>
      </c>
    </row>
    <row r="5" spans="1:22" s="179" customFormat="1" ht="22.5" customHeight="1" thickBot="1" x14ac:dyDescent="0.3">
      <c r="B5" s="180" t="s">
        <v>19</v>
      </c>
      <c r="C5" s="181" t="str">
        <f>IF('Formulaire p.1'!AX32="","",'Formulaire p.1'!AX32)</f>
        <v/>
      </c>
      <c r="E5" s="182"/>
      <c r="F5" s="180"/>
      <c r="H5" s="183"/>
      <c r="I5" s="182" t="s">
        <v>31</v>
      </c>
      <c r="J5" s="178"/>
      <c r="K5" s="184" t="str">
        <f>IF('Formulaire p.1'!X40="","",'Formulaire p.1'!X40)</f>
        <v/>
      </c>
      <c r="L5" s="185"/>
      <c r="M5" s="185"/>
      <c r="N5" s="185"/>
      <c r="O5" s="178" t="s">
        <v>22</v>
      </c>
      <c r="P5" s="322"/>
      <c r="Q5" s="322"/>
      <c r="R5" s="322"/>
      <c r="S5" s="450"/>
      <c r="T5" s="448" t="s">
        <v>89</v>
      </c>
      <c r="U5" s="449">
        <v>37347</v>
      </c>
      <c r="V5" s="449">
        <v>37711</v>
      </c>
    </row>
    <row r="6" spans="1:22" s="179" customFormat="1" ht="12" customHeight="1" thickBot="1" x14ac:dyDescent="0.25">
      <c r="A6" s="173"/>
      <c r="B6" s="173"/>
      <c r="C6" s="173"/>
      <c r="D6" s="173"/>
      <c r="E6" s="173"/>
      <c r="F6" s="173"/>
      <c r="G6" s="173"/>
      <c r="H6" s="173"/>
      <c r="I6" s="173"/>
      <c r="J6" s="186"/>
      <c r="P6" s="316"/>
      <c r="Q6" s="316"/>
      <c r="R6" s="316"/>
      <c r="S6" s="451"/>
      <c r="T6" s="448" t="s">
        <v>90</v>
      </c>
      <c r="U6" s="449">
        <v>37712</v>
      </c>
      <c r="V6" s="449">
        <v>38077</v>
      </c>
    </row>
    <row r="7" spans="1:22" s="189" customFormat="1" ht="18" customHeight="1" thickBot="1" x14ac:dyDescent="0.25">
      <c r="A7" s="773" t="s">
        <v>14</v>
      </c>
      <c r="B7" s="690" t="s">
        <v>81</v>
      </c>
      <c r="C7" s="776" t="s">
        <v>41</v>
      </c>
      <c r="D7" s="187"/>
      <c r="E7" s="776" t="s">
        <v>39</v>
      </c>
      <c r="F7" s="187"/>
      <c r="G7" s="776" t="s">
        <v>40</v>
      </c>
      <c r="H7" s="187"/>
      <c r="I7" s="773" t="s">
        <v>50</v>
      </c>
      <c r="J7" s="188"/>
      <c r="K7" s="778" t="s">
        <v>37</v>
      </c>
      <c r="L7" s="779"/>
      <c r="M7" s="778" t="s">
        <v>38</v>
      </c>
      <c r="N7" s="779"/>
      <c r="O7" s="782"/>
      <c r="P7" s="326"/>
      <c r="Q7" s="326"/>
      <c r="R7" s="326"/>
      <c r="S7" s="452"/>
      <c r="T7" s="448" t="s">
        <v>91</v>
      </c>
      <c r="U7" s="449">
        <v>38078</v>
      </c>
      <c r="V7" s="449">
        <v>38442</v>
      </c>
    </row>
    <row r="8" spans="1:22" s="189" customFormat="1" ht="18" customHeight="1" thickBot="1" x14ac:dyDescent="0.25">
      <c r="A8" s="774"/>
      <c r="B8" s="691"/>
      <c r="C8" s="777"/>
      <c r="D8" s="190"/>
      <c r="E8" s="777"/>
      <c r="F8" s="190"/>
      <c r="G8" s="777"/>
      <c r="H8" s="190"/>
      <c r="I8" s="774"/>
      <c r="J8" s="188"/>
      <c r="K8" s="780"/>
      <c r="L8" s="781"/>
      <c r="M8" s="780"/>
      <c r="N8" s="781"/>
      <c r="O8" s="783"/>
      <c r="P8" s="326"/>
      <c r="Q8" s="326"/>
      <c r="R8" s="326"/>
      <c r="S8" s="452"/>
      <c r="T8" s="448" t="s">
        <v>92</v>
      </c>
      <c r="U8" s="449">
        <v>38443</v>
      </c>
      <c r="V8" s="449">
        <v>38807</v>
      </c>
    </row>
    <row r="9" spans="1:22" s="189" customFormat="1" ht="18" customHeight="1" thickBot="1" x14ac:dyDescent="0.25">
      <c r="A9" s="774"/>
      <c r="B9" s="691"/>
      <c r="C9" s="777"/>
      <c r="D9" s="190"/>
      <c r="E9" s="777"/>
      <c r="F9" s="190"/>
      <c r="G9" s="777"/>
      <c r="H9" s="190"/>
      <c r="I9" s="774"/>
      <c r="J9" s="188"/>
      <c r="K9" s="776" t="s">
        <v>55</v>
      </c>
      <c r="L9" s="776" t="s">
        <v>10</v>
      </c>
      <c r="M9" s="784" t="s">
        <v>55</v>
      </c>
      <c r="N9" s="784" t="s">
        <v>10</v>
      </c>
      <c r="O9" s="784" t="s">
        <v>47</v>
      </c>
      <c r="P9" s="326"/>
      <c r="Q9" s="326"/>
      <c r="R9" s="326"/>
      <c r="S9" s="452"/>
      <c r="T9" s="448" t="s">
        <v>93</v>
      </c>
      <c r="U9" s="449">
        <v>38808</v>
      </c>
      <c r="V9" s="449">
        <v>39172</v>
      </c>
    </row>
    <row r="10" spans="1:22" s="189" customFormat="1" ht="15" customHeight="1" x14ac:dyDescent="0.2">
      <c r="A10" s="775"/>
      <c r="B10" s="692"/>
      <c r="C10" s="777"/>
      <c r="D10" s="190"/>
      <c r="E10" s="777"/>
      <c r="F10" s="190"/>
      <c r="G10" s="777"/>
      <c r="H10" s="190"/>
      <c r="I10" s="789"/>
      <c r="J10" s="188"/>
      <c r="K10" s="784"/>
      <c r="L10" s="784"/>
      <c r="M10" s="784"/>
      <c r="N10" s="784"/>
      <c r="O10" s="777"/>
      <c r="P10" s="326"/>
      <c r="Q10" s="326"/>
      <c r="R10" s="326"/>
      <c r="S10" s="452"/>
      <c r="T10" s="448" t="s">
        <v>94</v>
      </c>
      <c r="U10" s="449">
        <v>39173</v>
      </c>
      <c r="V10" s="449">
        <v>39538</v>
      </c>
    </row>
    <row r="11" spans="1:22" ht="18" customHeight="1" x14ac:dyDescent="0.25">
      <c r="A11" s="191"/>
      <c r="B11" s="191"/>
      <c r="C11" s="192"/>
      <c r="D11" s="193"/>
      <c r="E11" s="192"/>
      <c r="F11" s="193"/>
      <c r="G11" s="192"/>
      <c r="H11" s="193"/>
      <c r="I11" s="238"/>
      <c r="J11" s="186"/>
      <c r="K11" s="609"/>
      <c r="L11" s="607"/>
      <c r="M11" s="609"/>
      <c r="N11" s="607"/>
      <c r="O11" s="601"/>
      <c r="S11" s="453"/>
      <c r="T11" s="448" t="s">
        <v>95</v>
      </c>
      <c r="U11" s="449">
        <v>39539</v>
      </c>
      <c r="V11" s="449">
        <v>39903</v>
      </c>
    </row>
    <row r="12" spans="1:22" ht="18" customHeight="1" x14ac:dyDescent="0.25">
      <c r="A12" s="196"/>
      <c r="B12" s="196"/>
      <c r="C12" s="197"/>
      <c r="D12" s="193"/>
      <c r="E12" s="197"/>
      <c r="F12" s="193"/>
      <c r="G12" s="197"/>
      <c r="H12" s="193"/>
      <c r="I12" s="198"/>
      <c r="J12" s="186"/>
      <c r="K12" s="609"/>
      <c r="L12" s="607"/>
      <c r="M12" s="609"/>
      <c r="N12" s="607"/>
      <c r="O12" s="601"/>
      <c r="S12" s="453"/>
      <c r="T12" s="448" t="s">
        <v>96</v>
      </c>
      <c r="U12" s="449">
        <v>39904</v>
      </c>
      <c r="V12" s="449">
        <v>40268</v>
      </c>
    </row>
    <row r="13" spans="1:22" ht="18" customHeight="1" x14ac:dyDescent="0.25">
      <c r="A13" s="196"/>
      <c r="B13" s="196"/>
      <c r="C13" s="197"/>
      <c r="D13" s="193"/>
      <c r="E13" s="197"/>
      <c r="F13" s="193"/>
      <c r="G13" s="197"/>
      <c r="H13" s="193"/>
      <c r="I13" s="198"/>
      <c r="J13" s="186"/>
      <c r="K13" s="609"/>
      <c r="L13" s="607"/>
      <c r="M13" s="609"/>
      <c r="N13" s="607"/>
      <c r="O13" s="601"/>
      <c r="S13" s="453"/>
      <c r="T13" s="448" t="s">
        <v>97</v>
      </c>
      <c r="U13" s="449">
        <v>40269</v>
      </c>
      <c r="V13" s="449">
        <v>40633</v>
      </c>
    </row>
    <row r="14" spans="1:22" ht="18" customHeight="1" x14ac:dyDescent="0.25">
      <c r="A14" s="196"/>
      <c r="B14" s="196"/>
      <c r="C14" s="197"/>
      <c r="D14" s="193"/>
      <c r="E14" s="197"/>
      <c r="F14" s="193"/>
      <c r="G14" s="197"/>
      <c r="H14" s="193"/>
      <c r="I14" s="198"/>
      <c r="J14" s="186"/>
      <c r="K14" s="609"/>
      <c r="L14" s="607"/>
      <c r="M14" s="609"/>
      <c r="N14" s="607"/>
      <c r="O14" s="601"/>
      <c r="S14" s="453"/>
      <c r="T14" s="448" t="s">
        <v>98</v>
      </c>
      <c r="U14" s="449">
        <v>40634</v>
      </c>
      <c r="V14" s="449">
        <v>40999</v>
      </c>
    </row>
    <row r="15" spans="1:22" ht="18" customHeight="1" x14ac:dyDescent="0.25">
      <c r="A15" s="196"/>
      <c r="B15" s="196"/>
      <c r="C15" s="197"/>
      <c r="D15" s="193"/>
      <c r="E15" s="197"/>
      <c r="F15" s="193"/>
      <c r="G15" s="197"/>
      <c r="H15" s="193"/>
      <c r="I15" s="198"/>
      <c r="J15" s="186"/>
      <c r="K15" s="609"/>
      <c r="L15" s="607"/>
      <c r="M15" s="609"/>
      <c r="N15" s="607"/>
      <c r="O15" s="601"/>
      <c r="S15" s="453"/>
      <c r="T15" s="448" t="s">
        <v>99</v>
      </c>
      <c r="U15" s="449">
        <v>41000</v>
      </c>
      <c r="V15" s="449">
        <v>41364</v>
      </c>
    </row>
    <row r="16" spans="1:22" ht="18" customHeight="1" x14ac:dyDescent="0.25">
      <c r="A16" s="196"/>
      <c r="B16" s="196"/>
      <c r="C16" s="197"/>
      <c r="D16" s="193"/>
      <c r="E16" s="197"/>
      <c r="F16" s="193"/>
      <c r="G16" s="197"/>
      <c r="H16" s="193"/>
      <c r="I16" s="198"/>
      <c r="J16" s="186"/>
      <c r="K16" s="609"/>
      <c r="L16" s="607"/>
      <c r="M16" s="609"/>
      <c r="N16" s="607"/>
      <c r="O16" s="601"/>
      <c r="S16" s="453"/>
      <c r="T16" s="448" t="s">
        <v>100</v>
      </c>
      <c r="U16" s="449">
        <v>41365</v>
      </c>
      <c r="V16" s="449">
        <v>41729</v>
      </c>
    </row>
    <row r="17" spans="1:22" ht="18" customHeight="1" x14ac:dyDescent="0.25">
      <c r="A17" s="196"/>
      <c r="B17" s="196"/>
      <c r="C17" s="197"/>
      <c r="D17" s="193"/>
      <c r="E17" s="197"/>
      <c r="F17" s="193"/>
      <c r="G17" s="197"/>
      <c r="H17" s="193"/>
      <c r="I17" s="198"/>
      <c r="J17" s="186"/>
      <c r="K17" s="609"/>
      <c r="L17" s="607"/>
      <c r="M17" s="609"/>
      <c r="N17" s="607"/>
      <c r="O17" s="601"/>
      <c r="S17" s="453"/>
      <c r="T17" s="448" t="s">
        <v>101</v>
      </c>
      <c r="U17" s="449">
        <v>41730</v>
      </c>
      <c r="V17" s="449">
        <v>42094</v>
      </c>
    </row>
    <row r="18" spans="1:22" ht="18" customHeight="1" x14ac:dyDescent="0.25">
      <c r="A18" s="196"/>
      <c r="B18" s="196"/>
      <c r="C18" s="197"/>
      <c r="D18" s="193"/>
      <c r="E18" s="197"/>
      <c r="F18" s="193"/>
      <c r="G18" s="197"/>
      <c r="H18" s="193"/>
      <c r="I18" s="198"/>
      <c r="J18" s="186"/>
      <c r="K18" s="609"/>
      <c r="L18" s="607"/>
      <c r="M18" s="609"/>
      <c r="N18" s="607"/>
      <c r="O18" s="601"/>
      <c r="S18" s="453"/>
      <c r="T18" s="448" t="s">
        <v>102</v>
      </c>
      <c r="U18" s="449">
        <v>42095</v>
      </c>
      <c r="V18" s="449">
        <v>42460</v>
      </c>
    </row>
    <row r="19" spans="1:22" ht="18" customHeight="1" x14ac:dyDescent="0.25">
      <c r="A19" s="196"/>
      <c r="B19" s="196"/>
      <c r="C19" s="197"/>
      <c r="D19" s="193"/>
      <c r="E19" s="197"/>
      <c r="F19" s="193"/>
      <c r="G19" s="197"/>
      <c r="H19" s="193"/>
      <c r="I19" s="198"/>
      <c r="J19" s="186"/>
      <c r="K19" s="609"/>
      <c r="L19" s="607"/>
      <c r="M19" s="609"/>
      <c r="N19" s="607"/>
      <c r="O19" s="601"/>
      <c r="S19" s="453"/>
      <c r="T19" s="448" t="s">
        <v>103</v>
      </c>
      <c r="U19" s="449">
        <v>42461</v>
      </c>
      <c r="V19" s="449">
        <v>42825</v>
      </c>
    </row>
    <row r="20" spans="1:22" ht="18" customHeight="1" x14ac:dyDescent="0.25">
      <c r="A20" s="196"/>
      <c r="B20" s="196"/>
      <c r="C20" s="197"/>
      <c r="D20" s="193"/>
      <c r="E20" s="197"/>
      <c r="F20" s="193"/>
      <c r="G20" s="197"/>
      <c r="H20" s="193"/>
      <c r="I20" s="198"/>
      <c r="J20" s="186"/>
      <c r="K20" s="609"/>
      <c r="L20" s="607"/>
      <c r="M20" s="609"/>
      <c r="N20" s="607"/>
      <c r="O20" s="601"/>
      <c r="S20" s="453"/>
      <c r="T20" s="448" t="s">
        <v>104</v>
      </c>
      <c r="U20" s="449">
        <v>42826</v>
      </c>
      <c r="V20" s="449">
        <v>43190</v>
      </c>
    </row>
    <row r="21" spans="1:22" ht="18" customHeight="1" x14ac:dyDescent="0.25">
      <c r="A21" s="196"/>
      <c r="B21" s="196"/>
      <c r="C21" s="197"/>
      <c r="D21" s="193"/>
      <c r="E21" s="197"/>
      <c r="F21" s="193"/>
      <c r="G21" s="197"/>
      <c r="H21" s="193"/>
      <c r="I21" s="198"/>
      <c r="J21" s="186"/>
      <c r="K21" s="609"/>
      <c r="L21" s="607"/>
      <c r="M21" s="609"/>
      <c r="N21" s="607"/>
      <c r="O21" s="601"/>
      <c r="S21" s="453"/>
      <c r="T21" s="448" t="s">
        <v>105</v>
      </c>
      <c r="U21" s="449">
        <v>43191</v>
      </c>
      <c r="V21" s="449">
        <v>43555</v>
      </c>
    </row>
    <row r="22" spans="1:22" ht="18" customHeight="1" x14ac:dyDescent="0.25">
      <c r="A22" s="196"/>
      <c r="B22" s="196"/>
      <c r="C22" s="197"/>
      <c r="D22" s="193"/>
      <c r="E22" s="197"/>
      <c r="F22" s="193"/>
      <c r="G22" s="197"/>
      <c r="H22" s="193"/>
      <c r="I22" s="198"/>
      <c r="J22" s="186"/>
      <c r="K22" s="609"/>
      <c r="L22" s="607"/>
      <c r="M22" s="609"/>
      <c r="N22" s="607"/>
      <c r="O22" s="601"/>
      <c r="S22" s="453"/>
      <c r="T22" s="448" t="s">
        <v>106</v>
      </c>
      <c r="U22" s="449">
        <v>43556</v>
      </c>
      <c r="V22" s="449">
        <v>43921</v>
      </c>
    </row>
    <row r="23" spans="1:22" ht="18" customHeight="1" x14ac:dyDescent="0.25">
      <c r="A23" s="196"/>
      <c r="B23" s="196"/>
      <c r="C23" s="197"/>
      <c r="D23" s="193"/>
      <c r="E23" s="197"/>
      <c r="F23" s="193"/>
      <c r="G23" s="197"/>
      <c r="H23" s="193"/>
      <c r="I23" s="198"/>
      <c r="J23" s="186"/>
      <c r="K23" s="609"/>
      <c r="L23" s="607"/>
      <c r="M23" s="609"/>
      <c r="N23" s="607"/>
      <c r="O23" s="601"/>
      <c r="S23" s="453"/>
      <c r="T23" s="448" t="s">
        <v>107</v>
      </c>
      <c r="U23" s="449">
        <v>43922</v>
      </c>
      <c r="V23" s="449">
        <v>44286</v>
      </c>
    </row>
    <row r="24" spans="1:22" ht="18" customHeight="1" x14ac:dyDescent="0.25">
      <c r="A24" s="196"/>
      <c r="B24" s="196"/>
      <c r="C24" s="197"/>
      <c r="D24" s="193"/>
      <c r="E24" s="197"/>
      <c r="F24" s="193"/>
      <c r="G24" s="197"/>
      <c r="H24" s="193"/>
      <c r="I24" s="198"/>
      <c r="J24" s="186"/>
      <c r="K24" s="609"/>
      <c r="L24" s="607"/>
      <c r="M24" s="609"/>
      <c r="N24" s="607"/>
      <c r="O24" s="601"/>
    </row>
    <row r="25" spans="1:22" ht="18" customHeight="1" x14ac:dyDescent="0.25">
      <c r="A25" s="199"/>
      <c r="B25" s="199"/>
      <c r="C25" s="200"/>
      <c r="D25" s="193"/>
      <c r="E25" s="200"/>
      <c r="F25" s="193"/>
      <c r="G25" s="200"/>
      <c r="H25" s="193"/>
      <c r="I25" s="201"/>
      <c r="J25" s="186"/>
      <c r="K25" s="609"/>
      <c r="L25" s="607"/>
      <c r="M25" s="609"/>
      <c r="N25" s="607"/>
      <c r="O25" s="601"/>
    </row>
    <row r="26" spans="1:22" ht="9" customHeight="1" thickBot="1" x14ac:dyDescent="0.3">
      <c r="A26" s="202"/>
      <c r="B26" s="202"/>
      <c r="C26" s="203"/>
      <c r="D26" s="193"/>
      <c r="E26" s="203"/>
      <c r="F26" s="193"/>
      <c r="G26" s="204"/>
      <c r="H26" s="193"/>
      <c r="I26" s="202"/>
      <c r="K26" s="202"/>
      <c r="L26" s="202"/>
      <c r="M26" s="202"/>
      <c r="N26" s="202"/>
    </row>
    <row r="27" spans="1:22" ht="27" customHeight="1" thickBot="1" x14ac:dyDescent="0.25">
      <c r="A27" s="693" t="s">
        <v>167</v>
      </c>
      <c r="B27" s="206" t="s">
        <v>56</v>
      </c>
      <c r="C27" s="207">
        <f>SUM(C11:C25)</f>
        <v>0</v>
      </c>
      <c r="D27" s="208" t="s">
        <v>42</v>
      </c>
      <c r="E27" s="209">
        <f>SUM(E11:E25)</f>
        <v>0</v>
      </c>
      <c r="F27" s="208" t="s">
        <v>42</v>
      </c>
      <c r="G27" s="209">
        <f>SUM(G11:G25)</f>
        <v>0</v>
      </c>
      <c r="H27" s="208" t="s">
        <v>43</v>
      </c>
      <c r="I27" s="210">
        <f>C27+E27+G27</f>
        <v>0</v>
      </c>
      <c r="J27" s="211">
        <v>1</v>
      </c>
      <c r="Q27" s="445"/>
    </row>
    <row r="28" spans="1:22" s="218" customFormat="1" ht="6.75" customHeight="1" thickBot="1" x14ac:dyDescent="0.25">
      <c r="A28" s="702"/>
      <c r="B28" s="212"/>
      <c r="C28" s="213"/>
      <c r="D28" s="208"/>
      <c r="E28" s="214"/>
      <c r="F28" s="208"/>
      <c r="G28" s="215"/>
      <c r="H28" s="208"/>
      <c r="I28" s="216"/>
      <c r="J28" s="217"/>
      <c r="P28" s="356"/>
      <c r="Q28" s="446"/>
      <c r="R28" s="356"/>
      <c r="S28" s="356"/>
      <c r="T28" s="356"/>
      <c r="U28" s="356"/>
      <c r="V28" s="356"/>
    </row>
    <row r="29" spans="1:22" ht="27" customHeight="1" thickBot="1" x14ac:dyDescent="0.25">
      <c r="A29" s="702"/>
      <c r="B29" s="219"/>
      <c r="C29" s="220" t="s">
        <v>44</v>
      </c>
      <c r="D29" s="221"/>
      <c r="E29" s="222"/>
      <c r="F29" s="208" t="s">
        <v>42</v>
      </c>
      <c r="G29" s="223"/>
      <c r="H29" s="208" t="s">
        <v>43</v>
      </c>
      <c r="I29" s="210">
        <f>E29+G29</f>
        <v>0</v>
      </c>
      <c r="J29" s="211">
        <v>2</v>
      </c>
      <c r="K29" s="787" t="s">
        <v>79</v>
      </c>
      <c r="L29" s="787"/>
      <c r="M29" s="787"/>
      <c r="N29" s="787"/>
      <c r="O29" s="787"/>
    </row>
    <row r="30" spans="1:22" s="218" customFormat="1" ht="6.75" customHeight="1" thickBot="1" x14ac:dyDescent="0.25">
      <c r="A30" s="702"/>
      <c r="B30" s="224"/>
      <c r="C30" s="220"/>
      <c r="D30" s="221"/>
      <c r="E30" s="213"/>
      <c r="F30" s="208"/>
      <c r="G30" s="213"/>
      <c r="H30" s="208"/>
      <c r="I30" s="216"/>
      <c r="J30" s="217"/>
      <c r="P30" s="356"/>
      <c r="Q30" s="356"/>
      <c r="R30" s="356"/>
      <c r="S30" s="356"/>
      <c r="T30" s="356"/>
      <c r="U30" s="356"/>
      <c r="V30" s="356"/>
    </row>
    <row r="31" spans="1:22" ht="27" customHeight="1" thickBot="1" x14ac:dyDescent="0.25">
      <c r="A31" s="702"/>
      <c r="B31" s="219"/>
      <c r="C31" s="220"/>
      <c r="D31" s="220"/>
      <c r="E31" s="213"/>
      <c r="F31" s="213"/>
      <c r="G31" s="220" t="s">
        <v>45</v>
      </c>
      <c r="H31" s="213"/>
      <c r="I31" s="225">
        <f>I27-I29</f>
        <v>0</v>
      </c>
      <c r="J31" s="211">
        <v>3</v>
      </c>
    </row>
    <row r="32" spans="1:22" s="218" customFormat="1" ht="8.25" customHeight="1" thickBot="1" x14ac:dyDescent="0.25">
      <c r="B32" s="226"/>
      <c r="C32" s="220"/>
      <c r="D32" s="220"/>
      <c r="E32" s="213"/>
      <c r="F32" s="213"/>
      <c r="G32" s="220"/>
      <c r="H32" s="213"/>
      <c r="I32" s="216"/>
      <c r="J32" s="217"/>
      <c r="K32" s="685" t="s">
        <v>52</v>
      </c>
      <c r="L32" s="686"/>
      <c r="M32" s="686"/>
      <c r="N32" s="686"/>
      <c r="O32" s="686"/>
      <c r="P32" s="356"/>
      <c r="Q32" s="356"/>
      <c r="R32" s="356"/>
      <c r="S32" s="356"/>
      <c r="T32" s="356"/>
      <c r="U32" s="356"/>
      <c r="V32" s="356"/>
    </row>
    <row r="33" spans="1:53" ht="27" customHeight="1" thickBot="1" x14ac:dyDescent="0.25">
      <c r="A33" s="701" t="s">
        <v>161</v>
      </c>
      <c r="B33" s="788" t="s">
        <v>49</v>
      </c>
      <c r="C33" s="788"/>
      <c r="D33" s="788"/>
      <c r="E33" s="788"/>
      <c r="F33" s="788"/>
      <c r="G33" s="788"/>
      <c r="H33" s="227"/>
      <c r="I33" s="228"/>
      <c r="J33" s="229" t="s">
        <v>48</v>
      </c>
      <c r="K33" s="686"/>
      <c r="L33" s="686"/>
      <c r="M33" s="686"/>
      <c r="N33" s="686"/>
      <c r="O33" s="686"/>
    </row>
    <row r="34" spans="1:53" s="218" customFormat="1" ht="7.5" customHeight="1" thickBot="1" x14ac:dyDescent="0.25">
      <c r="A34" s="701"/>
      <c r="B34" s="230"/>
      <c r="C34" s="230"/>
      <c r="D34" s="230"/>
      <c r="E34" s="230"/>
      <c r="F34" s="230"/>
      <c r="G34" s="230"/>
      <c r="H34" s="227"/>
      <c r="I34" s="216"/>
      <c r="J34" s="231"/>
      <c r="K34" s="686"/>
      <c r="L34" s="686"/>
      <c r="M34" s="686"/>
      <c r="N34" s="686"/>
      <c r="O34" s="686"/>
      <c r="P34" s="356"/>
      <c r="Q34" s="356"/>
      <c r="R34" s="356"/>
      <c r="S34" s="356"/>
      <c r="T34" s="356"/>
      <c r="U34" s="356"/>
      <c r="V34" s="356"/>
    </row>
    <row r="35" spans="1:53" ht="30" customHeight="1" thickBot="1" x14ac:dyDescent="0.25">
      <c r="A35" s="701"/>
      <c r="B35" s="788" t="s">
        <v>71</v>
      </c>
      <c r="C35" s="788"/>
      <c r="D35" s="788"/>
      <c r="E35" s="788"/>
      <c r="F35" s="788"/>
      <c r="G35" s="788"/>
      <c r="I35" s="225">
        <f>I31*I33</f>
        <v>0</v>
      </c>
      <c r="J35" s="211">
        <v>5</v>
      </c>
      <c r="K35" s="686"/>
      <c r="L35" s="686"/>
      <c r="M35" s="686"/>
      <c r="N35" s="686"/>
      <c r="O35" s="686"/>
    </row>
    <row r="36" spans="1:53" s="179" customFormat="1" ht="25.5" customHeight="1" x14ac:dyDescent="0.2">
      <c r="I36" s="232"/>
      <c r="O36" s="233"/>
      <c r="P36" s="316"/>
      <c r="Q36" s="316"/>
      <c r="R36" s="316"/>
      <c r="S36" s="316"/>
      <c r="T36" s="316"/>
      <c r="U36" s="316"/>
      <c r="V36" s="316"/>
      <c r="BA36" s="232" t="s">
        <v>36</v>
      </c>
    </row>
    <row r="37" spans="1:53" ht="18" customHeight="1" x14ac:dyDescent="0.2">
      <c r="A37" s="218"/>
      <c r="B37" s="218"/>
      <c r="C37" s="218"/>
      <c r="E37" s="218"/>
      <c r="G37" s="218"/>
      <c r="I37" s="218"/>
    </row>
    <row r="38" spans="1:53" ht="18" customHeight="1" x14ac:dyDescent="0.2">
      <c r="A38" s="218"/>
      <c r="B38" s="218"/>
      <c r="C38" s="218"/>
      <c r="E38" s="218"/>
      <c r="G38" s="218"/>
      <c r="I38" s="218"/>
    </row>
    <row r="39" spans="1:53" ht="18" customHeight="1" x14ac:dyDescent="0.2">
      <c r="A39" s="218"/>
      <c r="B39" s="218"/>
      <c r="C39" s="218"/>
      <c r="E39" s="218"/>
      <c r="G39" s="218"/>
      <c r="I39" s="218"/>
    </row>
    <row r="40" spans="1:53" ht="18" customHeight="1" x14ac:dyDescent="0.2">
      <c r="A40" s="218"/>
      <c r="B40" s="218"/>
      <c r="C40" s="218"/>
      <c r="E40" s="785"/>
      <c r="F40" s="786"/>
      <c r="G40" s="786"/>
      <c r="H40" s="786"/>
      <c r="I40" s="786"/>
      <c r="J40" s="786"/>
      <c r="K40" s="786"/>
      <c r="L40" s="786"/>
    </row>
  </sheetData>
  <sheetProtection algorithmName="SHA-512" hashValue="/HwyfLyQzetxC80US5vnwBsNlU4/mnqvyH0gY46Lj6ajXQpw802F/ykDU1F0KjZfKi8YUI1mkdK7p62h2Yz9lw==" saltValue="Bo53WaeuoqR50jb7wwlytg=="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4g</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9"/>
  <dimension ref="A1:BA40"/>
  <sheetViews>
    <sheetView zoomScale="75" zoomScaleNormal="75" workbookViewId="0">
      <selection activeCell="E29" sqref="E29"/>
    </sheetView>
  </sheetViews>
  <sheetFormatPr baseColWidth="10" defaultRowHeight="18" customHeight="1" x14ac:dyDescent="0.2"/>
  <cols>
    <col min="1" max="2" width="28.7109375" style="195" customWidth="1"/>
    <col min="3" max="3" width="15.7109375" style="195" customWidth="1"/>
    <col min="4" max="4" width="2.28515625" style="218" customWidth="1"/>
    <col min="5" max="5" width="15.7109375" style="195" customWidth="1"/>
    <col min="6" max="6" width="2.28515625" style="218" customWidth="1"/>
    <col min="7" max="7" width="15.7109375" style="195" customWidth="1"/>
    <col min="8" max="8" width="2.28515625" style="218" customWidth="1"/>
    <col min="9" max="9" width="15.7109375" style="195" customWidth="1"/>
    <col min="10" max="10" width="2.28515625" style="205" customWidth="1"/>
    <col min="11" max="14" width="9.7109375" style="195" customWidth="1"/>
    <col min="15" max="15" width="15.7109375" style="195" customWidth="1"/>
    <col min="16" max="16" width="11.42578125" style="332"/>
    <col min="17" max="17" width="13.42578125" style="332" customWidth="1"/>
    <col min="18" max="18" width="12" style="332" bestFit="1" customWidth="1"/>
    <col min="19" max="20" width="11.42578125" style="332"/>
    <col min="21" max="22" width="12" style="332" bestFit="1" customWidth="1"/>
    <col min="23" max="16384" width="11.42578125" style="195"/>
  </cols>
  <sheetData>
    <row r="1" spans="1:22" s="173" customFormat="1" ht="21.75" customHeight="1" thickBot="1" x14ac:dyDescent="0.3">
      <c r="A1" s="171"/>
      <c r="B1" s="171"/>
      <c r="C1" s="771" t="s">
        <v>25</v>
      </c>
      <c r="D1" s="771"/>
      <c r="E1" s="771"/>
      <c r="F1" s="771"/>
      <c r="G1" s="172"/>
      <c r="H1" s="172"/>
      <c r="I1" s="172"/>
      <c r="K1" s="174" t="s">
        <v>70</v>
      </c>
      <c r="L1" s="772" t="str">
        <f>'Annexe A p.2'!L1:O1</f>
        <v/>
      </c>
      <c r="M1" s="772"/>
      <c r="N1" s="772"/>
      <c r="O1" s="772"/>
      <c r="P1" s="309"/>
      <c r="Q1" s="309"/>
      <c r="R1" s="309"/>
      <c r="S1" s="309"/>
      <c r="T1" s="309"/>
      <c r="U1" s="309"/>
      <c r="V1" s="309"/>
    </row>
    <row r="2" spans="1:22" s="173" customFormat="1" ht="18" customHeight="1" x14ac:dyDescent="0.25">
      <c r="A2" s="171"/>
      <c r="B2" s="171"/>
      <c r="E2" s="175"/>
      <c r="F2" s="175"/>
      <c r="J2" s="176"/>
      <c r="P2" s="309"/>
      <c r="Q2" s="309"/>
      <c r="R2" s="309"/>
      <c r="S2" s="309"/>
      <c r="T2" s="309"/>
      <c r="U2" s="309"/>
      <c r="V2" s="309"/>
    </row>
    <row r="3" spans="1:22" s="173" customFormat="1" ht="18" customHeight="1" thickBot="1" x14ac:dyDescent="0.3">
      <c r="A3" s="171"/>
      <c r="B3" s="171"/>
      <c r="C3" s="177"/>
      <c r="D3" s="177"/>
      <c r="E3" s="177"/>
      <c r="F3" s="177"/>
      <c r="I3" s="178"/>
      <c r="J3" s="176"/>
      <c r="K3" s="169" t="s">
        <v>80</v>
      </c>
      <c r="L3" s="699"/>
      <c r="M3" s="699"/>
      <c r="P3" s="309"/>
      <c r="Q3" s="309"/>
      <c r="R3" s="309"/>
      <c r="S3" s="447">
        <f>L3</f>
        <v>0</v>
      </c>
      <c r="T3" s="448" t="s">
        <v>87</v>
      </c>
      <c r="U3" s="449">
        <v>36617</v>
      </c>
      <c r="V3" s="449">
        <v>36981</v>
      </c>
    </row>
    <row r="4" spans="1:22" s="173" customFormat="1" ht="12" customHeight="1" x14ac:dyDescent="0.25">
      <c r="A4" s="171"/>
      <c r="B4" s="171"/>
      <c r="C4" s="177"/>
      <c r="D4" s="177"/>
      <c r="E4" s="177"/>
      <c r="F4" s="177"/>
      <c r="I4" s="178"/>
      <c r="J4" s="176"/>
      <c r="P4" s="309"/>
      <c r="Q4" s="309"/>
      <c r="R4" s="444"/>
      <c r="S4" s="448"/>
      <c r="T4" s="448" t="s">
        <v>88</v>
      </c>
      <c r="U4" s="449">
        <v>36982</v>
      </c>
      <c r="V4" s="449">
        <v>37346</v>
      </c>
    </row>
    <row r="5" spans="1:22" s="179" customFormat="1" ht="22.5" customHeight="1" thickBot="1" x14ac:dyDescent="0.3">
      <c r="B5" s="180" t="s">
        <v>19</v>
      </c>
      <c r="C5" s="181" t="str">
        <f>IF('Formulaire p.1'!AX32="","",'Formulaire p.1'!AX32)</f>
        <v/>
      </c>
      <c r="E5" s="182"/>
      <c r="F5" s="180"/>
      <c r="H5" s="183"/>
      <c r="I5" s="182" t="s">
        <v>31</v>
      </c>
      <c r="J5" s="178"/>
      <c r="K5" s="184" t="str">
        <f>IF('Formulaire p.1'!X40="","",'Formulaire p.1'!X40)</f>
        <v/>
      </c>
      <c r="L5" s="185"/>
      <c r="M5" s="185"/>
      <c r="N5" s="185"/>
      <c r="O5" s="178" t="s">
        <v>22</v>
      </c>
      <c r="P5" s="322"/>
      <c r="Q5" s="322"/>
      <c r="R5" s="322"/>
      <c r="S5" s="450"/>
      <c r="T5" s="448" t="s">
        <v>89</v>
      </c>
      <c r="U5" s="449">
        <v>37347</v>
      </c>
      <c r="V5" s="449">
        <v>37711</v>
      </c>
    </row>
    <row r="6" spans="1:22" s="179" customFormat="1" ht="12" customHeight="1" thickBot="1" x14ac:dyDescent="0.25">
      <c r="A6" s="173"/>
      <c r="B6" s="173"/>
      <c r="C6" s="173"/>
      <c r="D6" s="173"/>
      <c r="E6" s="173"/>
      <c r="F6" s="173"/>
      <c r="G6" s="173"/>
      <c r="H6" s="173"/>
      <c r="I6" s="173"/>
      <c r="J6" s="186"/>
      <c r="P6" s="316"/>
      <c r="Q6" s="316"/>
      <c r="R6" s="316"/>
      <c r="S6" s="451"/>
      <c r="T6" s="448" t="s">
        <v>90</v>
      </c>
      <c r="U6" s="449">
        <v>37712</v>
      </c>
      <c r="V6" s="449">
        <v>38077</v>
      </c>
    </row>
    <row r="7" spans="1:22" s="189" customFormat="1" ht="18" customHeight="1" thickBot="1" x14ac:dyDescent="0.25">
      <c r="A7" s="773" t="s">
        <v>14</v>
      </c>
      <c r="B7" s="690" t="s">
        <v>81</v>
      </c>
      <c r="C7" s="776" t="s">
        <v>41</v>
      </c>
      <c r="D7" s="187"/>
      <c r="E7" s="776" t="s">
        <v>39</v>
      </c>
      <c r="F7" s="187"/>
      <c r="G7" s="776" t="s">
        <v>40</v>
      </c>
      <c r="H7" s="187"/>
      <c r="I7" s="773" t="s">
        <v>50</v>
      </c>
      <c r="J7" s="188"/>
      <c r="K7" s="778" t="s">
        <v>37</v>
      </c>
      <c r="L7" s="779"/>
      <c r="M7" s="778" t="s">
        <v>38</v>
      </c>
      <c r="N7" s="779"/>
      <c r="O7" s="782"/>
      <c r="P7" s="326"/>
      <c r="Q7" s="326"/>
      <c r="R7" s="326"/>
      <c r="S7" s="452"/>
      <c r="T7" s="448" t="s">
        <v>91</v>
      </c>
      <c r="U7" s="449">
        <v>38078</v>
      </c>
      <c r="V7" s="449">
        <v>38442</v>
      </c>
    </row>
    <row r="8" spans="1:22" s="189" customFormat="1" ht="18" customHeight="1" thickBot="1" x14ac:dyDescent="0.25">
      <c r="A8" s="774"/>
      <c r="B8" s="691"/>
      <c r="C8" s="777"/>
      <c r="D8" s="190"/>
      <c r="E8" s="777"/>
      <c r="F8" s="190"/>
      <c r="G8" s="777"/>
      <c r="H8" s="190"/>
      <c r="I8" s="774"/>
      <c r="J8" s="188"/>
      <c r="K8" s="780"/>
      <c r="L8" s="781"/>
      <c r="M8" s="780"/>
      <c r="N8" s="781"/>
      <c r="O8" s="783"/>
      <c r="P8" s="326"/>
      <c r="Q8" s="326"/>
      <c r="R8" s="326"/>
      <c r="S8" s="452"/>
      <c r="T8" s="448" t="s">
        <v>92</v>
      </c>
      <c r="U8" s="449">
        <v>38443</v>
      </c>
      <c r="V8" s="449">
        <v>38807</v>
      </c>
    </row>
    <row r="9" spans="1:22" s="189" customFormat="1" ht="18" customHeight="1" thickBot="1" x14ac:dyDescent="0.25">
      <c r="A9" s="774"/>
      <c r="B9" s="691"/>
      <c r="C9" s="777"/>
      <c r="D9" s="190"/>
      <c r="E9" s="777"/>
      <c r="F9" s="190"/>
      <c r="G9" s="777"/>
      <c r="H9" s="190"/>
      <c r="I9" s="774"/>
      <c r="J9" s="188"/>
      <c r="K9" s="776" t="s">
        <v>55</v>
      </c>
      <c r="L9" s="776" t="s">
        <v>10</v>
      </c>
      <c r="M9" s="784" t="s">
        <v>55</v>
      </c>
      <c r="N9" s="784" t="s">
        <v>10</v>
      </c>
      <c r="O9" s="784" t="s">
        <v>47</v>
      </c>
      <c r="P9" s="326"/>
      <c r="Q9" s="326"/>
      <c r="R9" s="326"/>
      <c r="S9" s="452"/>
      <c r="T9" s="448" t="s">
        <v>93</v>
      </c>
      <c r="U9" s="449">
        <v>38808</v>
      </c>
      <c r="V9" s="449">
        <v>39172</v>
      </c>
    </row>
    <row r="10" spans="1:22" s="189" customFormat="1" ht="15" customHeight="1" x14ac:dyDescent="0.2">
      <c r="A10" s="775"/>
      <c r="B10" s="692"/>
      <c r="C10" s="777"/>
      <c r="D10" s="190"/>
      <c r="E10" s="777"/>
      <c r="F10" s="190"/>
      <c r="G10" s="777"/>
      <c r="H10" s="190"/>
      <c r="I10" s="789"/>
      <c r="J10" s="188"/>
      <c r="K10" s="784"/>
      <c r="L10" s="784"/>
      <c r="M10" s="784"/>
      <c r="N10" s="784"/>
      <c r="O10" s="777"/>
      <c r="P10" s="326"/>
      <c r="Q10" s="326"/>
      <c r="R10" s="326"/>
      <c r="S10" s="452"/>
      <c r="T10" s="448" t="s">
        <v>94</v>
      </c>
      <c r="U10" s="449">
        <v>39173</v>
      </c>
      <c r="V10" s="449">
        <v>39538</v>
      </c>
    </row>
    <row r="11" spans="1:22" ht="18" customHeight="1" x14ac:dyDescent="0.25">
      <c r="A11" s="191"/>
      <c r="B11" s="191"/>
      <c r="C11" s="192"/>
      <c r="D11" s="193"/>
      <c r="E11" s="192"/>
      <c r="F11" s="193"/>
      <c r="G11" s="192"/>
      <c r="H11" s="193"/>
      <c r="I11" s="238"/>
      <c r="J11" s="186"/>
      <c r="K11" s="609"/>
      <c r="L11" s="607"/>
      <c r="M11" s="609"/>
      <c r="N11" s="607"/>
      <c r="O11" s="601"/>
      <c r="S11" s="453"/>
      <c r="T11" s="448" t="s">
        <v>95</v>
      </c>
      <c r="U11" s="449">
        <v>39539</v>
      </c>
      <c r="V11" s="449">
        <v>39903</v>
      </c>
    </row>
    <row r="12" spans="1:22" ht="18" customHeight="1" x14ac:dyDescent="0.25">
      <c r="A12" s="196"/>
      <c r="B12" s="196"/>
      <c r="C12" s="197"/>
      <c r="D12" s="193"/>
      <c r="E12" s="197"/>
      <c r="F12" s="193"/>
      <c r="G12" s="197"/>
      <c r="H12" s="193"/>
      <c r="I12" s="198"/>
      <c r="J12" s="186"/>
      <c r="K12" s="609"/>
      <c r="L12" s="607"/>
      <c r="M12" s="609"/>
      <c r="N12" s="607"/>
      <c r="O12" s="601"/>
      <c r="S12" s="453"/>
      <c r="T12" s="448" t="s">
        <v>96</v>
      </c>
      <c r="U12" s="449">
        <v>39904</v>
      </c>
      <c r="V12" s="449">
        <v>40268</v>
      </c>
    </row>
    <row r="13" spans="1:22" ht="18" customHeight="1" x14ac:dyDescent="0.25">
      <c r="A13" s="196"/>
      <c r="B13" s="196"/>
      <c r="C13" s="197"/>
      <c r="D13" s="193"/>
      <c r="E13" s="197"/>
      <c r="F13" s="193"/>
      <c r="G13" s="197"/>
      <c r="H13" s="193"/>
      <c r="I13" s="198"/>
      <c r="J13" s="186"/>
      <c r="K13" s="609"/>
      <c r="L13" s="607"/>
      <c r="M13" s="609"/>
      <c r="N13" s="607"/>
      <c r="O13" s="601"/>
      <c r="S13" s="453"/>
      <c r="T13" s="448" t="s">
        <v>97</v>
      </c>
      <c r="U13" s="449">
        <v>40269</v>
      </c>
      <c r="V13" s="449">
        <v>40633</v>
      </c>
    </row>
    <row r="14" spans="1:22" ht="18" customHeight="1" x14ac:dyDescent="0.25">
      <c r="A14" s="196"/>
      <c r="B14" s="196"/>
      <c r="C14" s="197"/>
      <c r="D14" s="193"/>
      <c r="E14" s="197"/>
      <c r="F14" s="193"/>
      <c r="G14" s="197"/>
      <c r="H14" s="193"/>
      <c r="I14" s="198"/>
      <c r="J14" s="186"/>
      <c r="K14" s="609"/>
      <c r="L14" s="607"/>
      <c r="M14" s="609"/>
      <c r="N14" s="607"/>
      <c r="O14" s="601"/>
      <c r="S14" s="453"/>
      <c r="T14" s="448" t="s">
        <v>98</v>
      </c>
      <c r="U14" s="449">
        <v>40634</v>
      </c>
      <c r="V14" s="449">
        <v>40999</v>
      </c>
    </row>
    <row r="15" spans="1:22" ht="18" customHeight="1" x14ac:dyDescent="0.25">
      <c r="A15" s="196"/>
      <c r="B15" s="196"/>
      <c r="C15" s="197"/>
      <c r="D15" s="193"/>
      <c r="E15" s="197"/>
      <c r="F15" s="193"/>
      <c r="G15" s="197"/>
      <c r="H15" s="193"/>
      <c r="I15" s="198"/>
      <c r="J15" s="186"/>
      <c r="K15" s="609"/>
      <c r="L15" s="607"/>
      <c r="M15" s="609"/>
      <c r="N15" s="607"/>
      <c r="O15" s="601"/>
      <c r="S15" s="453"/>
      <c r="T15" s="448" t="s">
        <v>99</v>
      </c>
      <c r="U15" s="449">
        <v>41000</v>
      </c>
      <c r="V15" s="449">
        <v>41364</v>
      </c>
    </row>
    <row r="16" spans="1:22" ht="18" customHeight="1" x14ac:dyDescent="0.25">
      <c r="A16" s="196"/>
      <c r="B16" s="196"/>
      <c r="C16" s="197"/>
      <c r="D16" s="193"/>
      <c r="E16" s="197"/>
      <c r="F16" s="193"/>
      <c r="G16" s="197"/>
      <c r="H16" s="193"/>
      <c r="I16" s="198"/>
      <c r="J16" s="186"/>
      <c r="K16" s="609"/>
      <c r="L16" s="607"/>
      <c r="M16" s="609"/>
      <c r="N16" s="607"/>
      <c r="O16" s="601"/>
      <c r="S16" s="453"/>
      <c r="T16" s="448" t="s">
        <v>100</v>
      </c>
      <c r="U16" s="449">
        <v>41365</v>
      </c>
      <c r="V16" s="449">
        <v>41729</v>
      </c>
    </row>
    <row r="17" spans="1:22" ht="18" customHeight="1" x14ac:dyDescent="0.25">
      <c r="A17" s="196"/>
      <c r="B17" s="196"/>
      <c r="C17" s="197"/>
      <c r="D17" s="193"/>
      <c r="E17" s="197"/>
      <c r="F17" s="193"/>
      <c r="G17" s="197"/>
      <c r="H17" s="193"/>
      <c r="I17" s="198"/>
      <c r="J17" s="186"/>
      <c r="K17" s="609"/>
      <c r="L17" s="607"/>
      <c r="M17" s="609"/>
      <c r="N17" s="607"/>
      <c r="O17" s="601"/>
      <c r="S17" s="453"/>
      <c r="T17" s="448" t="s">
        <v>101</v>
      </c>
      <c r="U17" s="449">
        <v>41730</v>
      </c>
      <c r="V17" s="449">
        <v>42094</v>
      </c>
    </row>
    <row r="18" spans="1:22" ht="18" customHeight="1" x14ac:dyDescent="0.25">
      <c r="A18" s="196"/>
      <c r="B18" s="196"/>
      <c r="C18" s="197"/>
      <c r="D18" s="193"/>
      <c r="E18" s="197"/>
      <c r="F18" s="193"/>
      <c r="G18" s="197"/>
      <c r="H18" s="193"/>
      <c r="I18" s="198"/>
      <c r="J18" s="186"/>
      <c r="K18" s="609"/>
      <c r="L18" s="607"/>
      <c r="M18" s="609"/>
      <c r="N18" s="607"/>
      <c r="O18" s="601"/>
      <c r="S18" s="453"/>
      <c r="T18" s="448" t="s">
        <v>102</v>
      </c>
      <c r="U18" s="449">
        <v>42095</v>
      </c>
      <c r="V18" s="449">
        <v>42460</v>
      </c>
    </row>
    <row r="19" spans="1:22" ht="18" customHeight="1" x14ac:dyDescent="0.25">
      <c r="A19" s="196"/>
      <c r="B19" s="196"/>
      <c r="C19" s="197"/>
      <c r="D19" s="193"/>
      <c r="E19" s="197"/>
      <c r="F19" s="193"/>
      <c r="G19" s="197"/>
      <c r="H19" s="193"/>
      <c r="I19" s="198"/>
      <c r="J19" s="186"/>
      <c r="K19" s="609"/>
      <c r="L19" s="607"/>
      <c r="M19" s="609"/>
      <c r="N19" s="607"/>
      <c r="O19" s="601"/>
      <c r="S19" s="453"/>
      <c r="T19" s="448" t="s">
        <v>103</v>
      </c>
      <c r="U19" s="449">
        <v>42461</v>
      </c>
      <c r="V19" s="449">
        <v>42825</v>
      </c>
    </row>
    <row r="20" spans="1:22" ht="18" customHeight="1" x14ac:dyDescent="0.25">
      <c r="A20" s="196"/>
      <c r="B20" s="196"/>
      <c r="C20" s="197"/>
      <c r="D20" s="193"/>
      <c r="E20" s="197"/>
      <c r="F20" s="193"/>
      <c r="G20" s="197"/>
      <c r="H20" s="193"/>
      <c r="I20" s="198"/>
      <c r="J20" s="186"/>
      <c r="K20" s="609"/>
      <c r="L20" s="607"/>
      <c r="M20" s="609"/>
      <c r="N20" s="607"/>
      <c r="O20" s="601"/>
      <c r="S20" s="453"/>
      <c r="T20" s="448" t="s">
        <v>104</v>
      </c>
      <c r="U20" s="449">
        <v>42826</v>
      </c>
      <c r="V20" s="449">
        <v>43190</v>
      </c>
    </row>
    <row r="21" spans="1:22" ht="18" customHeight="1" x14ac:dyDescent="0.25">
      <c r="A21" s="196"/>
      <c r="B21" s="196"/>
      <c r="C21" s="197"/>
      <c r="D21" s="193"/>
      <c r="E21" s="197"/>
      <c r="F21" s="193"/>
      <c r="G21" s="197"/>
      <c r="H21" s="193"/>
      <c r="I21" s="198"/>
      <c r="J21" s="186"/>
      <c r="K21" s="609"/>
      <c r="L21" s="607"/>
      <c r="M21" s="609"/>
      <c r="N21" s="607"/>
      <c r="O21" s="601"/>
      <c r="S21" s="453"/>
      <c r="T21" s="448" t="s">
        <v>105</v>
      </c>
      <c r="U21" s="449">
        <v>43191</v>
      </c>
      <c r="V21" s="449">
        <v>43555</v>
      </c>
    </row>
    <row r="22" spans="1:22" ht="18" customHeight="1" x14ac:dyDescent="0.25">
      <c r="A22" s="196"/>
      <c r="B22" s="196"/>
      <c r="C22" s="197"/>
      <c r="D22" s="193"/>
      <c r="E22" s="197"/>
      <c r="F22" s="193"/>
      <c r="G22" s="197"/>
      <c r="H22" s="193"/>
      <c r="I22" s="198"/>
      <c r="J22" s="186"/>
      <c r="K22" s="609"/>
      <c r="L22" s="607"/>
      <c r="M22" s="609"/>
      <c r="N22" s="607"/>
      <c r="O22" s="601"/>
      <c r="S22" s="453"/>
      <c r="T22" s="448" t="s">
        <v>106</v>
      </c>
      <c r="U22" s="449">
        <v>43556</v>
      </c>
      <c r="V22" s="449">
        <v>43921</v>
      </c>
    </row>
    <row r="23" spans="1:22" ht="18" customHeight="1" x14ac:dyDescent="0.25">
      <c r="A23" s="196"/>
      <c r="B23" s="196"/>
      <c r="C23" s="197"/>
      <c r="D23" s="193"/>
      <c r="E23" s="197"/>
      <c r="F23" s="193"/>
      <c r="G23" s="197"/>
      <c r="H23" s="193"/>
      <c r="I23" s="198"/>
      <c r="J23" s="186"/>
      <c r="K23" s="609"/>
      <c r="L23" s="607"/>
      <c r="M23" s="609"/>
      <c r="N23" s="607"/>
      <c r="O23" s="601"/>
      <c r="S23" s="453"/>
      <c r="T23" s="448" t="s">
        <v>107</v>
      </c>
      <c r="U23" s="449">
        <v>43922</v>
      </c>
      <c r="V23" s="449">
        <v>44286</v>
      </c>
    </row>
    <row r="24" spans="1:22" ht="18" customHeight="1" x14ac:dyDescent="0.25">
      <c r="A24" s="196"/>
      <c r="B24" s="196"/>
      <c r="C24" s="197"/>
      <c r="D24" s="193"/>
      <c r="E24" s="197"/>
      <c r="F24" s="193"/>
      <c r="G24" s="197"/>
      <c r="H24" s="193"/>
      <c r="I24" s="198"/>
      <c r="J24" s="186"/>
      <c r="K24" s="609"/>
      <c r="L24" s="607"/>
      <c r="M24" s="609"/>
      <c r="N24" s="607"/>
      <c r="O24" s="601"/>
    </row>
    <row r="25" spans="1:22" ht="18" customHeight="1" x14ac:dyDescent="0.25">
      <c r="A25" s="199"/>
      <c r="B25" s="199"/>
      <c r="C25" s="200"/>
      <c r="D25" s="193"/>
      <c r="E25" s="200"/>
      <c r="F25" s="193"/>
      <c r="G25" s="200"/>
      <c r="H25" s="193"/>
      <c r="I25" s="201"/>
      <c r="J25" s="186"/>
      <c r="K25" s="609"/>
      <c r="L25" s="607"/>
      <c r="M25" s="609"/>
      <c r="N25" s="607"/>
      <c r="O25" s="601"/>
    </row>
    <row r="26" spans="1:22" ht="9" customHeight="1" thickBot="1" x14ac:dyDescent="0.3">
      <c r="A26" s="202"/>
      <c r="B26" s="202"/>
      <c r="C26" s="203"/>
      <c r="D26" s="193"/>
      <c r="E26" s="203"/>
      <c r="F26" s="193"/>
      <c r="G26" s="204"/>
      <c r="H26" s="193"/>
      <c r="I26" s="202"/>
      <c r="K26" s="202"/>
      <c r="L26" s="202"/>
      <c r="M26" s="202"/>
      <c r="N26" s="202"/>
    </row>
    <row r="27" spans="1:22" ht="27" customHeight="1" thickBot="1" x14ac:dyDescent="0.25">
      <c r="A27" s="693" t="s">
        <v>167</v>
      </c>
      <c r="B27" s="206" t="s">
        <v>56</v>
      </c>
      <c r="C27" s="207">
        <f>SUM(C11:C25)</f>
        <v>0</v>
      </c>
      <c r="D27" s="208" t="s">
        <v>42</v>
      </c>
      <c r="E27" s="209">
        <f>SUM(E11:E25)</f>
        <v>0</v>
      </c>
      <c r="F27" s="208" t="s">
        <v>42</v>
      </c>
      <c r="G27" s="209">
        <f>SUM(G11:G25)</f>
        <v>0</v>
      </c>
      <c r="H27" s="208" t="s">
        <v>43</v>
      </c>
      <c r="I27" s="210">
        <f>C27+E27+G27</f>
        <v>0</v>
      </c>
      <c r="J27" s="211">
        <v>1</v>
      </c>
      <c r="Q27" s="445"/>
    </row>
    <row r="28" spans="1:22" s="218" customFormat="1" ht="6.75" customHeight="1" thickBot="1" x14ac:dyDescent="0.25">
      <c r="A28" s="693"/>
      <c r="B28" s="212"/>
      <c r="C28" s="213"/>
      <c r="D28" s="208"/>
      <c r="E28" s="214"/>
      <c r="F28" s="208"/>
      <c r="G28" s="215"/>
      <c r="H28" s="208"/>
      <c r="I28" s="216"/>
      <c r="J28" s="217"/>
      <c r="P28" s="356"/>
      <c r="Q28" s="446"/>
      <c r="R28" s="356"/>
      <c r="S28" s="356"/>
      <c r="T28" s="356"/>
      <c r="U28" s="356"/>
      <c r="V28" s="356"/>
    </row>
    <row r="29" spans="1:22" ht="27" customHeight="1" thickBot="1" x14ac:dyDescent="0.25">
      <c r="A29" s="693"/>
      <c r="B29" s="219"/>
      <c r="C29" s="220" t="s">
        <v>44</v>
      </c>
      <c r="D29" s="221"/>
      <c r="E29" s="222"/>
      <c r="F29" s="208" t="s">
        <v>42</v>
      </c>
      <c r="G29" s="223"/>
      <c r="H29" s="208" t="s">
        <v>43</v>
      </c>
      <c r="I29" s="210">
        <f>E29+G29</f>
        <v>0</v>
      </c>
      <c r="J29" s="211">
        <v>2</v>
      </c>
      <c r="K29" s="787" t="s">
        <v>79</v>
      </c>
      <c r="L29" s="787"/>
      <c r="M29" s="787"/>
      <c r="N29" s="787"/>
      <c r="O29" s="787"/>
    </row>
    <row r="30" spans="1:22" s="218" customFormat="1" ht="6.75" customHeight="1" thickBot="1" x14ac:dyDescent="0.25">
      <c r="A30" s="693"/>
      <c r="B30" s="224"/>
      <c r="C30" s="220"/>
      <c r="D30" s="221"/>
      <c r="E30" s="213"/>
      <c r="F30" s="208"/>
      <c r="G30" s="213"/>
      <c r="H30" s="208"/>
      <c r="I30" s="216"/>
      <c r="J30" s="217"/>
      <c r="P30" s="356"/>
      <c r="Q30" s="356"/>
      <c r="R30" s="356"/>
      <c r="S30" s="356"/>
      <c r="T30" s="356"/>
      <c r="U30" s="356"/>
      <c r="V30" s="356"/>
    </row>
    <row r="31" spans="1:22" ht="27" customHeight="1" thickBot="1" x14ac:dyDescent="0.25">
      <c r="A31" s="693"/>
      <c r="B31" s="219"/>
      <c r="C31" s="220"/>
      <c r="D31" s="220"/>
      <c r="E31" s="213"/>
      <c r="F31" s="213"/>
      <c r="G31" s="220" t="s">
        <v>45</v>
      </c>
      <c r="H31" s="213"/>
      <c r="I31" s="225">
        <f>I27-I29</f>
        <v>0</v>
      </c>
      <c r="J31" s="211">
        <v>3</v>
      </c>
    </row>
    <row r="32" spans="1:22" s="218" customFormat="1" ht="8.25" customHeight="1" thickBot="1" x14ac:dyDescent="0.25">
      <c r="B32" s="226"/>
      <c r="C32" s="220"/>
      <c r="D32" s="220"/>
      <c r="E32" s="213"/>
      <c r="F32" s="213"/>
      <c r="G32" s="220"/>
      <c r="H32" s="213"/>
      <c r="I32" s="216"/>
      <c r="J32" s="217"/>
      <c r="K32" s="685" t="s">
        <v>52</v>
      </c>
      <c r="L32" s="686"/>
      <c r="M32" s="686"/>
      <c r="N32" s="686"/>
      <c r="O32" s="686"/>
      <c r="P32" s="356"/>
      <c r="Q32" s="356"/>
      <c r="R32" s="356"/>
      <c r="S32" s="356"/>
      <c r="T32" s="356"/>
      <c r="U32" s="356"/>
      <c r="V32" s="356"/>
    </row>
    <row r="33" spans="1:53" ht="27" customHeight="1" thickBot="1" x14ac:dyDescent="0.25">
      <c r="A33" s="701" t="s">
        <v>161</v>
      </c>
      <c r="B33" s="788" t="s">
        <v>49</v>
      </c>
      <c r="C33" s="788"/>
      <c r="D33" s="788"/>
      <c r="E33" s="788"/>
      <c r="F33" s="788"/>
      <c r="G33" s="788"/>
      <c r="H33" s="227"/>
      <c r="I33" s="228"/>
      <c r="J33" s="229" t="s">
        <v>48</v>
      </c>
      <c r="K33" s="686"/>
      <c r="L33" s="686"/>
      <c r="M33" s="686"/>
      <c r="N33" s="686"/>
      <c r="O33" s="686"/>
    </row>
    <row r="34" spans="1:53" s="218" customFormat="1" ht="7.5" customHeight="1" thickBot="1" x14ac:dyDescent="0.25">
      <c r="A34" s="701"/>
      <c r="B34" s="230"/>
      <c r="C34" s="230"/>
      <c r="D34" s="230"/>
      <c r="E34" s="230"/>
      <c r="F34" s="230"/>
      <c r="G34" s="230"/>
      <c r="H34" s="227"/>
      <c r="I34" s="216"/>
      <c r="J34" s="231"/>
      <c r="K34" s="686"/>
      <c r="L34" s="686"/>
      <c r="M34" s="686"/>
      <c r="N34" s="686"/>
      <c r="O34" s="686"/>
      <c r="P34" s="356"/>
      <c r="Q34" s="356"/>
      <c r="R34" s="356"/>
      <c r="S34" s="356"/>
      <c r="T34" s="356"/>
      <c r="U34" s="356"/>
      <c r="V34" s="356"/>
    </row>
    <row r="35" spans="1:53" ht="30" customHeight="1" thickBot="1" x14ac:dyDescent="0.25">
      <c r="A35" s="701"/>
      <c r="B35" s="788" t="s">
        <v>71</v>
      </c>
      <c r="C35" s="788"/>
      <c r="D35" s="788"/>
      <c r="E35" s="788"/>
      <c r="F35" s="788"/>
      <c r="G35" s="788"/>
      <c r="I35" s="225">
        <f>I31*I33</f>
        <v>0</v>
      </c>
      <c r="J35" s="211">
        <v>5</v>
      </c>
      <c r="K35" s="686"/>
      <c r="L35" s="686"/>
      <c r="M35" s="686"/>
      <c r="N35" s="686"/>
      <c r="O35" s="686"/>
    </row>
    <row r="36" spans="1:53" s="179" customFormat="1" ht="25.5" customHeight="1" x14ac:dyDescent="0.2">
      <c r="I36" s="232"/>
      <c r="O36" s="233"/>
      <c r="P36" s="316"/>
      <c r="Q36" s="316"/>
      <c r="R36" s="316"/>
      <c r="S36" s="316"/>
      <c r="T36" s="316"/>
      <c r="U36" s="316"/>
      <c r="V36" s="316"/>
      <c r="BA36" s="232" t="s">
        <v>36</v>
      </c>
    </row>
    <row r="37" spans="1:53" ht="18" customHeight="1" x14ac:dyDescent="0.2">
      <c r="A37" s="218"/>
      <c r="B37" s="218"/>
      <c r="C37" s="218"/>
      <c r="E37" s="218"/>
      <c r="G37" s="218"/>
      <c r="I37" s="218"/>
    </row>
    <row r="38" spans="1:53" ht="18" customHeight="1" x14ac:dyDescent="0.2">
      <c r="A38" s="218"/>
      <c r="B38" s="218"/>
      <c r="C38" s="218"/>
      <c r="E38" s="218"/>
      <c r="G38" s="218"/>
      <c r="I38" s="218"/>
    </row>
    <row r="39" spans="1:53" ht="18" customHeight="1" x14ac:dyDescent="0.2">
      <c r="A39" s="218"/>
      <c r="B39" s="218"/>
      <c r="C39" s="218"/>
      <c r="E39" s="218"/>
      <c r="G39" s="218"/>
      <c r="I39" s="218"/>
    </row>
    <row r="40" spans="1:53" ht="18" customHeight="1" x14ac:dyDescent="0.2">
      <c r="A40" s="218"/>
      <c r="B40" s="218"/>
      <c r="C40" s="218"/>
      <c r="E40" s="785"/>
      <c r="F40" s="786"/>
      <c r="G40" s="786"/>
      <c r="H40" s="786"/>
      <c r="I40" s="786"/>
      <c r="J40" s="786"/>
      <c r="K40" s="786"/>
      <c r="L40" s="786"/>
    </row>
  </sheetData>
  <sheetProtection algorithmName="SHA-512" hashValue="U4FRJb/w95EEsK/0CB0JclYIqIapJJuJ0lwCkYDqD6RIWPwreeEE7iotxn34GS7ieSJv+0k8BThnGXliJ/+VAg==" saltValue="gkF5KQtn6WQg8Qd0IFh0Rg==" spinCount="100000" sheet="1" objects="1" scenarios="1" selectLockedCells="1"/>
  <mergeCells count="23">
    <mergeCell ref="E40:L40"/>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9" orientation="landscape" horizontalDpi="1200" verticalDpi="1200" r:id="rId1"/>
  <headerFooter alignWithMargins="0">
    <oddFooter>&amp;LMAMOT / DGI / 2018-02-16&amp;RPage 4h</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dimension ref="A1:O87"/>
  <sheetViews>
    <sheetView zoomScale="90" zoomScaleNormal="90" workbookViewId="0">
      <selection activeCell="M16" sqref="M16"/>
    </sheetView>
  </sheetViews>
  <sheetFormatPr baseColWidth="10" defaultRowHeight="12.75" x14ac:dyDescent="0.2"/>
  <cols>
    <col min="1" max="1" width="4.85546875" style="569" customWidth="1"/>
    <col min="2" max="2" width="14.5703125" style="569" bestFit="1" customWidth="1"/>
    <col min="3" max="3" width="14" style="599" bestFit="1" customWidth="1"/>
    <col min="4" max="4" width="16.28515625" style="599" bestFit="1" customWidth="1"/>
    <col min="5" max="5" width="11.42578125" style="599"/>
    <col min="6" max="16384" width="11.42578125" style="569"/>
  </cols>
  <sheetData>
    <row r="1" spans="1:15" x14ac:dyDescent="0.2">
      <c r="A1" s="588"/>
      <c r="B1" s="588"/>
      <c r="C1" s="592"/>
      <c r="D1" s="592"/>
      <c r="E1" s="593"/>
      <c r="F1" s="534"/>
      <c r="G1" s="534"/>
      <c r="H1" s="534"/>
      <c r="I1" s="534"/>
      <c r="J1" s="534"/>
      <c r="K1" s="534"/>
      <c r="L1" s="534"/>
      <c r="M1" s="534"/>
      <c r="N1" s="534"/>
      <c r="O1" s="534"/>
    </row>
    <row r="2" spans="1:15" x14ac:dyDescent="0.2">
      <c r="A2" s="588"/>
      <c r="B2" s="588"/>
      <c r="C2" s="592"/>
      <c r="D2" s="592"/>
      <c r="E2" s="824" t="s">
        <v>138</v>
      </c>
      <c r="F2" s="825"/>
      <c r="G2" s="825"/>
      <c r="H2" s="825"/>
      <c r="I2" s="825"/>
      <c r="J2" s="825"/>
      <c r="K2" s="534"/>
      <c r="L2" s="534"/>
      <c r="M2" s="534"/>
      <c r="N2" s="534"/>
      <c r="O2" s="534"/>
    </row>
    <row r="3" spans="1:15" ht="13.5" thickBot="1" x14ac:dyDescent="0.25">
      <c r="A3" s="588"/>
      <c r="B3" s="588"/>
      <c r="C3" s="592"/>
      <c r="D3" s="592"/>
      <c r="E3" s="593"/>
      <c r="F3" s="534"/>
      <c r="G3" s="534"/>
      <c r="H3" s="534"/>
      <c r="I3" s="534"/>
      <c r="J3" s="534"/>
      <c r="K3" s="534"/>
      <c r="L3" s="534"/>
      <c r="M3" s="534"/>
      <c r="N3" s="534"/>
      <c r="O3" s="534"/>
    </row>
    <row r="4" spans="1:15" ht="13.5" thickBot="1" x14ac:dyDescent="0.25">
      <c r="A4" s="588"/>
      <c r="B4" s="588"/>
      <c r="C4" s="594" t="s">
        <v>84</v>
      </c>
      <c r="D4" s="594" t="s">
        <v>117</v>
      </c>
      <c r="E4" s="593"/>
      <c r="F4" s="817" t="s">
        <v>84</v>
      </c>
      <c r="G4" s="818"/>
      <c r="H4" s="818"/>
      <c r="I4" s="819"/>
      <c r="J4" s="534"/>
      <c r="K4" s="534"/>
      <c r="L4" s="534"/>
      <c r="M4" s="534"/>
      <c r="N4" s="534"/>
      <c r="O4" s="534"/>
    </row>
    <row r="5" spans="1:15" ht="13.5" thickBot="1" x14ac:dyDescent="0.25">
      <c r="A5" s="588"/>
      <c r="B5" s="588" t="s">
        <v>108</v>
      </c>
      <c r="C5" s="595">
        <f>'Annexe A p.2'!$I$31</f>
        <v>0</v>
      </c>
      <c r="D5" s="596">
        <f>'Annexe A p.2'!$S$3</f>
        <v>0</v>
      </c>
      <c r="E5" s="593"/>
      <c r="F5" s="820" t="s">
        <v>137</v>
      </c>
      <c r="G5" s="821"/>
      <c r="H5" s="822" t="s">
        <v>136</v>
      </c>
      <c r="I5" s="823"/>
      <c r="J5" s="534"/>
      <c r="K5" s="534"/>
      <c r="L5" s="534"/>
      <c r="M5" s="534"/>
      <c r="N5" s="534"/>
      <c r="O5" s="534"/>
    </row>
    <row r="6" spans="1:15" ht="13.5" thickTop="1" x14ac:dyDescent="0.2">
      <c r="A6" s="588"/>
      <c r="B6" s="588" t="s">
        <v>109</v>
      </c>
      <c r="C6" s="595">
        <f>'An. A suppl. 2a'!$I$31</f>
        <v>0</v>
      </c>
      <c r="D6" s="596">
        <f>'An. A suppl. 2a'!$S$3</f>
        <v>0</v>
      </c>
      <c r="E6" s="593"/>
      <c r="F6" s="815" t="s">
        <v>94</v>
      </c>
      <c r="G6" s="816"/>
      <c r="H6" s="800">
        <f t="shared" ref="H6:H19" si="0">SUMIF($D$5:$D$34,F6,$C$5:$C$34)</f>
        <v>0</v>
      </c>
      <c r="I6" s="801"/>
      <c r="J6" s="534"/>
      <c r="K6" s="534"/>
      <c r="L6" s="534"/>
      <c r="M6" s="534"/>
      <c r="N6" s="534"/>
      <c r="O6" s="534"/>
    </row>
    <row r="7" spans="1:15" x14ac:dyDescent="0.2">
      <c r="A7" s="588"/>
      <c r="B7" s="588" t="s">
        <v>110</v>
      </c>
      <c r="C7" s="595">
        <f>'An. A suppl. 2b'!$I$31</f>
        <v>0</v>
      </c>
      <c r="D7" s="596">
        <f>'An. A suppl. 2b'!$S$3</f>
        <v>0</v>
      </c>
      <c r="E7" s="593"/>
      <c r="F7" s="813" t="s">
        <v>95</v>
      </c>
      <c r="G7" s="814"/>
      <c r="H7" s="792">
        <f t="shared" si="0"/>
        <v>0</v>
      </c>
      <c r="I7" s="793"/>
      <c r="J7" s="534"/>
      <c r="K7" s="534"/>
      <c r="L7" s="534"/>
      <c r="M7" s="534"/>
      <c r="N7" s="534"/>
      <c r="O7" s="534"/>
    </row>
    <row r="8" spans="1:15" x14ac:dyDescent="0.2">
      <c r="A8" s="588"/>
      <c r="B8" s="588" t="s">
        <v>111</v>
      </c>
      <c r="C8" s="595">
        <f>'An. A suppl. 2c'!$I$31</f>
        <v>0</v>
      </c>
      <c r="D8" s="596">
        <f>'An. A suppl. 2c'!$S$3</f>
        <v>0</v>
      </c>
      <c r="E8" s="593"/>
      <c r="F8" s="813" t="s">
        <v>96</v>
      </c>
      <c r="G8" s="814"/>
      <c r="H8" s="792">
        <f t="shared" si="0"/>
        <v>0</v>
      </c>
      <c r="I8" s="793"/>
      <c r="J8" s="534"/>
      <c r="K8" s="534"/>
      <c r="L8" s="534"/>
      <c r="M8" s="534"/>
      <c r="N8" s="534"/>
      <c r="O8" s="534"/>
    </row>
    <row r="9" spans="1:15" x14ac:dyDescent="0.2">
      <c r="A9" s="588"/>
      <c r="B9" s="588" t="s">
        <v>112</v>
      </c>
      <c r="C9" s="595">
        <f>'An. A suppl. 2d'!$I$31</f>
        <v>0</v>
      </c>
      <c r="D9" s="596">
        <f>'An. A suppl. 2d'!$S$3</f>
        <v>0</v>
      </c>
      <c r="E9" s="593"/>
      <c r="F9" s="813" t="s">
        <v>97</v>
      </c>
      <c r="G9" s="814"/>
      <c r="H9" s="792">
        <f t="shared" si="0"/>
        <v>0</v>
      </c>
      <c r="I9" s="793"/>
      <c r="J9" s="534"/>
      <c r="K9" s="534"/>
      <c r="L9" s="534"/>
      <c r="M9" s="534"/>
      <c r="N9" s="534"/>
      <c r="O9" s="534"/>
    </row>
    <row r="10" spans="1:15" x14ac:dyDescent="0.2">
      <c r="A10" s="588"/>
      <c r="B10" s="588" t="s">
        <v>113</v>
      </c>
      <c r="C10" s="595">
        <f>'An. A suppl. 2e'!$I$31</f>
        <v>0</v>
      </c>
      <c r="D10" s="596">
        <f>'An. A suppl. 2e'!$S$3</f>
        <v>0</v>
      </c>
      <c r="E10" s="593"/>
      <c r="F10" s="813" t="s">
        <v>98</v>
      </c>
      <c r="G10" s="814"/>
      <c r="H10" s="792">
        <f t="shared" si="0"/>
        <v>0</v>
      </c>
      <c r="I10" s="793"/>
      <c r="J10" s="534"/>
      <c r="K10" s="534"/>
      <c r="L10" s="534"/>
      <c r="M10" s="534"/>
      <c r="N10" s="534"/>
      <c r="O10" s="534"/>
    </row>
    <row r="11" spans="1:15" x14ac:dyDescent="0.2">
      <c r="A11" s="588"/>
      <c r="B11" s="588" t="s">
        <v>114</v>
      </c>
      <c r="C11" s="595">
        <f>'An. A suppl. 2f'!$I$31</f>
        <v>0</v>
      </c>
      <c r="D11" s="596">
        <f>'An. A suppl. 2f'!$S$3</f>
        <v>0</v>
      </c>
      <c r="E11" s="593"/>
      <c r="F11" s="813" t="s">
        <v>99</v>
      </c>
      <c r="G11" s="814"/>
      <c r="H11" s="792">
        <f t="shared" si="0"/>
        <v>0</v>
      </c>
      <c r="I11" s="793"/>
      <c r="J11" s="534"/>
      <c r="K11" s="534"/>
      <c r="L11" s="534"/>
      <c r="M11" s="534"/>
      <c r="N11" s="534"/>
      <c r="O11" s="534"/>
    </row>
    <row r="12" spans="1:15" x14ac:dyDescent="0.2">
      <c r="A12" s="588"/>
      <c r="B12" s="588" t="s">
        <v>115</v>
      </c>
      <c r="C12" s="595">
        <f>'An. A suppl. 2g'!$I$31</f>
        <v>0</v>
      </c>
      <c r="D12" s="596">
        <f>'An. A suppl. 2g'!$S$3</f>
        <v>0</v>
      </c>
      <c r="E12" s="593"/>
      <c r="F12" s="813" t="s">
        <v>100</v>
      </c>
      <c r="G12" s="814"/>
      <c r="H12" s="792">
        <f t="shared" si="0"/>
        <v>0</v>
      </c>
      <c r="I12" s="793"/>
      <c r="J12" s="534"/>
      <c r="K12" s="534"/>
      <c r="L12" s="534"/>
      <c r="M12" s="534"/>
      <c r="N12" s="534"/>
      <c r="O12" s="534"/>
    </row>
    <row r="13" spans="1:15" x14ac:dyDescent="0.2">
      <c r="A13" s="588"/>
      <c r="B13" s="588" t="s">
        <v>116</v>
      </c>
      <c r="C13" s="595">
        <f>'An. A suppl. 2h'!$I$31</f>
        <v>0</v>
      </c>
      <c r="D13" s="596">
        <f>'An. A suppl. 2h'!$S$3</f>
        <v>0</v>
      </c>
      <c r="E13" s="593"/>
      <c r="F13" s="813" t="s">
        <v>101</v>
      </c>
      <c r="G13" s="814"/>
      <c r="H13" s="792">
        <f t="shared" si="0"/>
        <v>0</v>
      </c>
      <c r="I13" s="793"/>
      <c r="J13" s="534"/>
      <c r="K13" s="534"/>
      <c r="L13" s="534"/>
      <c r="M13" s="534"/>
      <c r="N13" s="534"/>
      <c r="O13" s="534"/>
    </row>
    <row r="14" spans="1:15" x14ac:dyDescent="0.2">
      <c r="A14" s="588"/>
      <c r="B14" s="588" t="s">
        <v>140</v>
      </c>
      <c r="C14" s="595">
        <f>'An. A suppl. 2i'!$I$31</f>
        <v>0</v>
      </c>
      <c r="D14" s="597">
        <f t="array" ref="D14">'An. A suppl. 2i'!S3</f>
        <v>0</v>
      </c>
      <c r="E14" s="593"/>
      <c r="F14" s="813" t="s">
        <v>102</v>
      </c>
      <c r="G14" s="814"/>
      <c r="H14" s="792">
        <f t="shared" si="0"/>
        <v>0</v>
      </c>
      <c r="I14" s="793"/>
      <c r="J14" s="534"/>
      <c r="K14" s="534"/>
      <c r="L14" s="534"/>
      <c r="M14" s="534"/>
      <c r="N14" s="534"/>
      <c r="O14" s="534"/>
    </row>
    <row r="15" spans="1:15" x14ac:dyDescent="0.2">
      <c r="A15" s="588"/>
      <c r="B15" s="588" t="s">
        <v>141</v>
      </c>
      <c r="C15" s="595">
        <f>'An. A suppl. 2j'!$I$31</f>
        <v>0</v>
      </c>
      <c r="D15" s="597">
        <f>'An. A suppl. 2j'!$S$3</f>
        <v>0</v>
      </c>
      <c r="E15" s="593"/>
      <c r="F15" s="813" t="s">
        <v>103</v>
      </c>
      <c r="G15" s="814"/>
      <c r="H15" s="792">
        <f t="shared" si="0"/>
        <v>0</v>
      </c>
      <c r="I15" s="793"/>
      <c r="J15" s="534"/>
      <c r="K15" s="534"/>
      <c r="L15" s="534"/>
      <c r="M15" s="534"/>
      <c r="N15" s="534"/>
      <c r="O15" s="534"/>
    </row>
    <row r="16" spans="1:15" x14ac:dyDescent="0.2">
      <c r="A16" s="588"/>
      <c r="B16" s="588" t="s">
        <v>142</v>
      </c>
      <c r="C16" s="595">
        <f>'An. A suppl. 2k'!$I$31</f>
        <v>0</v>
      </c>
      <c r="D16" s="597">
        <f>'An. A suppl. 2k'!$S$3</f>
        <v>0</v>
      </c>
      <c r="E16" s="593"/>
      <c r="F16" s="813" t="s">
        <v>104</v>
      </c>
      <c r="G16" s="814"/>
      <c r="H16" s="792">
        <f t="shared" si="0"/>
        <v>0</v>
      </c>
      <c r="I16" s="793"/>
      <c r="J16" s="534"/>
      <c r="K16" s="534"/>
      <c r="L16" s="534"/>
      <c r="M16" s="534"/>
      <c r="N16" s="534"/>
      <c r="O16" s="534"/>
    </row>
    <row r="17" spans="1:15" x14ac:dyDescent="0.2">
      <c r="A17" s="588"/>
      <c r="B17" s="588" t="s">
        <v>143</v>
      </c>
      <c r="C17" s="595">
        <f>'An. A suppl. 2l'!$I$31</f>
        <v>0</v>
      </c>
      <c r="D17" s="597">
        <f>'An. A suppl. 2l'!$S$3</f>
        <v>0</v>
      </c>
      <c r="E17" s="593"/>
      <c r="F17" s="813" t="s">
        <v>105</v>
      </c>
      <c r="G17" s="814"/>
      <c r="H17" s="792">
        <f t="shared" si="0"/>
        <v>0</v>
      </c>
      <c r="I17" s="793"/>
      <c r="J17" s="534"/>
      <c r="K17" s="534"/>
      <c r="L17" s="534"/>
      <c r="M17" s="534"/>
      <c r="N17" s="534"/>
      <c r="O17" s="534"/>
    </row>
    <row r="18" spans="1:15" x14ac:dyDescent="0.2">
      <c r="A18" s="588"/>
      <c r="B18" s="588" t="s">
        <v>144</v>
      </c>
      <c r="C18" s="595">
        <f>'An. A suppl. 2m'!$I$31</f>
        <v>0</v>
      </c>
      <c r="D18" s="597">
        <f>'An. A suppl. 2m'!$S$3</f>
        <v>0</v>
      </c>
      <c r="E18" s="593"/>
      <c r="F18" s="790" t="s">
        <v>106</v>
      </c>
      <c r="G18" s="791"/>
      <c r="H18" s="792">
        <f t="shared" si="0"/>
        <v>0</v>
      </c>
      <c r="I18" s="793"/>
      <c r="J18" s="534"/>
      <c r="K18" s="534"/>
      <c r="L18" s="534"/>
      <c r="M18" s="534"/>
      <c r="N18" s="534"/>
      <c r="O18" s="534"/>
    </row>
    <row r="19" spans="1:15" ht="13.5" thickBot="1" x14ac:dyDescent="0.25">
      <c r="A19" s="588"/>
      <c r="B19" s="588" t="s">
        <v>145</v>
      </c>
      <c r="C19" s="595">
        <f>'An. A suppl. 2n'!$I$31</f>
        <v>0</v>
      </c>
      <c r="D19" s="597">
        <f>'An. A suppl. 2n'!$S$3</f>
        <v>0</v>
      </c>
      <c r="E19" s="593"/>
      <c r="F19" s="794" t="s">
        <v>107</v>
      </c>
      <c r="G19" s="795"/>
      <c r="H19" s="808">
        <f t="shared" si="0"/>
        <v>0</v>
      </c>
      <c r="I19" s="809"/>
      <c r="J19" s="534"/>
      <c r="K19" s="534"/>
      <c r="L19" s="534"/>
      <c r="M19" s="534"/>
      <c r="N19" s="534"/>
      <c r="O19" s="534"/>
    </row>
    <row r="20" spans="1:15" ht="13.5" thickBot="1" x14ac:dyDescent="0.25">
      <c r="A20" s="588"/>
      <c r="B20" s="588" t="s">
        <v>146</v>
      </c>
      <c r="C20" s="595">
        <f>'An. A suppl. 2o'!$I$31</f>
        <v>0</v>
      </c>
      <c r="D20" s="597">
        <f>'An. A suppl. 2o'!$S$3</f>
        <v>0</v>
      </c>
      <c r="E20" s="593"/>
      <c r="F20" s="534"/>
      <c r="G20" s="534"/>
      <c r="H20" s="534"/>
      <c r="I20" s="534"/>
      <c r="J20" s="534"/>
      <c r="K20" s="534"/>
      <c r="L20" s="534"/>
      <c r="M20" s="534"/>
      <c r="N20" s="534"/>
      <c r="O20" s="534"/>
    </row>
    <row r="21" spans="1:15" ht="13.5" thickBot="1" x14ac:dyDescent="0.25">
      <c r="A21" s="588"/>
      <c r="B21" s="588" t="s">
        <v>147</v>
      </c>
      <c r="C21" s="595">
        <f>'An. A suppl. 2p'!$I$31</f>
        <v>0</v>
      </c>
      <c r="D21" s="597">
        <f>'An. A suppl. 2p'!$S$3</f>
        <v>0</v>
      </c>
      <c r="E21" s="593"/>
      <c r="F21" s="810" t="s">
        <v>85</v>
      </c>
      <c r="G21" s="811"/>
      <c r="H21" s="811"/>
      <c r="I21" s="812"/>
      <c r="J21" s="534"/>
      <c r="K21" s="534"/>
      <c r="L21" s="534"/>
      <c r="M21" s="534"/>
      <c r="N21" s="534"/>
      <c r="O21" s="534"/>
    </row>
    <row r="22" spans="1:15" ht="13.5" thickBot="1" x14ac:dyDescent="0.25">
      <c r="A22" s="588"/>
      <c r="B22" s="588" t="s">
        <v>148</v>
      </c>
      <c r="C22" s="595">
        <f>'An. A suppl. 2q'!$I$31</f>
        <v>0</v>
      </c>
      <c r="D22" s="597">
        <f>'An. A suppl. 2q'!$S$3</f>
        <v>0</v>
      </c>
      <c r="E22" s="593"/>
      <c r="F22" s="805" t="s">
        <v>137</v>
      </c>
      <c r="G22" s="806"/>
      <c r="H22" s="806" t="s">
        <v>136</v>
      </c>
      <c r="I22" s="807"/>
      <c r="J22" s="534"/>
      <c r="K22" s="534"/>
      <c r="L22" s="534"/>
      <c r="M22" s="534"/>
      <c r="N22" s="534"/>
      <c r="O22" s="534"/>
    </row>
    <row r="23" spans="1:15" ht="13.5" thickTop="1" x14ac:dyDescent="0.2">
      <c r="A23" s="588"/>
      <c r="B23" s="588" t="s">
        <v>149</v>
      </c>
      <c r="C23" s="595">
        <f>'An. A suppl. 2r'!$I$31</f>
        <v>0</v>
      </c>
      <c r="D23" s="597">
        <f>'An. A suppl. 2r'!$S$3</f>
        <v>0</v>
      </c>
      <c r="E23" s="593"/>
      <c r="F23" s="798" t="s">
        <v>94</v>
      </c>
      <c r="G23" s="799"/>
      <c r="H23" s="800">
        <f>SUMIF($D$37:$D$45,F23,$C$37:$C$45)</f>
        <v>0</v>
      </c>
      <c r="I23" s="801"/>
      <c r="J23" s="534"/>
      <c r="K23" s="534"/>
      <c r="L23" s="534"/>
      <c r="M23" s="534"/>
      <c r="N23" s="534"/>
      <c r="O23" s="534"/>
    </row>
    <row r="24" spans="1:15" x14ac:dyDescent="0.2">
      <c r="A24" s="588"/>
      <c r="B24" s="588" t="s">
        <v>151</v>
      </c>
      <c r="C24" s="595">
        <f>'An. A suppl. 2s'!$I$31</f>
        <v>0</v>
      </c>
      <c r="D24" s="597">
        <f>'An. A suppl. 2s'!$S$3</f>
        <v>0</v>
      </c>
      <c r="E24" s="593"/>
      <c r="F24" s="790" t="s">
        <v>95</v>
      </c>
      <c r="G24" s="791"/>
      <c r="H24" s="792">
        <f t="shared" ref="H24:H36" si="1">SUMIF($D$37:$D$45,F24,$C$37:$C$45)</f>
        <v>0</v>
      </c>
      <c r="I24" s="793"/>
      <c r="J24" s="534"/>
      <c r="K24" s="534"/>
      <c r="L24" s="534"/>
      <c r="M24" s="534"/>
      <c r="N24" s="534"/>
      <c r="O24" s="534"/>
    </row>
    <row r="25" spans="1:15" x14ac:dyDescent="0.2">
      <c r="A25" s="588"/>
      <c r="B25" s="588" t="s">
        <v>157</v>
      </c>
      <c r="C25" s="595">
        <f>'An. A suppl. 2t'!$I$31</f>
        <v>0</v>
      </c>
      <c r="D25" s="597">
        <f>'An. A suppl. 2t'!$S$3</f>
        <v>0</v>
      </c>
      <c r="E25" s="593"/>
      <c r="F25" s="790" t="s">
        <v>96</v>
      </c>
      <c r="G25" s="791"/>
      <c r="H25" s="792">
        <f>SUMIF($D$37:$D$45,F25,$C$37:$C$45)</f>
        <v>0</v>
      </c>
      <c r="I25" s="793"/>
      <c r="J25" s="534"/>
      <c r="K25" s="534"/>
      <c r="L25" s="534"/>
      <c r="M25" s="534"/>
      <c r="N25" s="534"/>
      <c r="O25" s="534"/>
    </row>
    <row r="26" spans="1:15" x14ac:dyDescent="0.2">
      <c r="A26" s="588"/>
      <c r="B26" s="588" t="s">
        <v>150</v>
      </c>
      <c r="C26" s="595">
        <f>'An. A suppl. 2u'!$I$31</f>
        <v>0</v>
      </c>
      <c r="D26" s="597">
        <f>'An. A suppl. 2u'!$S$3</f>
        <v>0</v>
      </c>
      <c r="E26" s="593"/>
      <c r="F26" s="790" t="s">
        <v>97</v>
      </c>
      <c r="G26" s="791"/>
      <c r="H26" s="792">
        <f t="shared" si="1"/>
        <v>0</v>
      </c>
      <c r="I26" s="793"/>
      <c r="J26" s="589"/>
      <c r="K26" s="534"/>
      <c r="L26" s="534"/>
      <c r="M26" s="534"/>
      <c r="N26" s="534"/>
      <c r="O26" s="534"/>
    </row>
    <row r="27" spans="1:15" x14ac:dyDescent="0.2">
      <c r="A27" s="588"/>
      <c r="B27" s="588" t="s">
        <v>152</v>
      </c>
      <c r="C27" s="595">
        <f>'An. A suppl. 2v'!$I$31</f>
        <v>0</v>
      </c>
      <c r="D27" s="597">
        <f>'An. A suppl. 2v'!$S$3</f>
        <v>0</v>
      </c>
      <c r="E27" s="593"/>
      <c r="F27" s="790" t="s">
        <v>98</v>
      </c>
      <c r="G27" s="791"/>
      <c r="H27" s="792">
        <f t="shared" si="1"/>
        <v>0</v>
      </c>
      <c r="I27" s="793"/>
      <c r="J27" s="589"/>
      <c r="K27" s="534"/>
      <c r="L27" s="534"/>
      <c r="M27" s="534"/>
      <c r="N27" s="534"/>
      <c r="O27" s="534"/>
    </row>
    <row r="28" spans="1:15" x14ac:dyDescent="0.2">
      <c r="A28" s="588"/>
      <c r="B28" s="588" t="s">
        <v>153</v>
      </c>
      <c r="C28" s="595">
        <f>'An. A suppl. 2w'!$I$31</f>
        <v>0</v>
      </c>
      <c r="D28" s="597">
        <f>'An. A suppl. 2w'!$S$3</f>
        <v>0</v>
      </c>
      <c r="E28" s="593"/>
      <c r="F28" s="790" t="s">
        <v>99</v>
      </c>
      <c r="G28" s="791"/>
      <c r="H28" s="792">
        <f t="shared" si="1"/>
        <v>0</v>
      </c>
      <c r="I28" s="793"/>
      <c r="J28" s="534"/>
      <c r="K28" s="534"/>
      <c r="L28" s="534"/>
      <c r="M28" s="534"/>
      <c r="N28" s="534"/>
      <c r="O28" s="534"/>
    </row>
    <row r="29" spans="1:15" x14ac:dyDescent="0.2">
      <c r="A29" s="588"/>
      <c r="B29" s="588" t="s">
        <v>154</v>
      </c>
      <c r="C29" s="595">
        <f>'An. A suppl. 2x'!$I$31</f>
        <v>0</v>
      </c>
      <c r="D29" s="597">
        <f>'An. A suppl. 2x'!$S$3</f>
        <v>0</v>
      </c>
      <c r="E29" s="593"/>
      <c r="F29" s="790" t="s">
        <v>100</v>
      </c>
      <c r="G29" s="791"/>
      <c r="H29" s="792">
        <f t="shared" si="1"/>
        <v>0</v>
      </c>
      <c r="I29" s="793"/>
      <c r="J29" s="534"/>
      <c r="K29" s="534"/>
      <c r="L29" s="534"/>
      <c r="M29" s="534"/>
      <c r="N29" s="534"/>
      <c r="O29" s="534"/>
    </row>
    <row r="30" spans="1:15" x14ac:dyDescent="0.2">
      <c r="A30" s="588"/>
      <c r="B30" s="588" t="s">
        <v>155</v>
      </c>
      <c r="C30" s="595">
        <f>'An. A suppl. 2y'!$I$31</f>
        <v>0</v>
      </c>
      <c r="D30" s="597">
        <f>'An. A suppl. 2y'!$S$3</f>
        <v>0</v>
      </c>
      <c r="E30" s="593"/>
      <c r="F30" s="790" t="s">
        <v>101</v>
      </c>
      <c r="G30" s="791"/>
      <c r="H30" s="792">
        <f t="shared" si="1"/>
        <v>0</v>
      </c>
      <c r="I30" s="793"/>
      <c r="J30" s="534"/>
      <c r="K30" s="534"/>
      <c r="L30" s="534"/>
      <c r="M30" s="534"/>
      <c r="N30" s="534"/>
      <c r="O30" s="534"/>
    </row>
    <row r="31" spans="1:15" x14ac:dyDescent="0.2">
      <c r="A31" s="588"/>
      <c r="B31" s="588" t="s">
        <v>156</v>
      </c>
      <c r="C31" s="595">
        <f>'An. A suppl. 2z'!$I$31</f>
        <v>0</v>
      </c>
      <c r="D31" s="597">
        <f>'An. A suppl. 2z'!$S$3</f>
        <v>0</v>
      </c>
      <c r="E31" s="593"/>
      <c r="F31" s="790" t="s">
        <v>102</v>
      </c>
      <c r="G31" s="791"/>
      <c r="H31" s="792">
        <f t="shared" si="1"/>
        <v>0</v>
      </c>
      <c r="I31" s="793"/>
      <c r="J31" s="534"/>
      <c r="K31" s="534"/>
      <c r="L31" s="534"/>
      <c r="M31" s="534"/>
      <c r="N31" s="534"/>
      <c r="O31" s="534"/>
    </row>
    <row r="32" spans="1:15" x14ac:dyDescent="0.2">
      <c r="A32" s="588"/>
      <c r="B32" s="588" t="s">
        <v>158</v>
      </c>
      <c r="C32" s="595">
        <f>'An. A suppl. 2aa'!$I$31</f>
        <v>0</v>
      </c>
      <c r="D32" s="597">
        <f>'An. A suppl. 2aa'!$S$3</f>
        <v>0</v>
      </c>
      <c r="E32" s="593"/>
      <c r="F32" s="790" t="s">
        <v>103</v>
      </c>
      <c r="G32" s="791"/>
      <c r="H32" s="792">
        <f t="shared" si="1"/>
        <v>0</v>
      </c>
      <c r="I32" s="793"/>
      <c r="J32" s="534"/>
      <c r="K32" s="534"/>
      <c r="L32" s="534"/>
      <c r="M32" s="534"/>
      <c r="N32" s="534"/>
      <c r="O32" s="534"/>
    </row>
    <row r="33" spans="1:15" x14ac:dyDescent="0.2">
      <c r="A33" s="588"/>
      <c r="B33" s="588" t="s">
        <v>159</v>
      </c>
      <c r="C33" s="595">
        <f>'An. A suppl. 2ab'!$I$31</f>
        <v>0</v>
      </c>
      <c r="D33" s="597">
        <f>'An. A suppl. 2ab'!$S$3</f>
        <v>0</v>
      </c>
      <c r="E33" s="593"/>
      <c r="F33" s="790" t="s">
        <v>104</v>
      </c>
      <c r="G33" s="791"/>
      <c r="H33" s="792">
        <f t="shared" si="1"/>
        <v>0</v>
      </c>
      <c r="I33" s="793"/>
      <c r="J33" s="590"/>
      <c r="K33" s="534"/>
      <c r="L33" s="534"/>
      <c r="M33" s="534"/>
      <c r="N33" s="534"/>
      <c r="O33" s="534"/>
    </row>
    <row r="34" spans="1:15" x14ac:dyDescent="0.2">
      <c r="A34" s="588"/>
      <c r="B34" s="588" t="s">
        <v>160</v>
      </c>
      <c r="C34" s="595">
        <f>'An. A suppl. 2ac'!$I$31</f>
        <v>0</v>
      </c>
      <c r="D34" s="597">
        <f>'An. A suppl. 2ac'!$S$3</f>
        <v>0</v>
      </c>
      <c r="E34" s="593"/>
      <c r="F34" s="790" t="s">
        <v>105</v>
      </c>
      <c r="G34" s="791"/>
      <c r="H34" s="792">
        <f t="shared" si="1"/>
        <v>0</v>
      </c>
      <c r="I34" s="793"/>
      <c r="J34" s="534"/>
      <c r="K34" s="534"/>
      <c r="L34" s="534"/>
      <c r="M34" s="534"/>
      <c r="N34" s="534"/>
      <c r="O34" s="534"/>
    </row>
    <row r="35" spans="1:15" x14ac:dyDescent="0.2">
      <c r="A35" s="588"/>
      <c r="B35" s="588"/>
      <c r="C35" s="595"/>
      <c r="D35" s="597"/>
      <c r="E35" s="593"/>
      <c r="F35" s="790" t="s">
        <v>106</v>
      </c>
      <c r="G35" s="791"/>
      <c r="H35" s="792">
        <f t="shared" si="1"/>
        <v>0</v>
      </c>
      <c r="I35" s="793"/>
      <c r="J35" s="534"/>
      <c r="K35" s="534"/>
      <c r="L35" s="534"/>
      <c r="M35" s="534"/>
      <c r="N35" s="534"/>
      <c r="O35" s="534"/>
    </row>
    <row r="36" spans="1:15" ht="13.5" thickBot="1" x14ac:dyDescent="0.25">
      <c r="A36" s="588"/>
      <c r="B36" s="588"/>
      <c r="C36" s="594" t="s">
        <v>85</v>
      </c>
      <c r="D36" s="594" t="s">
        <v>117</v>
      </c>
      <c r="E36" s="593"/>
      <c r="F36" s="794" t="s">
        <v>107</v>
      </c>
      <c r="G36" s="795"/>
      <c r="H36" s="796">
        <f t="shared" si="1"/>
        <v>0</v>
      </c>
      <c r="I36" s="797"/>
      <c r="J36" s="534"/>
      <c r="K36" s="534"/>
      <c r="L36" s="534"/>
      <c r="M36" s="534"/>
      <c r="N36" s="534"/>
      <c r="O36" s="534"/>
    </row>
    <row r="37" spans="1:15" ht="13.5" thickBot="1" x14ac:dyDescent="0.25">
      <c r="A37" s="588"/>
      <c r="B37" s="588" t="s">
        <v>118</v>
      </c>
      <c r="C37" s="595">
        <f>'Annexe B p.3'!$I$31</f>
        <v>0</v>
      </c>
      <c r="D37" s="598">
        <f>'Annexe B p.3'!$S$3</f>
        <v>0</v>
      </c>
      <c r="E37" s="593"/>
      <c r="F37" s="534"/>
      <c r="G37" s="534"/>
      <c r="H37" s="534"/>
      <c r="I37" s="534"/>
      <c r="J37" s="534"/>
      <c r="K37" s="534"/>
      <c r="L37" s="534"/>
      <c r="M37" s="534"/>
      <c r="N37" s="534"/>
      <c r="O37" s="534"/>
    </row>
    <row r="38" spans="1:15" ht="13.5" thickBot="1" x14ac:dyDescent="0.25">
      <c r="A38" s="588"/>
      <c r="B38" s="588" t="s">
        <v>119</v>
      </c>
      <c r="C38" s="595">
        <f>'An. B suppl. 3a'!$I$31</f>
        <v>0</v>
      </c>
      <c r="D38" s="598">
        <f>'An. B suppl. 3a'!$S$3</f>
        <v>0</v>
      </c>
      <c r="E38" s="593"/>
      <c r="F38" s="802" t="s">
        <v>86</v>
      </c>
      <c r="G38" s="803"/>
      <c r="H38" s="803"/>
      <c r="I38" s="804"/>
      <c r="J38" s="534"/>
      <c r="K38" s="534"/>
      <c r="L38" s="534"/>
      <c r="M38" s="534"/>
      <c r="N38" s="534"/>
      <c r="O38" s="534"/>
    </row>
    <row r="39" spans="1:15" ht="13.5" thickBot="1" x14ac:dyDescent="0.25">
      <c r="A39" s="588"/>
      <c r="B39" s="588" t="s">
        <v>120</v>
      </c>
      <c r="C39" s="595">
        <f>'An. B suppl. 3b'!$I$31</f>
        <v>0</v>
      </c>
      <c r="D39" s="598">
        <f>'An. B suppl. 3b'!$S$3</f>
        <v>0</v>
      </c>
      <c r="E39" s="593"/>
      <c r="F39" s="805" t="s">
        <v>137</v>
      </c>
      <c r="G39" s="806"/>
      <c r="H39" s="806" t="s">
        <v>136</v>
      </c>
      <c r="I39" s="807"/>
      <c r="J39" s="534"/>
      <c r="K39" s="534"/>
      <c r="L39" s="534"/>
      <c r="M39" s="534"/>
      <c r="N39" s="534"/>
      <c r="O39" s="534"/>
    </row>
    <row r="40" spans="1:15" ht="13.5" thickTop="1" x14ac:dyDescent="0.2">
      <c r="A40" s="588"/>
      <c r="B40" s="588" t="s">
        <v>121</v>
      </c>
      <c r="C40" s="595">
        <f>'An. B suppl. 3c'!$I$31</f>
        <v>0</v>
      </c>
      <c r="D40" s="598">
        <f>'An. B suppl. 3c'!$S$3</f>
        <v>0</v>
      </c>
      <c r="E40" s="593"/>
      <c r="F40" s="798" t="s">
        <v>94</v>
      </c>
      <c r="G40" s="799"/>
      <c r="H40" s="800">
        <f t="shared" ref="H40:H53" si="2">SUMIF($D$48:$D$56,F40,$C$48:$C$56)</f>
        <v>0</v>
      </c>
      <c r="I40" s="801"/>
      <c r="J40" s="534"/>
      <c r="K40" s="534"/>
      <c r="L40" s="534"/>
      <c r="M40" s="534"/>
      <c r="N40" s="534"/>
      <c r="O40" s="534"/>
    </row>
    <row r="41" spans="1:15" x14ac:dyDescent="0.2">
      <c r="A41" s="588"/>
      <c r="B41" s="588" t="s">
        <v>122</v>
      </c>
      <c r="C41" s="595">
        <f>'An. B suppl. 3d'!$I$31</f>
        <v>0</v>
      </c>
      <c r="D41" s="596">
        <f>'An. B suppl. 3d'!$S$3</f>
        <v>0</v>
      </c>
      <c r="E41" s="593"/>
      <c r="F41" s="790" t="s">
        <v>95</v>
      </c>
      <c r="G41" s="791"/>
      <c r="H41" s="792">
        <f t="shared" si="2"/>
        <v>0</v>
      </c>
      <c r="I41" s="793"/>
      <c r="J41" s="534"/>
      <c r="K41" s="534"/>
      <c r="L41" s="534"/>
      <c r="M41" s="534"/>
      <c r="N41" s="534"/>
      <c r="O41" s="534"/>
    </row>
    <row r="42" spans="1:15" x14ac:dyDescent="0.2">
      <c r="A42" s="588"/>
      <c r="B42" s="588" t="s">
        <v>123</v>
      </c>
      <c r="C42" s="595">
        <f>'An. B suppl. 3e'!$I$31</f>
        <v>0</v>
      </c>
      <c r="D42" s="596">
        <f>'An. B suppl. 3e'!$S$3</f>
        <v>0</v>
      </c>
      <c r="E42" s="593"/>
      <c r="F42" s="790" t="s">
        <v>96</v>
      </c>
      <c r="G42" s="791"/>
      <c r="H42" s="792">
        <f t="shared" si="2"/>
        <v>0</v>
      </c>
      <c r="I42" s="793"/>
      <c r="J42" s="534"/>
      <c r="K42" s="534"/>
      <c r="L42" s="534"/>
      <c r="M42" s="534"/>
      <c r="N42" s="534"/>
      <c r="O42" s="534"/>
    </row>
    <row r="43" spans="1:15" x14ac:dyDescent="0.2">
      <c r="A43" s="588"/>
      <c r="B43" s="588" t="s">
        <v>124</v>
      </c>
      <c r="C43" s="595">
        <f>'An. B suppl. 3f'!$I$31</f>
        <v>0</v>
      </c>
      <c r="D43" s="598">
        <f>'An. B suppl. 3f'!$S$3</f>
        <v>0</v>
      </c>
      <c r="E43" s="593"/>
      <c r="F43" s="790" t="s">
        <v>97</v>
      </c>
      <c r="G43" s="791"/>
      <c r="H43" s="792">
        <f t="shared" si="2"/>
        <v>0</v>
      </c>
      <c r="I43" s="793"/>
      <c r="J43" s="534"/>
      <c r="K43" s="534"/>
      <c r="L43" s="534"/>
      <c r="M43" s="534"/>
      <c r="N43" s="534"/>
      <c r="O43" s="534"/>
    </row>
    <row r="44" spans="1:15" x14ac:dyDescent="0.2">
      <c r="A44" s="588"/>
      <c r="B44" s="588" t="s">
        <v>125</v>
      </c>
      <c r="C44" s="595">
        <f>'An. B suppl. 3g'!$I$31</f>
        <v>0</v>
      </c>
      <c r="D44" s="598">
        <f>'An. B suppl. 3g'!$S$3</f>
        <v>0</v>
      </c>
      <c r="E44" s="593"/>
      <c r="F44" s="790" t="s">
        <v>98</v>
      </c>
      <c r="G44" s="791"/>
      <c r="H44" s="792">
        <f t="shared" si="2"/>
        <v>0</v>
      </c>
      <c r="I44" s="793"/>
      <c r="J44" s="534"/>
      <c r="K44" s="534"/>
      <c r="L44" s="534"/>
      <c r="M44" s="534"/>
      <c r="N44" s="534"/>
      <c r="O44" s="534"/>
    </row>
    <row r="45" spans="1:15" x14ac:dyDescent="0.2">
      <c r="A45" s="588"/>
      <c r="B45" s="588" t="s">
        <v>126</v>
      </c>
      <c r="C45" s="595">
        <f>'An. B suppl. 3h'!$I$31</f>
        <v>0</v>
      </c>
      <c r="D45" s="598">
        <f>'An. B suppl. 3h'!$S$3</f>
        <v>0</v>
      </c>
      <c r="E45" s="593"/>
      <c r="F45" s="790" t="s">
        <v>99</v>
      </c>
      <c r="G45" s="791"/>
      <c r="H45" s="792">
        <f t="shared" si="2"/>
        <v>0</v>
      </c>
      <c r="I45" s="793"/>
      <c r="J45" s="534"/>
      <c r="K45" s="534"/>
      <c r="L45" s="534"/>
      <c r="M45" s="534"/>
      <c r="N45" s="534"/>
      <c r="O45" s="534"/>
    </row>
    <row r="46" spans="1:15" x14ac:dyDescent="0.2">
      <c r="A46" s="588"/>
      <c r="B46" s="588"/>
      <c r="C46" s="592"/>
      <c r="D46" s="592"/>
      <c r="E46" s="593"/>
      <c r="F46" s="790" t="s">
        <v>100</v>
      </c>
      <c r="G46" s="791"/>
      <c r="H46" s="792">
        <f t="shared" si="2"/>
        <v>0</v>
      </c>
      <c r="I46" s="793"/>
      <c r="J46" s="534"/>
      <c r="K46" s="534"/>
      <c r="L46" s="534"/>
      <c r="M46" s="534"/>
      <c r="N46" s="534"/>
      <c r="O46" s="534"/>
    </row>
    <row r="47" spans="1:15" x14ac:dyDescent="0.2">
      <c r="A47" s="588"/>
      <c r="B47" s="588"/>
      <c r="C47" s="594" t="s">
        <v>86</v>
      </c>
      <c r="D47" s="594" t="s">
        <v>117</v>
      </c>
      <c r="E47" s="593"/>
      <c r="F47" s="790" t="s">
        <v>101</v>
      </c>
      <c r="G47" s="791"/>
      <c r="H47" s="792">
        <f t="shared" si="2"/>
        <v>0</v>
      </c>
      <c r="I47" s="793"/>
      <c r="J47" s="534"/>
      <c r="K47" s="534"/>
      <c r="L47" s="534"/>
      <c r="M47" s="534"/>
      <c r="N47" s="534"/>
      <c r="O47" s="534"/>
    </row>
    <row r="48" spans="1:15" x14ac:dyDescent="0.2">
      <c r="A48" s="588"/>
      <c r="B48" s="588" t="s">
        <v>127</v>
      </c>
      <c r="C48" s="595">
        <f>'Annexe C p.4'!$I$31</f>
        <v>0</v>
      </c>
      <c r="D48" s="598">
        <f>'Annexe C p.4'!$S$3</f>
        <v>0</v>
      </c>
      <c r="E48" s="593"/>
      <c r="F48" s="790" t="s">
        <v>102</v>
      </c>
      <c r="G48" s="791"/>
      <c r="H48" s="792">
        <f t="shared" si="2"/>
        <v>0</v>
      </c>
      <c r="I48" s="793"/>
      <c r="J48" s="534"/>
      <c r="K48" s="534"/>
      <c r="L48" s="534"/>
      <c r="M48" s="534"/>
      <c r="N48" s="534"/>
      <c r="O48" s="534"/>
    </row>
    <row r="49" spans="1:15" x14ac:dyDescent="0.2">
      <c r="A49" s="588"/>
      <c r="B49" s="588" t="s">
        <v>128</v>
      </c>
      <c r="C49" s="595">
        <f>'An. C suppl. 4a'!$I$31</f>
        <v>0</v>
      </c>
      <c r="D49" s="598">
        <f>'An. C suppl. 4a'!$S$3</f>
        <v>0</v>
      </c>
      <c r="E49" s="593"/>
      <c r="F49" s="790" t="s">
        <v>103</v>
      </c>
      <c r="G49" s="791"/>
      <c r="H49" s="792">
        <f t="shared" si="2"/>
        <v>0</v>
      </c>
      <c r="I49" s="793"/>
      <c r="J49" s="534"/>
      <c r="K49" s="534"/>
      <c r="L49" s="534"/>
      <c r="M49" s="534"/>
      <c r="N49" s="534"/>
      <c r="O49" s="534"/>
    </row>
    <row r="50" spans="1:15" x14ac:dyDescent="0.2">
      <c r="A50" s="588"/>
      <c r="B50" s="588" t="s">
        <v>129</v>
      </c>
      <c r="C50" s="595">
        <f>'An. C suppl. 4b'!$I$31</f>
        <v>0</v>
      </c>
      <c r="D50" s="598">
        <f>'An. C suppl. 4b'!$S$3</f>
        <v>0</v>
      </c>
      <c r="E50" s="593"/>
      <c r="F50" s="790" t="s">
        <v>104</v>
      </c>
      <c r="G50" s="791"/>
      <c r="H50" s="792">
        <f t="shared" si="2"/>
        <v>0</v>
      </c>
      <c r="I50" s="793"/>
      <c r="J50" s="534"/>
      <c r="K50" s="534"/>
      <c r="L50" s="534"/>
      <c r="M50" s="534"/>
      <c r="N50" s="534"/>
      <c r="O50" s="534"/>
    </row>
    <row r="51" spans="1:15" x14ac:dyDescent="0.2">
      <c r="A51" s="588"/>
      <c r="B51" s="588" t="s">
        <v>130</v>
      </c>
      <c r="C51" s="595">
        <f>'An. C suppl. 4c'!$I$31</f>
        <v>0</v>
      </c>
      <c r="D51" s="598">
        <f>'An. C suppl. 4c'!$S$3</f>
        <v>0</v>
      </c>
      <c r="E51" s="593"/>
      <c r="F51" s="790" t="s">
        <v>105</v>
      </c>
      <c r="G51" s="791"/>
      <c r="H51" s="792">
        <f t="shared" si="2"/>
        <v>0</v>
      </c>
      <c r="I51" s="793"/>
      <c r="J51" s="534"/>
      <c r="K51" s="534"/>
      <c r="L51" s="534"/>
      <c r="M51" s="534"/>
      <c r="N51" s="534"/>
      <c r="O51" s="534"/>
    </row>
    <row r="52" spans="1:15" x14ac:dyDescent="0.2">
      <c r="A52" s="588"/>
      <c r="B52" s="588" t="s">
        <v>131</v>
      </c>
      <c r="C52" s="595">
        <f>'An. C suppl. 4d'!$I$31</f>
        <v>0</v>
      </c>
      <c r="D52" s="598">
        <f>'An. C suppl. 4d'!$S$3</f>
        <v>0</v>
      </c>
      <c r="E52" s="593"/>
      <c r="F52" s="790" t="s">
        <v>106</v>
      </c>
      <c r="G52" s="791"/>
      <c r="H52" s="792">
        <f t="shared" si="2"/>
        <v>0</v>
      </c>
      <c r="I52" s="793"/>
      <c r="J52" s="534"/>
      <c r="K52" s="534"/>
      <c r="L52" s="534"/>
      <c r="M52" s="534"/>
      <c r="N52" s="534"/>
      <c r="O52" s="534"/>
    </row>
    <row r="53" spans="1:15" ht="13.5" thickBot="1" x14ac:dyDescent="0.25">
      <c r="A53" s="588"/>
      <c r="B53" s="588" t="s">
        <v>132</v>
      </c>
      <c r="C53" s="595">
        <f>'An. C suppl. 4e'!$I$31</f>
        <v>0</v>
      </c>
      <c r="D53" s="598">
        <f>'An. C suppl. 4e'!$S$3</f>
        <v>0</v>
      </c>
      <c r="E53" s="593"/>
      <c r="F53" s="794" t="s">
        <v>107</v>
      </c>
      <c r="G53" s="795"/>
      <c r="H53" s="796">
        <f t="shared" si="2"/>
        <v>0</v>
      </c>
      <c r="I53" s="797"/>
      <c r="J53" s="534"/>
      <c r="K53" s="534"/>
      <c r="L53" s="534"/>
      <c r="M53" s="534"/>
      <c r="N53" s="534"/>
      <c r="O53" s="534"/>
    </row>
    <row r="54" spans="1:15" x14ac:dyDescent="0.2">
      <c r="A54" s="588"/>
      <c r="B54" s="588" t="s">
        <v>133</v>
      </c>
      <c r="C54" s="595">
        <f>'An. C suppl. 4f'!$I$31</f>
        <v>0</v>
      </c>
      <c r="D54" s="598">
        <f>'An. C suppl. 4f'!$S$3</f>
        <v>0</v>
      </c>
      <c r="E54" s="593"/>
      <c r="F54" s="534"/>
      <c r="G54" s="534"/>
      <c r="H54" s="534"/>
      <c r="I54" s="534"/>
      <c r="J54" s="534"/>
      <c r="K54" s="534"/>
      <c r="L54" s="534"/>
      <c r="M54" s="534"/>
      <c r="N54" s="534"/>
      <c r="O54" s="534"/>
    </row>
    <row r="55" spans="1:15" x14ac:dyDescent="0.2">
      <c r="A55" s="588"/>
      <c r="B55" s="588" t="s">
        <v>134</v>
      </c>
      <c r="C55" s="595">
        <f>'An. C suppl. 4g'!$I$31</f>
        <v>0</v>
      </c>
      <c r="D55" s="598">
        <f>'An. C suppl. 4g'!$S$3</f>
        <v>0</v>
      </c>
      <c r="E55" s="593"/>
      <c r="F55" s="534"/>
      <c r="G55" s="534"/>
      <c r="H55" s="534"/>
      <c r="I55" s="534"/>
      <c r="J55" s="534"/>
      <c r="K55" s="534"/>
      <c r="L55" s="534"/>
      <c r="M55" s="534"/>
      <c r="N55" s="534"/>
      <c r="O55" s="534"/>
    </row>
    <row r="56" spans="1:15" x14ac:dyDescent="0.2">
      <c r="A56" s="588"/>
      <c r="B56" s="588" t="s">
        <v>135</v>
      </c>
      <c r="C56" s="595">
        <f>'An. C suppl. 4h'!$I$31</f>
        <v>0</v>
      </c>
      <c r="D56" s="598">
        <f>'An. C suppl. 4h'!$S$3</f>
        <v>0</v>
      </c>
      <c r="E56" s="593"/>
      <c r="F56" s="534"/>
      <c r="G56" s="534"/>
      <c r="H56" s="534"/>
      <c r="I56" s="534"/>
      <c r="J56" s="534"/>
      <c r="K56" s="534"/>
      <c r="L56" s="534"/>
      <c r="M56" s="534"/>
      <c r="N56" s="534"/>
      <c r="O56" s="534"/>
    </row>
    <row r="57" spans="1:15" x14ac:dyDescent="0.2">
      <c r="A57" s="588"/>
      <c r="B57" s="588"/>
      <c r="C57" s="592"/>
      <c r="D57" s="592"/>
      <c r="E57" s="593"/>
      <c r="F57" s="534"/>
      <c r="G57" s="534"/>
      <c r="H57" s="534"/>
      <c r="I57" s="534"/>
      <c r="J57" s="534"/>
      <c r="K57" s="534"/>
      <c r="L57" s="534"/>
      <c r="M57" s="534"/>
      <c r="N57" s="534"/>
      <c r="O57" s="534"/>
    </row>
    <row r="58" spans="1:15" x14ac:dyDescent="0.2">
      <c r="A58" s="588"/>
      <c r="B58" s="588"/>
      <c r="C58" s="592"/>
      <c r="D58" s="592"/>
      <c r="E58" s="593"/>
      <c r="F58" s="534"/>
      <c r="G58" s="534"/>
      <c r="H58" s="534"/>
      <c r="I58" s="534"/>
      <c r="J58" s="534"/>
      <c r="K58" s="534"/>
      <c r="L58" s="534"/>
      <c r="M58" s="534"/>
      <c r="N58" s="534"/>
      <c r="O58" s="534"/>
    </row>
    <row r="59" spans="1:15" x14ac:dyDescent="0.2">
      <c r="A59" s="534"/>
      <c r="B59" s="534"/>
      <c r="C59" s="593"/>
      <c r="D59" s="593"/>
      <c r="E59" s="593"/>
      <c r="F59" s="534"/>
      <c r="G59" s="534"/>
      <c r="H59" s="534"/>
      <c r="I59" s="534"/>
      <c r="J59" s="534"/>
      <c r="K59" s="534"/>
      <c r="L59" s="534"/>
      <c r="M59" s="534"/>
      <c r="N59" s="534"/>
      <c r="O59" s="534"/>
    </row>
    <row r="60" spans="1:15" x14ac:dyDescent="0.2">
      <c r="A60" s="534"/>
      <c r="B60" s="534"/>
      <c r="C60" s="593"/>
      <c r="D60" s="593"/>
      <c r="E60" s="593"/>
      <c r="F60" s="534"/>
      <c r="G60" s="534"/>
      <c r="H60" s="534"/>
      <c r="I60" s="534"/>
      <c r="J60" s="534"/>
      <c r="K60" s="534"/>
      <c r="L60" s="534"/>
      <c r="M60" s="534"/>
      <c r="N60" s="534"/>
      <c r="O60" s="534"/>
    </row>
    <row r="61" spans="1:15" x14ac:dyDescent="0.2">
      <c r="A61" s="534"/>
      <c r="B61" s="534"/>
      <c r="C61" s="593"/>
      <c r="D61" s="593"/>
      <c r="E61" s="593"/>
      <c r="F61" s="534"/>
      <c r="G61" s="534"/>
      <c r="H61" s="534"/>
      <c r="I61" s="534"/>
      <c r="J61" s="534"/>
      <c r="K61" s="534"/>
      <c r="L61" s="534"/>
      <c r="M61" s="534"/>
      <c r="N61" s="534"/>
      <c r="O61" s="534"/>
    </row>
    <row r="62" spans="1:15" x14ac:dyDescent="0.2">
      <c r="A62" s="534"/>
      <c r="B62" s="534"/>
      <c r="C62" s="593"/>
      <c r="D62" s="593"/>
      <c r="E62" s="593"/>
      <c r="F62" s="534"/>
      <c r="G62" s="534"/>
      <c r="H62" s="534"/>
      <c r="I62" s="534"/>
      <c r="J62" s="534"/>
      <c r="K62" s="534"/>
      <c r="L62" s="534"/>
      <c r="M62" s="534"/>
      <c r="N62" s="534"/>
      <c r="O62" s="534"/>
    </row>
    <row r="63" spans="1:15" x14ac:dyDescent="0.2">
      <c r="A63" s="534"/>
      <c r="B63" s="534"/>
      <c r="C63" s="593"/>
      <c r="D63" s="593"/>
      <c r="E63" s="593"/>
      <c r="F63" s="534"/>
      <c r="G63" s="534"/>
      <c r="H63" s="534"/>
      <c r="I63" s="534"/>
      <c r="J63" s="534"/>
      <c r="K63" s="534"/>
      <c r="L63" s="534"/>
      <c r="M63" s="534"/>
      <c r="N63" s="534"/>
      <c r="O63" s="534"/>
    </row>
    <row r="64" spans="1:15" x14ac:dyDescent="0.2">
      <c r="A64" s="534"/>
      <c r="B64" s="534"/>
      <c r="C64" s="593"/>
      <c r="D64" s="593"/>
      <c r="E64" s="593"/>
      <c r="F64" s="534"/>
      <c r="G64" s="534"/>
      <c r="H64" s="534"/>
      <c r="I64" s="534"/>
      <c r="J64" s="534"/>
      <c r="K64" s="534"/>
      <c r="L64" s="534"/>
      <c r="M64" s="534"/>
      <c r="N64" s="534"/>
      <c r="O64" s="534"/>
    </row>
    <row r="65" spans="1:15" x14ac:dyDescent="0.2">
      <c r="A65" s="534"/>
      <c r="B65" s="534"/>
      <c r="C65" s="593"/>
      <c r="D65" s="593"/>
      <c r="E65" s="593"/>
      <c r="F65" s="534"/>
      <c r="G65" s="534"/>
      <c r="H65" s="534"/>
      <c r="I65" s="534"/>
      <c r="J65" s="534"/>
      <c r="K65" s="534"/>
      <c r="L65" s="534"/>
      <c r="M65" s="534"/>
      <c r="N65" s="534"/>
      <c r="O65" s="534"/>
    </row>
    <row r="66" spans="1:15" x14ac:dyDescent="0.2">
      <c r="A66" s="534"/>
      <c r="B66" s="534"/>
      <c r="C66" s="593"/>
      <c r="D66" s="593"/>
      <c r="E66" s="593"/>
      <c r="F66" s="534"/>
      <c r="G66" s="534"/>
      <c r="H66" s="534"/>
      <c r="I66" s="534"/>
      <c r="J66" s="534"/>
      <c r="K66" s="534"/>
      <c r="L66" s="534"/>
      <c r="M66" s="534"/>
      <c r="N66" s="534"/>
      <c r="O66" s="534"/>
    </row>
    <row r="67" spans="1:15" x14ac:dyDescent="0.2">
      <c r="A67" s="534"/>
      <c r="B67" s="534"/>
      <c r="C67" s="593"/>
      <c r="D67" s="593"/>
      <c r="E67" s="593"/>
      <c r="F67" s="534"/>
      <c r="G67" s="534"/>
      <c r="H67" s="534"/>
      <c r="I67" s="534"/>
      <c r="J67" s="534"/>
      <c r="K67" s="534"/>
      <c r="L67" s="534"/>
      <c r="M67" s="534"/>
      <c r="N67" s="534"/>
      <c r="O67" s="534"/>
    </row>
    <row r="68" spans="1:15" x14ac:dyDescent="0.2">
      <c r="A68" s="534"/>
      <c r="B68" s="534"/>
      <c r="C68" s="593"/>
      <c r="D68" s="593"/>
      <c r="E68" s="593"/>
      <c r="F68" s="534"/>
      <c r="G68" s="534"/>
      <c r="H68" s="534"/>
      <c r="I68" s="534"/>
      <c r="J68" s="534"/>
      <c r="K68" s="534"/>
      <c r="L68" s="534"/>
      <c r="M68" s="534"/>
      <c r="N68" s="534"/>
      <c r="O68" s="534"/>
    </row>
    <row r="69" spans="1:15" x14ac:dyDescent="0.2">
      <c r="A69" s="534"/>
      <c r="B69" s="534"/>
      <c r="C69" s="593"/>
      <c r="D69" s="593"/>
      <c r="E69" s="593"/>
      <c r="F69" s="534"/>
      <c r="G69" s="534"/>
      <c r="H69" s="534"/>
      <c r="I69" s="534"/>
      <c r="J69" s="534"/>
      <c r="K69" s="534"/>
      <c r="L69" s="534"/>
      <c r="M69" s="534"/>
      <c r="N69" s="534"/>
      <c r="O69" s="534"/>
    </row>
    <row r="70" spans="1:15" x14ac:dyDescent="0.2">
      <c r="A70" s="534"/>
      <c r="B70" s="534"/>
      <c r="C70" s="593"/>
      <c r="D70" s="593"/>
      <c r="E70" s="593"/>
      <c r="F70" s="534"/>
      <c r="G70" s="534"/>
      <c r="H70" s="534"/>
      <c r="I70" s="534"/>
      <c r="J70" s="534"/>
      <c r="K70" s="534"/>
      <c r="L70" s="534"/>
      <c r="M70" s="534"/>
      <c r="N70" s="534"/>
      <c r="O70" s="534"/>
    </row>
    <row r="71" spans="1:15" x14ac:dyDescent="0.2">
      <c r="A71" s="534"/>
      <c r="B71" s="534"/>
      <c r="C71" s="593"/>
      <c r="D71" s="593"/>
      <c r="E71" s="593"/>
      <c r="F71" s="534"/>
      <c r="G71" s="534"/>
      <c r="H71" s="534"/>
      <c r="I71" s="534"/>
      <c r="J71" s="534"/>
      <c r="K71" s="534"/>
      <c r="L71" s="534"/>
      <c r="M71" s="534"/>
      <c r="N71" s="534"/>
      <c r="O71" s="534"/>
    </row>
    <row r="72" spans="1:15" x14ac:dyDescent="0.2">
      <c r="A72" s="534"/>
      <c r="B72" s="534"/>
      <c r="C72" s="593"/>
      <c r="D72" s="593"/>
      <c r="E72" s="593"/>
      <c r="F72" s="534"/>
      <c r="G72" s="534"/>
      <c r="H72" s="534"/>
      <c r="I72" s="534"/>
      <c r="J72" s="534"/>
      <c r="K72" s="534"/>
      <c r="L72" s="534"/>
      <c r="M72" s="534"/>
      <c r="N72" s="534"/>
      <c r="O72" s="534"/>
    </row>
    <row r="73" spans="1:15" x14ac:dyDescent="0.2">
      <c r="A73" s="534"/>
      <c r="B73" s="534"/>
      <c r="C73" s="593"/>
      <c r="D73" s="593"/>
      <c r="E73" s="593"/>
      <c r="F73" s="534"/>
      <c r="G73" s="534"/>
      <c r="H73" s="534"/>
      <c r="I73" s="534"/>
      <c r="J73" s="534"/>
      <c r="K73" s="534"/>
      <c r="L73" s="534"/>
      <c r="M73" s="534"/>
      <c r="N73" s="534"/>
      <c r="O73" s="534"/>
    </row>
    <row r="74" spans="1:15" x14ac:dyDescent="0.2">
      <c r="A74" s="534"/>
      <c r="B74" s="534"/>
      <c r="C74" s="593"/>
      <c r="D74" s="593"/>
      <c r="E74" s="593"/>
      <c r="F74" s="534"/>
      <c r="G74" s="534"/>
      <c r="H74" s="534"/>
      <c r="I74" s="534"/>
      <c r="J74" s="534"/>
      <c r="K74" s="534"/>
      <c r="L74" s="534"/>
      <c r="M74" s="534"/>
      <c r="N74" s="534"/>
      <c r="O74" s="534"/>
    </row>
    <row r="75" spans="1:15" x14ac:dyDescent="0.2">
      <c r="A75" s="534"/>
      <c r="B75" s="534"/>
      <c r="C75" s="593"/>
      <c r="D75" s="593"/>
      <c r="E75" s="593"/>
      <c r="F75" s="534"/>
      <c r="G75" s="534"/>
      <c r="H75" s="534"/>
      <c r="I75" s="534"/>
      <c r="J75" s="534"/>
      <c r="K75" s="534"/>
      <c r="L75" s="534"/>
      <c r="M75" s="534"/>
      <c r="N75" s="534"/>
      <c r="O75" s="534"/>
    </row>
    <row r="76" spans="1:15" x14ac:dyDescent="0.2">
      <c r="A76" s="534"/>
      <c r="B76" s="534"/>
      <c r="C76" s="593"/>
      <c r="D76" s="593"/>
      <c r="E76" s="593"/>
      <c r="F76" s="534"/>
      <c r="G76" s="534"/>
      <c r="H76" s="534"/>
      <c r="I76" s="534"/>
      <c r="J76" s="534"/>
      <c r="K76" s="534"/>
      <c r="L76" s="534"/>
      <c r="M76" s="534"/>
      <c r="N76" s="534"/>
      <c r="O76" s="534"/>
    </row>
    <row r="77" spans="1:15" x14ac:dyDescent="0.2">
      <c r="A77" s="534"/>
      <c r="B77" s="534"/>
      <c r="C77" s="593"/>
      <c r="D77" s="593"/>
      <c r="E77" s="593"/>
      <c r="F77" s="534"/>
      <c r="G77" s="534"/>
      <c r="H77" s="534"/>
      <c r="I77" s="534"/>
      <c r="J77" s="534"/>
      <c r="K77" s="534"/>
      <c r="L77" s="534"/>
      <c r="M77" s="534"/>
      <c r="N77" s="534"/>
      <c r="O77" s="534"/>
    </row>
    <row r="78" spans="1:15" x14ac:dyDescent="0.2">
      <c r="A78" s="534"/>
      <c r="B78" s="534"/>
      <c r="C78" s="593"/>
      <c r="D78" s="593"/>
      <c r="E78" s="593"/>
      <c r="F78" s="534"/>
      <c r="G78" s="534"/>
      <c r="H78" s="534"/>
      <c r="I78" s="534"/>
      <c r="J78" s="534"/>
      <c r="K78" s="534"/>
      <c r="L78" s="534"/>
      <c r="M78" s="534"/>
      <c r="N78" s="534"/>
      <c r="O78" s="534"/>
    </row>
    <row r="79" spans="1:15" x14ac:dyDescent="0.2">
      <c r="A79" s="534"/>
      <c r="B79" s="534"/>
      <c r="C79" s="593"/>
      <c r="D79" s="593"/>
      <c r="E79" s="593"/>
      <c r="F79" s="534"/>
      <c r="G79" s="534"/>
      <c r="H79" s="534"/>
      <c r="I79" s="534"/>
      <c r="J79" s="534"/>
      <c r="K79" s="534"/>
      <c r="L79" s="534"/>
      <c r="M79" s="534"/>
      <c r="N79" s="534"/>
      <c r="O79" s="534"/>
    </row>
    <row r="80" spans="1:15" x14ac:dyDescent="0.2">
      <c r="A80" s="534"/>
      <c r="B80" s="534"/>
      <c r="C80" s="593"/>
      <c r="D80" s="593"/>
      <c r="E80" s="593"/>
      <c r="F80" s="534"/>
      <c r="G80" s="534"/>
      <c r="H80" s="534"/>
      <c r="I80" s="534"/>
      <c r="J80" s="534"/>
      <c r="K80" s="534"/>
      <c r="L80" s="534"/>
      <c r="M80" s="534"/>
      <c r="N80" s="534"/>
      <c r="O80" s="534"/>
    </row>
    <row r="81" spans="1:15" x14ac:dyDescent="0.2">
      <c r="A81" s="534"/>
      <c r="B81" s="534"/>
      <c r="C81" s="593"/>
      <c r="D81" s="593"/>
      <c r="E81" s="593"/>
      <c r="F81" s="534"/>
      <c r="G81" s="534"/>
      <c r="H81" s="534"/>
      <c r="I81" s="534"/>
      <c r="J81" s="534"/>
      <c r="K81" s="534"/>
      <c r="L81" s="534"/>
      <c r="M81" s="534"/>
      <c r="N81" s="534"/>
      <c r="O81" s="534"/>
    </row>
    <row r="82" spans="1:15" x14ac:dyDescent="0.2">
      <c r="A82" s="534"/>
      <c r="B82" s="534"/>
      <c r="C82" s="593"/>
      <c r="D82" s="593"/>
      <c r="E82" s="593"/>
      <c r="F82" s="534"/>
      <c r="G82" s="534"/>
      <c r="H82" s="534"/>
      <c r="I82" s="534"/>
      <c r="J82" s="534"/>
      <c r="K82" s="534"/>
      <c r="L82" s="534"/>
      <c r="M82" s="534"/>
      <c r="N82" s="534"/>
      <c r="O82" s="534"/>
    </row>
    <row r="83" spans="1:15" x14ac:dyDescent="0.2">
      <c r="A83" s="534"/>
      <c r="B83" s="534"/>
      <c r="C83" s="593"/>
      <c r="D83" s="593"/>
      <c r="E83" s="593"/>
      <c r="F83" s="534"/>
      <c r="G83" s="534"/>
      <c r="H83" s="534"/>
      <c r="I83" s="534"/>
      <c r="J83" s="534"/>
      <c r="K83" s="534"/>
      <c r="L83" s="534"/>
      <c r="M83" s="534"/>
      <c r="N83" s="534"/>
      <c r="O83" s="534"/>
    </row>
    <row r="84" spans="1:15" x14ac:dyDescent="0.2">
      <c r="A84" s="534"/>
      <c r="B84" s="534"/>
      <c r="C84" s="593"/>
      <c r="D84" s="593"/>
      <c r="E84" s="593"/>
      <c r="F84" s="534"/>
      <c r="G84" s="534"/>
      <c r="H84" s="534"/>
      <c r="I84" s="534"/>
      <c r="J84" s="534"/>
      <c r="K84" s="534"/>
      <c r="L84" s="534"/>
      <c r="M84" s="534"/>
      <c r="N84" s="534"/>
      <c r="O84" s="534"/>
    </row>
    <row r="85" spans="1:15" x14ac:dyDescent="0.2">
      <c r="A85" s="534"/>
      <c r="B85" s="534"/>
      <c r="C85" s="593"/>
      <c r="D85" s="593"/>
      <c r="E85" s="593"/>
      <c r="F85" s="534"/>
      <c r="G85" s="534"/>
      <c r="H85" s="534"/>
      <c r="I85" s="534"/>
      <c r="J85" s="534"/>
      <c r="K85" s="534"/>
      <c r="L85" s="534"/>
      <c r="M85" s="534"/>
      <c r="N85" s="534"/>
      <c r="O85" s="534"/>
    </row>
    <row r="86" spans="1:15" x14ac:dyDescent="0.2">
      <c r="A86" s="534"/>
      <c r="B86" s="534"/>
      <c r="C86" s="593"/>
      <c r="D86" s="593"/>
      <c r="E86" s="593"/>
      <c r="F86" s="534"/>
      <c r="G86" s="534"/>
      <c r="H86" s="534"/>
      <c r="I86" s="534"/>
      <c r="J86" s="534"/>
      <c r="K86" s="534"/>
      <c r="L86" s="534"/>
      <c r="M86" s="534"/>
      <c r="N86" s="534"/>
      <c r="O86" s="534"/>
    </row>
    <row r="87" spans="1:15" x14ac:dyDescent="0.2">
      <c r="A87" s="534"/>
      <c r="B87" s="534"/>
      <c r="C87" s="593"/>
      <c r="D87" s="593"/>
      <c r="E87" s="593"/>
      <c r="F87" s="534"/>
      <c r="G87" s="534"/>
      <c r="H87" s="534"/>
      <c r="I87" s="534"/>
      <c r="J87" s="534"/>
      <c r="K87" s="534"/>
      <c r="L87" s="534"/>
      <c r="M87" s="534"/>
      <c r="N87" s="534"/>
      <c r="O87" s="534"/>
    </row>
  </sheetData>
  <sheetProtection algorithmName="SHA-512" hashValue="57QGLVH/cDBneBmzZ/jGaDs1nEavupWKh2cWvFJe+pm/TW6T9k8vpz6JZrP7k1MFsB6+iIqQugwZOu5ZCyRgZw==" saltValue="fSq77AvXM3YCNxH8AV+iKw==" spinCount="100000" sheet="1" objects="1" scenarios="1" selectLockedCells="1"/>
  <dataConsolidate>
    <dataRefs count="1">
      <dataRef ref="I31" r:id="rId1"/>
    </dataRefs>
  </dataConsolidate>
  <mergeCells count="94">
    <mergeCell ref="F4:I4"/>
    <mergeCell ref="F5:G5"/>
    <mergeCell ref="H5:I5"/>
    <mergeCell ref="E2:J2"/>
    <mergeCell ref="F10:G10"/>
    <mergeCell ref="H10:I10"/>
    <mergeCell ref="F12:G12"/>
    <mergeCell ref="F13:G13"/>
    <mergeCell ref="F6:G6"/>
    <mergeCell ref="F7:G7"/>
    <mergeCell ref="F8:G8"/>
    <mergeCell ref="F9:G9"/>
    <mergeCell ref="F11:G11"/>
    <mergeCell ref="H12:I12"/>
    <mergeCell ref="H13:I13"/>
    <mergeCell ref="H6:I6"/>
    <mergeCell ref="H7:I7"/>
    <mergeCell ref="H8:I8"/>
    <mergeCell ref="H9:I9"/>
    <mergeCell ref="H11:I11"/>
    <mergeCell ref="F14:G14"/>
    <mergeCell ref="F15:G15"/>
    <mergeCell ref="F16:G16"/>
    <mergeCell ref="H14:I14"/>
    <mergeCell ref="H15:I15"/>
    <mergeCell ref="H16:I16"/>
    <mergeCell ref="F22:G22"/>
    <mergeCell ref="H22:I22"/>
    <mergeCell ref="F23:G23"/>
    <mergeCell ref="H23:I23"/>
    <mergeCell ref="H17:I17"/>
    <mergeCell ref="H18:I18"/>
    <mergeCell ref="H19:I19"/>
    <mergeCell ref="F21:I21"/>
    <mergeCell ref="F17:G17"/>
    <mergeCell ref="F18:G18"/>
    <mergeCell ref="F19:G19"/>
    <mergeCell ref="F26:G26"/>
    <mergeCell ref="H26:I26"/>
    <mergeCell ref="F27:G27"/>
    <mergeCell ref="H27:I27"/>
    <mergeCell ref="F24:G24"/>
    <mergeCell ref="H24:I24"/>
    <mergeCell ref="F25:G25"/>
    <mergeCell ref="H25:I25"/>
    <mergeCell ref="F30:G30"/>
    <mergeCell ref="H30:I30"/>
    <mergeCell ref="F31:G31"/>
    <mergeCell ref="H31:I31"/>
    <mergeCell ref="F28:G28"/>
    <mergeCell ref="H28:I28"/>
    <mergeCell ref="F29:G29"/>
    <mergeCell ref="H29:I29"/>
    <mergeCell ref="F34:G34"/>
    <mergeCell ref="H34:I34"/>
    <mergeCell ref="F35:G35"/>
    <mergeCell ref="H35:I35"/>
    <mergeCell ref="F32:G32"/>
    <mergeCell ref="H32:I32"/>
    <mergeCell ref="F33:G33"/>
    <mergeCell ref="H33:I33"/>
    <mergeCell ref="F40:G40"/>
    <mergeCell ref="H40:I40"/>
    <mergeCell ref="F41:G41"/>
    <mergeCell ref="H41:I41"/>
    <mergeCell ref="F36:G36"/>
    <mergeCell ref="H36:I36"/>
    <mergeCell ref="F38:I38"/>
    <mergeCell ref="F39:G39"/>
    <mergeCell ref="H39:I39"/>
    <mergeCell ref="F44:G44"/>
    <mergeCell ref="H44:I44"/>
    <mergeCell ref="F45:G45"/>
    <mergeCell ref="H45:I45"/>
    <mergeCell ref="F42:G42"/>
    <mergeCell ref="H42:I42"/>
    <mergeCell ref="F43:G43"/>
    <mergeCell ref="H43:I43"/>
    <mergeCell ref="F48:G48"/>
    <mergeCell ref="H48:I48"/>
    <mergeCell ref="F49:G49"/>
    <mergeCell ref="H49:I49"/>
    <mergeCell ref="F46:G46"/>
    <mergeCell ref="H46:I46"/>
    <mergeCell ref="F47:G47"/>
    <mergeCell ref="H47:I47"/>
    <mergeCell ref="F52:G52"/>
    <mergeCell ref="H52:I52"/>
    <mergeCell ref="F53:G53"/>
    <mergeCell ref="H53:I53"/>
    <mergeCell ref="F50:G50"/>
    <mergeCell ref="H50:I50"/>
    <mergeCell ref="F51:G51"/>
    <mergeCell ref="H51:I51"/>
  </mergeCells>
  <phoneticPr fontId="14" type="noConversion"/>
  <printOptions horizontalCentered="1" verticalCentered="1"/>
  <pageMargins left="0.19685039370078741" right="0.19685039370078741" top="0.19685039370078741" bottom="0.19685039370078741" header="0.19685039370078741" footer="0.19685039370078741"/>
  <pageSetup paperSize="5" scale="88" orientation="portrait" horizontalDpi="1200" verticalDpi="1200" r:id="rId2"/>
  <headerFooter alignWithMargins="0">
    <oddFooter>&amp;LMAMOT / DGI / 2018-02-16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BA42"/>
  <sheetViews>
    <sheetView showGridLines="0" zoomScale="75" zoomScaleNormal="7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9"/>
    <col min="17" max="17" width="13.42578125" style="9" customWidth="1"/>
    <col min="18" max="18" width="12" style="9" bestFit="1" customWidth="1"/>
    <col min="19" max="20" width="11.42578125" style="9"/>
    <col min="21" max="22" width="12" style="9" bestFit="1" customWidth="1"/>
    <col min="23" max="16384" width="11.42578125" style="9"/>
  </cols>
  <sheetData>
    <row r="1" spans="1:24" s="4" customFormat="1" ht="21.75" customHeight="1" thickBot="1" x14ac:dyDescent="0.3">
      <c r="A1" s="3"/>
      <c r="B1" s="3"/>
      <c r="C1" s="696" t="s">
        <v>23</v>
      </c>
      <c r="D1" s="696"/>
      <c r="E1" s="696"/>
      <c r="F1" s="696"/>
      <c r="G1" s="150"/>
      <c r="H1" s="16"/>
      <c r="I1" s="16"/>
      <c r="K1" s="151" t="s">
        <v>70</v>
      </c>
      <c r="L1" s="695" t="str">
        <f>'Annexe A p.2'!L1:O1</f>
        <v/>
      </c>
      <c r="M1" s="695"/>
      <c r="N1" s="695"/>
      <c r="O1" s="695"/>
    </row>
    <row r="2" spans="1:24" s="4" customFormat="1" ht="18" customHeight="1" x14ac:dyDescent="0.25">
      <c r="A2" s="3"/>
      <c r="B2" s="3"/>
      <c r="E2" s="15"/>
      <c r="F2" s="15"/>
      <c r="J2" s="30"/>
      <c r="R2" s="537"/>
      <c r="S2" s="537"/>
      <c r="T2" s="537"/>
      <c r="U2" s="537"/>
      <c r="V2" s="537"/>
      <c r="W2" s="537"/>
      <c r="X2" s="537"/>
    </row>
    <row r="3" spans="1:24" s="4" customFormat="1" ht="18" customHeight="1" thickBot="1" x14ac:dyDescent="0.3">
      <c r="A3" s="3"/>
      <c r="B3" s="3"/>
      <c r="C3" s="5"/>
      <c r="D3" s="5"/>
      <c r="E3" s="5"/>
      <c r="F3" s="5"/>
      <c r="I3" s="17"/>
      <c r="J3" s="30"/>
      <c r="K3" s="169" t="s">
        <v>80</v>
      </c>
      <c r="L3" s="699"/>
      <c r="M3" s="699"/>
      <c r="R3" s="537"/>
      <c r="S3" s="538">
        <f>L3</f>
        <v>0</v>
      </c>
      <c r="T3" s="539" t="s">
        <v>87</v>
      </c>
      <c r="U3" s="540">
        <v>36617</v>
      </c>
      <c r="V3" s="540">
        <v>36981</v>
      </c>
      <c r="W3" s="537"/>
      <c r="X3" s="537"/>
    </row>
    <row r="4" spans="1:24" s="4" customFormat="1" ht="15.75" customHeight="1" x14ac:dyDescent="0.25">
      <c r="A4" s="3"/>
      <c r="B4" s="3"/>
      <c r="C4" s="5"/>
      <c r="D4" s="5"/>
      <c r="E4" s="5"/>
      <c r="F4" s="5"/>
      <c r="I4" s="17"/>
      <c r="J4" s="30"/>
      <c r="R4" s="541"/>
      <c r="S4" s="539"/>
      <c r="T4" s="539" t="s">
        <v>88</v>
      </c>
      <c r="U4" s="540">
        <v>36982</v>
      </c>
      <c r="V4" s="540">
        <v>37346</v>
      </c>
      <c r="W4" s="537"/>
      <c r="X4" s="537"/>
    </row>
    <row r="5" spans="1:24"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20</v>
      </c>
      <c r="P5" s="7"/>
      <c r="Q5" s="7"/>
      <c r="R5" s="542"/>
      <c r="S5" s="543"/>
      <c r="T5" s="539" t="s">
        <v>89</v>
      </c>
      <c r="U5" s="540">
        <v>37347</v>
      </c>
      <c r="V5" s="540">
        <v>37711</v>
      </c>
      <c r="W5" s="544"/>
      <c r="X5" s="544"/>
    </row>
    <row r="6" spans="1:24" s="6" customFormat="1" ht="12" customHeight="1" thickBot="1" x14ac:dyDescent="0.25">
      <c r="A6" s="4"/>
      <c r="B6" s="4"/>
      <c r="C6" s="4"/>
      <c r="D6" s="4"/>
      <c r="E6" s="4"/>
      <c r="F6" s="4"/>
      <c r="G6" s="4"/>
      <c r="H6" s="4"/>
      <c r="I6" s="4"/>
      <c r="J6" s="31"/>
      <c r="R6" s="544"/>
      <c r="S6" s="545"/>
      <c r="T6" s="539" t="s">
        <v>90</v>
      </c>
      <c r="U6" s="540">
        <v>37712</v>
      </c>
      <c r="V6" s="540">
        <v>38077</v>
      </c>
      <c r="W6" s="544"/>
      <c r="X6" s="544"/>
    </row>
    <row r="7" spans="1:24"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R7" s="546"/>
      <c r="S7" s="547"/>
      <c r="T7" s="539" t="s">
        <v>91</v>
      </c>
      <c r="U7" s="540">
        <v>38078</v>
      </c>
      <c r="V7" s="540">
        <v>38442</v>
      </c>
      <c r="W7" s="546"/>
      <c r="X7" s="546"/>
    </row>
    <row r="8" spans="1:24" s="8" customFormat="1" ht="18" customHeight="1" thickBot="1" x14ac:dyDescent="0.25">
      <c r="A8" s="691"/>
      <c r="B8" s="691"/>
      <c r="C8" s="679"/>
      <c r="D8" s="43"/>
      <c r="E8" s="679"/>
      <c r="F8" s="43"/>
      <c r="G8" s="679"/>
      <c r="H8" s="43"/>
      <c r="I8" s="691"/>
      <c r="J8" s="32"/>
      <c r="K8" s="682"/>
      <c r="L8" s="683"/>
      <c r="M8" s="682"/>
      <c r="N8" s="683"/>
      <c r="O8" s="698"/>
      <c r="R8" s="546"/>
      <c r="S8" s="547"/>
      <c r="T8" s="539" t="s">
        <v>92</v>
      </c>
      <c r="U8" s="540">
        <v>38443</v>
      </c>
      <c r="V8" s="540">
        <v>38807</v>
      </c>
      <c r="W8" s="546"/>
      <c r="X8" s="546"/>
    </row>
    <row r="9" spans="1:24" s="8" customFormat="1" ht="18" customHeight="1" thickBot="1" x14ac:dyDescent="0.25">
      <c r="A9" s="691"/>
      <c r="B9" s="691"/>
      <c r="C9" s="679"/>
      <c r="D9" s="43"/>
      <c r="E9" s="679"/>
      <c r="F9" s="43"/>
      <c r="G9" s="679"/>
      <c r="H9" s="43"/>
      <c r="I9" s="691"/>
      <c r="J9" s="32"/>
      <c r="K9" s="678" t="s">
        <v>55</v>
      </c>
      <c r="L9" s="678" t="s">
        <v>10</v>
      </c>
      <c r="M9" s="684" t="s">
        <v>55</v>
      </c>
      <c r="N9" s="684" t="s">
        <v>10</v>
      </c>
      <c r="O9" s="684" t="s">
        <v>47</v>
      </c>
      <c r="R9" s="546"/>
      <c r="S9" s="547"/>
      <c r="T9" s="539" t="s">
        <v>93</v>
      </c>
      <c r="U9" s="540">
        <v>38808</v>
      </c>
      <c r="V9" s="540">
        <v>39172</v>
      </c>
      <c r="W9" s="546"/>
      <c r="X9" s="546"/>
    </row>
    <row r="10" spans="1:24" s="8" customFormat="1" ht="15" customHeight="1" thickBot="1" x14ac:dyDescent="0.25">
      <c r="A10" s="692"/>
      <c r="B10" s="692"/>
      <c r="C10" s="679"/>
      <c r="D10" s="43"/>
      <c r="E10" s="679"/>
      <c r="F10" s="43"/>
      <c r="G10" s="679"/>
      <c r="H10" s="43"/>
      <c r="I10" s="691"/>
      <c r="J10" s="32"/>
      <c r="K10" s="684"/>
      <c r="L10" s="684"/>
      <c r="M10" s="684"/>
      <c r="N10" s="684"/>
      <c r="O10" s="679"/>
      <c r="R10" s="546"/>
      <c r="S10" s="547"/>
      <c r="T10" s="539" t="s">
        <v>94</v>
      </c>
      <c r="U10" s="540">
        <v>39173</v>
      </c>
      <c r="V10" s="540">
        <v>39538</v>
      </c>
      <c r="W10" s="546"/>
      <c r="X10" s="546"/>
    </row>
    <row r="11" spans="1:24" ht="18" customHeight="1" x14ac:dyDescent="0.25">
      <c r="A11" s="118"/>
      <c r="B11" s="118"/>
      <c r="C11" s="121"/>
      <c r="D11" s="21"/>
      <c r="E11" s="121"/>
      <c r="F11" s="21"/>
      <c r="G11" s="121"/>
      <c r="H11" s="21"/>
      <c r="I11" s="142"/>
      <c r="J11" s="31"/>
      <c r="K11" s="606"/>
      <c r="L11" s="607"/>
      <c r="M11" s="606"/>
      <c r="N11" s="607"/>
      <c r="O11" s="600"/>
      <c r="R11" s="548"/>
      <c r="S11" s="549"/>
      <c r="T11" s="539" t="s">
        <v>95</v>
      </c>
      <c r="U11" s="540">
        <v>39539</v>
      </c>
      <c r="V11" s="540">
        <v>39903</v>
      </c>
      <c r="W11" s="548"/>
      <c r="X11" s="548"/>
    </row>
    <row r="12" spans="1:24" ht="18" customHeight="1" x14ac:dyDescent="0.25">
      <c r="A12" s="119"/>
      <c r="B12" s="119"/>
      <c r="C12" s="122"/>
      <c r="D12" s="21"/>
      <c r="E12" s="122"/>
      <c r="F12" s="21"/>
      <c r="G12" s="122"/>
      <c r="H12" s="21"/>
      <c r="I12" s="143"/>
      <c r="J12" s="31"/>
      <c r="K12" s="606"/>
      <c r="L12" s="607"/>
      <c r="M12" s="606"/>
      <c r="N12" s="607"/>
      <c r="O12" s="600"/>
      <c r="R12" s="548"/>
      <c r="S12" s="549"/>
      <c r="T12" s="539" t="s">
        <v>96</v>
      </c>
      <c r="U12" s="540">
        <v>39904</v>
      </c>
      <c r="V12" s="540">
        <v>40268</v>
      </c>
      <c r="W12" s="548"/>
      <c r="X12" s="548"/>
    </row>
    <row r="13" spans="1:24" ht="18" customHeight="1" x14ac:dyDescent="0.25">
      <c r="A13" s="119"/>
      <c r="B13" s="119"/>
      <c r="C13" s="122"/>
      <c r="D13" s="21"/>
      <c r="E13" s="122"/>
      <c r="F13" s="21"/>
      <c r="G13" s="122"/>
      <c r="H13" s="21"/>
      <c r="I13" s="143"/>
      <c r="J13" s="31"/>
      <c r="K13" s="606"/>
      <c r="L13" s="607"/>
      <c r="M13" s="606"/>
      <c r="N13" s="607"/>
      <c r="O13" s="600"/>
      <c r="R13" s="548"/>
      <c r="S13" s="549"/>
      <c r="T13" s="539" t="s">
        <v>97</v>
      </c>
      <c r="U13" s="540">
        <v>40269</v>
      </c>
      <c r="V13" s="540">
        <v>40633</v>
      </c>
      <c r="W13" s="548"/>
      <c r="X13" s="548"/>
    </row>
    <row r="14" spans="1:24" ht="18" customHeight="1" x14ac:dyDescent="0.25">
      <c r="A14" s="119"/>
      <c r="B14" s="119"/>
      <c r="C14" s="122"/>
      <c r="D14" s="21"/>
      <c r="E14" s="122"/>
      <c r="F14" s="21"/>
      <c r="G14" s="122"/>
      <c r="H14" s="21"/>
      <c r="I14" s="143"/>
      <c r="J14" s="31"/>
      <c r="K14" s="606"/>
      <c r="L14" s="607"/>
      <c r="M14" s="606"/>
      <c r="N14" s="607"/>
      <c r="O14" s="600"/>
      <c r="R14" s="548"/>
      <c r="S14" s="549"/>
      <c r="T14" s="539" t="s">
        <v>98</v>
      </c>
      <c r="U14" s="540">
        <v>40634</v>
      </c>
      <c r="V14" s="540">
        <v>40999</v>
      </c>
      <c r="W14" s="548"/>
      <c r="X14" s="548"/>
    </row>
    <row r="15" spans="1:24" ht="18" customHeight="1" x14ac:dyDescent="0.25">
      <c r="A15" s="119"/>
      <c r="B15" s="119"/>
      <c r="C15" s="122"/>
      <c r="D15" s="21"/>
      <c r="E15" s="122"/>
      <c r="F15" s="21"/>
      <c r="G15" s="122"/>
      <c r="H15" s="21"/>
      <c r="I15" s="143"/>
      <c r="J15" s="31"/>
      <c r="K15" s="606"/>
      <c r="L15" s="607"/>
      <c r="M15" s="606"/>
      <c r="N15" s="607"/>
      <c r="O15" s="600"/>
      <c r="R15" s="548"/>
      <c r="S15" s="549"/>
      <c r="T15" s="539" t="s">
        <v>99</v>
      </c>
      <c r="U15" s="540">
        <v>41000</v>
      </c>
      <c r="V15" s="540">
        <v>41364</v>
      </c>
      <c r="W15" s="548"/>
      <c r="X15" s="548"/>
    </row>
    <row r="16" spans="1:24" ht="18" customHeight="1" x14ac:dyDescent="0.25">
      <c r="A16" s="119"/>
      <c r="B16" s="119"/>
      <c r="C16" s="122"/>
      <c r="D16" s="21"/>
      <c r="E16" s="122"/>
      <c r="F16" s="21"/>
      <c r="G16" s="122"/>
      <c r="H16" s="21"/>
      <c r="I16" s="143"/>
      <c r="J16" s="31"/>
      <c r="K16" s="606"/>
      <c r="L16" s="607"/>
      <c r="M16" s="606"/>
      <c r="N16" s="607"/>
      <c r="O16" s="600"/>
      <c r="R16" s="548"/>
      <c r="S16" s="549"/>
      <c r="T16" s="539" t="s">
        <v>100</v>
      </c>
      <c r="U16" s="540">
        <v>41365</v>
      </c>
      <c r="V16" s="540">
        <v>41729</v>
      </c>
      <c r="W16" s="548"/>
      <c r="X16" s="548"/>
    </row>
    <row r="17" spans="1:24" ht="18" customHeight="1" x14ac:dyDescent="0.25">
      <c r="A17" s="119"/>
      <c r="B17" s="119"/>
      <c r="C17" s="122"/>
      <c r="D17" s="21"/>
      <c r="E17" s="122"/>
      <c r="F17" s="21"/>
      <c r="G17" s="122"/>
      <c r="H17" s="21"/>
      <c r="I17" s="143"/>
      <c r="J17" s="31"/>
      <c r="K17" s="606"/>
      <c r="L17" s="607"/>
      <c r="M17" s="606"/>
      <c r="N17" s="607"/>
      <c r="O17" s="600"/>
      <c r="R17" s="548"/>
      <c r="S17" s="549"/>
      <c r="T17" s="539" t="s">
        <v>101</v>
      </c>
      <c r="U17" s="540">
        <v>41730</v>
      </c>
      <c r="V17" s="540">
        <v>42094</v>
      </c>
      <c r="W17" s="548"/>
      <c r="X17" s="548"/>
    </row>
    <row r="18" spans="1:24" ht="18" customHeight="1" x14ac:dyDescent="0.25">
      <c r="A18" s="119"/>
      <c r="B18" s="119"/>
      <c r="C18" s="122"/>
      <c r="D18" s="21"/>
      <c r="E18" s="122"/>
      <c r="F18" s="21"/>
      <c r="G18" s="122"/>
      <c r="H18" s="21"/>
      <c r="I18" s="143"/>
      <c r="J18" s="31"/>
      <c r="K18" s="606"/>
      <c r="L18" s="607"/>
      <c r="M18" s="606"/>
      <c r="N18" s="607"/>
      <c r="O18" s="600"/>
      <c r="R18" s="548"/>
      <c r="S18" s="549"/>
      <c r="T18" s="539" t="s">
        <v>102</v>
      </c>
      <c r="U18" s="540">
        <v>42095</v>
      </c>
      <c r="V18" s="540">
        <v>42460</v>
      </c>
      <c r="W18" s="548"/>
      <c r="X18" s="548"/>
    </row>
    <row r="19" spans="1:24" ht="18" customHeight="1" x14ac:dyDescent="0.25">
      <c r="A19" s="119"/>
      <c r="B19" s="119"/>
      <c r="C19" s="122"/>
      <c r="D19" s="21"/>
      <c r="E19" s="122"/>
      <c r="F19" s="21"/>
      <c r="G19" s="122"/>
      <c r="H19" s="21"/>
      <c r="I19" s="143"/>
      <c r="J19" s="31"/>
      <c r="K19" s="606"/>
      <c r="L19" s="607"/>
      <c r="M19" s="606"/>
      <c r="N19" s="607"/>
      <c r="O19" s="600"/>
      <c r="R19" s="548"/>
      <c r="S19" s="549"/>
      <c r="T19" s="539" t="s">
        <v>103</v>
      </c>
      <c r="U19" s="540">
        <v>42461</v>
      </c>
      <c r="V19" s="540">
        <v>42825</v>
      </c>
      <c r="W19" s="548"/>
      <c r="X19" s="548"/>
    </row>
    <row r="20" spans="1:24" ht="18" customHeight="1" x14ac:dyDescent="0.25">
      <c r="A20" s="119"/>
      <c r="B20" s="119"/>
      <c r="C20" s="122"/>
      <c r="D20" s="21"/>
      <c r="E20" s="122"/>
      <c r="F20" s="21"/>
      <c r="G20" s="122"/>
      <c r="H20" s="21"/>
      <c r="I20" s="143"/>
      <c r="J20" s="31"/>
      <c r="K20" s="606"/>
      <c r="L20" s="607"/>
      <c r="M20" s="606"/>
      <c r="N20" s="607"/>
      <c r="O20" s="600"/>
      <c r="R20" s="548"/>
      <c r="S20" s="549"/>
      <c r="T20" s="539" t="s">
        <v>104</v>
      </c>
      <c r="U20" s="540">
        <v>42826</v>
      </c>
      <c r="V20" s="540">
        <v>43190</v>
      </c>
      <c r="W20" s="548"/>
      <c r="X20" s="548"/>
    </row>
    <row r="21" spans="1:24" ht="18" customHeight="1" x14ac:dyDescent="0.25">
      <c r="A21" s="119"/>
      <c r="B21" s="119"/>
      <c r="C21" s="122"/>
      <c r="D21" s="21"/>
      <c r="E21" s="122"/>
      <c r="F21" s="21"/>
      <c r="G21" s="122"/>
      <c r="H21" s="21"/>
      <c r="I21" s="143"/>
      <c r="J21" s="31"/>
      <c r="K21" s="606"/>
      <c r="L21" s="607"/>
      <c r="M21" s="606"/>
      <c r="N21" s="607"/>
      <c r="O21" s="600"/>
      <c r="R21" s="548"/>
      <c r="S21" s="549"/>
      <c r="T21" s="539" t="s">
        <v>105</v>
      </c>
      <c r="U21" s="540">
        <v>43191</v>
      </c>
      <c r="V21" s="540">
        <v>43555</v>
      </c>
      <c r="W21" s="548"/>
      <c r="X21" s="548"/>
    </row>
    <row r="22" spans="1:24" ht="18" customHeight="1" x14ac:dyDescent="0.25">
      <c r="A22" s="119"/>
      <c r="B22" s="119"/>
      <c r="C22" s="122"/>
      <c r="D22" s="21"/>
      <c r="E22" s="122"/>
      <c r="F22" s="21"/>
      <c r="G22" s="122"/>
      <c r="H22" s="21"/>
      <c r="I22" s="143"/>
      <c r="J22" s="31"/>
      <c r="K22" s="606"/>
      <c r="L22" s="607"/>
      <c r="M22" s="606"/>
      <c r="N22" s="607"/>
      <c r="O22" s="600"/>
      <c r="R22" s="548"/>
      <c r="S22" s="549"/>
      <c r="T22" s="539" t="s">
        <v>106</v>
      </c>
      <c r="U22" s="540">
        <v>43556</v>
      </c>
      <c r="V22" s="540">
        <v>43921</v>
      </c>
      <c r="W22" s="548"/>
      <c r="X22" s="548"/>
    </row>
    <row r="23" spans="1:24" ht="18" customHeight="1" x14ac:dyDescent="0.25">
      <c r="A23" s="119"/>
      <c r="B23" s="119"/>
      <c r="C23" s="122"/>
      <c r="D23" s="21"/>
      <c r="E23" s="122"/>
      <c r="F23" s="21"/>
      <c r="G23" s="122"/>
      <c r="H23" s="21"/>
      <c r="I23" s="143"/>
      <c r="J23" s="31"/>
      <c r="K23" s="606"/>
      <c r="L23" s="607"/>
      <c r="M23" s="606"/>
      <c r="N23" s="607"/>
      <c r="O23" s="600"/>
      <c r="R23" s="548"/>
      <c r="S23" s="549"/>
      <c r="T23" s="539" t="s">
        <v>107</v>
      </c>
      <c r="U23" s="540">
        <v>43922</v>
      </c>
      <c r="V23" s="540">
        <v>44286</v>
      </c>
      <c r="W23" s="548"/>
      <c r="X23" s="548"/>
    </row>
    <row r="24" spans="1:24" ht="18" customHeight="1" x14ac:dyDescent="0.25">
      <c r="A24" s="119"/>
      <c r="B24" s="119"/>
      <c r="C24" s="122"/>
      <c r="D24" s="21"/>
      <c r="E24" s="122"/>
      <c r="F24" s="21"/>
      <c r="G24" s="122"/>
      <c r="H24" s="21"/>
      <c r="I24" s="143"/>
      <c r="J24" s="31"/>
      <c r="K24" s="606"/>
      <c r="L24" s="607"/>
      <c r="M24" s="606"/>
      <c r="N24" s="607"/>
      <c r="O24" s="600"/>
      <c r="R24" s="548"/>
      <c r="S24" s="548"/>
      <c r="T24" s="548"/>
      <c r="U24" s="548"/>
      <c r="V24" s="548"/>
      <c r="W24" s="548"/>
      <c r="X24" s="548"/>
    </row>
    <row r="25" spans="1:24" ht="18" customHeight="1" x14ac:dyDescent="0.25">
      <c r="A25" s="120"/>
      <c r="B25" s="120"/>
      <c r="C25" s="123"/>
      <c r="D25" s="21"/>
      <c r="E25" s="123"/>
      <c r="F25" s="21"/>
      <c r="G25" s="123"/>
      <c r="H25" s="21"/>
      <c r="I25" s="144"/>
      <c r="J25" s="31"/>
      <c r="K25" s="606"/>
      <c r="L25" s="607"/>
      <c r="M25" s="606"/>
      <c r="N25" s="607"/>
      <c r="O25" s="600"/>
      <c r="R25" s="548"/>
      <c r="S25" s="548"/>
      <c r="T25" s="548"/>
      <c r="U25" s="548"/>
      <c r="V25" s="548"/>
      <c r="W25" s="548"/>
      <c r="X25" s="548"/>
    </row>
    <row r="26" spans="1:24" ht="9" customHeight="1" thickBot="1" x14ac:dyDescent="0.3">
      <c r="A26" s="37"/>
      <c r="B26" s="37"/>
      <c r="C26" s="38"/>
      <c r="D26" s="21"/>
      <c r="E26" s="38"/>
      <c r="F26" s="21"/>
      <c r="G26" s="39"/>
      <c r="H26" s="21"/>
      <c r="I26" s="37"/>
      <c r="K26" s="37"/>
      <c r="L26" s="37"/>
      <c r="M26" s="37"/>
      <c r="N26" s="37"/>
      <c r="R26" s="548"/>
      <c r="S26" s="548"/>
      <c r="T26" s="548"/>
      <c r="U26" s="548"/>
      <c r="V26" s="548"/>
      <c r="W26" s="548"/>
      <c r="X26" s="548"/>
    </row>
    <row r="27" spans="1:24" ht="27" customHeight="1" thickBot="1" x14ac:dyDescent="0.25">
      <c r="A27" s="693" t="s">
        <v>82</v>
      </c>
      <c r="B27" s="133" t="s">
        <v>57</v>
      </c>
      <c r="C27" s="125">
        <f>SUM(C11:C25)</f>
        <v>0</v>
      </c>
      <c r="D27" s="23" t="s">
        <v>42</v>
      </c>
      <c r="E27" s="126">
        <f>SUM(E11:E25)</f>
        <v>0</v>
      </c>
      <c r="F27" s="23" t="s">
        <v>42</v>
      </c>
      <c r="G27" s="126">
        <f>SUM(G11:G25)</f>
        <v>0</v>
      </c>
      <c r="H27" s="23" t="s">
        <v>43</v>
      </c>
      <c r="I27" s="127">
        <f>C27+E27+G27</f>
        <v>0</v>
      </c>
      <c r="J27" s="129">
        <v>1</v>
      </c>
      <c r="Q27" s="441"/>
      <c r="R27" s="548"/>
      <c r="S27" s="548"/>
      <c r="T27" s="548"/>
      <c r="U27" s="548"/>
      <c r="V27" s="548"/>
      <c r="W27" s="548"/>
      <c r="X27" s="548"/>
    </row>
    <row r="28" spans="1:24" s="12" customFormat="1" ht="6.75" customHeight="1" thickBot="1" x14ac:dyDescent="0.25">
      <c r="A28" s="702"/>
      <c r="B28" s="28"/>
      <c r="C28" s="20"/>
      <c r="D28" s="23"/>
      <c r="E28" s="34"/>
      <c r="F28" s="23"/>
      <c r="G28" s="35"/>
      <c r="H28" s="23"/>
      <c r="I28" s="36"/>
      <c r="J28" s="130"/>
      <c r="Q28" s="442"/>
      <c r="R28" s="550"/>
      <c r="S28" s="550"/>
      <c r="T28" s="550"/>
      <c r="U28" s="550"/>
      <c r="V28" s="550"/>
      <c r="W28" s="550"/>
      <c r="X28" s="550"/>
    </row>
    <row r="29" spans="1:24"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c r="R29" s="548"/>
      <c r="S29" s="548"/>
      <c r="T29" s="548"/>
      <c r="U29" s="548"/>
      <c r="V29" s="548"/>
      <c r="W29" s="548"/>
      <c r="X29" s="548"/>
    </row>
    <row r="30" spans="1:24" s="12" customFormat="1" ht="6.75" customHeight="1" thickBot="1" x14ac:dyDescent="0.25">
      <c r="A30" s="702"/>
      <c r="B30" s="11"/>
      <c r="C30" s="24"/>
      <c r="D30" s="22"/>
      <c r="E30" s="20"/>
      <c r="F30" s="23"/>
      <c r="G30" s="20"/>
      <c r="H30" s="23"/>
      <c r="I30" s="36"/>
      <c r="J30" s="130"/>
    </row>
    <row r="31" spans="1:24" ht="27" customHeight="1" thickBot="1" x14ac:dyDescent="0.25">
      <c r="A31" s="702"/>
      <c r="B31" s="10"/>
      <c r="C31" s="24"/>
      <c r="D31" s="24"/>
      <c r="E31" s="20"/>
      <c r="F31" s="20"/>
      <c r="G31" s="24" t="s">
        <v>45</v>
      </c>
      <c r="H31" s="20"/>
      <c r="I31" s="147">
        <f>I27-I29</f>
        <v>0</v>
      </c>
      <c r="J31" s="129">
        <v>3</v>
      </c>
    </row>
    <row r="32" spans="1:24" s="12" customFormat="1" ht="8.25" customHeight="1" thickBot="1" x14ac:dyDescent="0.25">
      <c r="B32" s="19"/>
      <c r="C32" s="24"/>
      <c r="D32" s="24"/>
      <c r="E32" s="20"/>
      <c r="F32" s="20"/>
      <c r="G32" s="24"/>
      <c r="H32" s="20"/>
      <c r="I32" s="36"/>
      <c r="J32" s="130"/>
      <c r="K32" s="685" t="s">
        <v>54</v>
      </c>
      <c r="L32" s="686"/>
      <c r="M32" s="686"/>
      <c r="N32" s="686"/>
      <c r="O32" s="686"/>
    </row>
    <row r="33" spans="1:53" ht="27" customHeight="1" thickBot="1" x14ac:dyDescent="0.25">
      <c r="A33" s="701" t="s">
        <v>161</v>
      </c>
      <c r="B33" s="677" t="s">
        <v>49</v>
      </c>
      <c r="C33" s="677"/>
      <c r="D33" s="677"/>
      <c r="E33" s="677"/>
      <c r="F33" s="677"/>
      <c r="G33" s="677"/>
      <c r="H33" s="27"/>
      <c r="I33" s="146"/>
      <c r="J33" s="170">
        <v>4</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row>
    <row r="35" spans="1:53" ht="30.75" customHeight="1" thickBot="1" x14ac:dyDescent="0.25">
      <c r="A35" s="701"/>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6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row r="42" spans="1:53" ht="18" customHeight="1" x14ac:dyDescent="0.2">
      <c r="E42" s="676"/>
      <c r="F42" s="677"/>
      <c r="G42" s="677"/>
      <c r="H42" s="677"/>
      <c r="I42" s="677"/>
      <c r="J42" s="677"/>
      <c r="K42" s="677"/>
      <c r="L42" s="677"/>
    </row>
  </sheetData>
  <sheetProtection algorithmName="SHA-512" hashValue="2lJNJYef6mxLCte/rsRTGfbpIM7ECr+myRGD8ZCV7J+9Pn0Izt1e2F5aQYHkC2Ohych+PYkJZ+8bzWsre1+Ezg==" saltValue="zUdTsiiVQTA5s0RQFvj0/Q==" spinCount="100000" sheet="1" objects="1" scenarios="1" selectLockedCells="1"/>
  <mergeCells count="24">
    <mergeCell ref="K29:O29"/>
    <mergeCell ref="E42:L42"/>
    <mergeCell ref="B33:G33"/>
    <mergeCell ref="B35:G35"/>
    <mergeCell ref="K32:O35"/>
    <mergeCell ref="E40:L40"/>
    <mergeCell ref="A27:A31"/>
    <mergeCell ref="A33:A35"/>
    <mergeCell ref="A7:A10"/>
    <mergeCell ref="I7:I10"/>
    <mergeCell ref="B7:B10"/>
    <mergeCell ref="C7:C10"/>
    <mergeCell ref="G7:G10"/>
    <mergeCell ref="E7:E10"/>
    <mergeCell ref="O9:O10"/>
    <mergeCell ref="M7:O8"/>
    <mergeCell ref="L1:O1"/>
    <mergeCell ref="C1:F1"/>
    <mergeCell ref="L9:L10"/>
    <mergeCell ref="K7:L8"/>
    <mergeCell ref="K9:K10"/>
    <mergeCell ref="M9:M10"/>
    <mergeCell ref="N9:N10"/>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BA42"/>
  <sheetViews>
    <sheetView showGridLines="0" zoomScale="75" zoomScaleNormal="8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9"/>
    <col min="17" max="17" width="13.42578125" style="9" customWidth="1"/>
    <col min="18" max="18" width="12" style="9"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23</v>
      </c>
      <c r="D1" s="696"/>
      <c r="E1" s="696"/>
      <c r="F1" s="696"/>
      <c r="G1" s="150"/>
      <c r="H1" s="16"/>
      <c r="I1" s="16"/>
      <c r="K1" s="151" t="s">
        <v>70</v>
      </c>
      <c r="L1" s="695" t="str">
        <f>'Annexe A p.2'!L1:O1</f>
        <v/>
      </c>
      <c r="M1" s="695"/>
      <c r="N1" s="695"/>
      <c r="O1" s="695"/>
    </row>
    <row r="2" spans="1:22" s="4" customFormat="1" ht="18" customHeight="1" x14ac:dyDescent="0.25">
      <c r="A2" s="3"/>
      <c r="B2" s="3"/>
      <c r="E2" s="15"/>
      <c r="F2" s="15"/>
      <c r="J2" s="30"/>
    </row>
    <row r="3" spans="1:22" s="4" customFormat="1" ht="18" customHeight="1" thickBot="1" x14ac:dyDescent="0.3">
      <c r="A3" s="3"/>
      <c r="B3" s="3"/>
      <c r="C3" s="5"/>
      <c r="D3" s="5"/>
      <c r="E3" s="5"/>
      <c r="F3" s="5"/>
      <c r="I3" s="17"/>
      <c r="J3" s="30"/>
      <c r="K3" s="169" t="s">
        <v>80</v>
      </c>
      <c r="L3" s="699"/>
      <c r="M3" s="699"/>
      <c r="S3" s="447">
        <f>L3</f>
        <v>0</v>
      </c>
      <c r="T3" s="448" t="s">
        <v>87</v>
      </c>
      <c r="U3" s="449">
        <v>36617</v>
      </c>
      <c r="V3" s="449">
        <v>36981</v>
      </c>
    </row>
    <row r="4" spans="1:22" s="4" customFormat="1" ht="15.75" customHeight="1" x14ac:dyDescent="0.25">
      <c r="A4" s="3"/>
      <c r="B4" s="3"/>
      <c r="C4" s="5"/>
      <c r="D4" s="5"/>
      <c r="E4" s="5"/>
      <c r="F4" s="5"/>
      <c r="I4" s="17"/>
      <c r="J4" s="30"/>
      <c r="R4" s="443"/>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20</v>
      </c>
      <c r="P5" s="7"/>
      <c r="Q5" s="7"/>
      <c r="R5" s="7"/>
      <c r="S5" s="450"/>
      <c r="T5" s="448" t="s">
        <v>89</v>
      </c>
      <c r="U5" s="449">
        <v>37347</v>
      </c>
      <c r="V5" s="449">
        <v>37711</v>
      </c>
    </row>
    <row r="6" spans="1:22" s="6" customFormat="1" ht="12" customHeight="1" thickBot="1" x14ac:dyDescent="0.25">
      <c r="A6" s="4"/>
      <c r="B6" s="4"/>
      <c r="C6" s="4"/>
      <c r="D6" s="4"/>
      <c r="E6" s="4"/>
      <c r="F6" s="4"/>
      <c r="G6" s="4"/>
      <c r="H6" s="4"/>
      <c r="I6" s="4"/>
      <c r="J6" s="31"/>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82</v>
      </c>
      <c r="B27" s="133" t="s">
        <v>57</v>
      </c>
      <c r="C27" s="125">
        <f>SUM(C11:C25)</f>
        <v>0</v>
      </c>
      <c r="D27" s="23" t="s">
        <v>42</v>
      </c>
      <c r="E27" s="126">
        <f>SUM(E11:E25)</f>
        <v>0</v>
      </c>
      <c r="F27" s="23" t="s">
        <v>42</v>
      </c>
      <c r="G27" s="126">
        <f>SUM(G11:G25)</f>
        <v>0</v>
      </c>
      <c r="H27" s="23" t="s">
        <v>43</v>
      </c>
      <c r="I27" s="127">
        <f>C27+E27+G27</f>
        <v>0</v>
      </c>
      <c r="J27" s="129">
        <v>1</v>
      </c>
      <c r="Q27" s="441"/>
    </row>
    <row r="28" spans="1:22" s="12" customFormat="1" ht="6.75" customHeight="1" thickBot="1" x14ac:dyDescent="0.25">
      <c r="A28" s="702"/>
      <c r="B28" s="28"/>
      <c r="C28" s="20"/>
      <c r="D28" s="23"/>
      <c r="E28" s="34"/>
      <c r="F28" s="23"/>
      <c r="G28" s="35"/>
      <c r="H28" s="23"/>
      <c r="I28" s="36"/>
      <c r="J28" s="130"/>
      <c r="Q28" s="442"/>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685" t="s">
        <v>54</v>
      </c>
      <c r="L32" s="686"/>
      <c r="M32" s="686"/>
      <c r="N32" s="686"/>
      <c r="O32" s="68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row>
    <row r="35" spans="1:53" ht="30.75" customHeight="1" thickBot="1" x14ac:dyDescent="0.25">
      <c r="A35" s="701"/>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6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row r="42" spans="1:53" ht="18" customHeight="1" x14ac:dyDescent="0.2">
      <c r="E42" s="676"/>
      <c r="F42" s="677"/>
      <c r="G42" s="677"/>
      <c r="H42" s="677"/>
      <c r="I42" s="677"/>
      <c r="J42" s="677"/>
      <c r="K42" s="677"/>
      <c r="L42" s="677"/>
    </row>
  </sheetData>
  <sheetProtection algorithmName="SHA-512" hashValue="5bxvwaprvd+okGXn15L6HVALTABY9lfZJkzg7Pyblnfn6Cf/QwhrspmiumvRFix6xEdPVlxGbxxmd3cAaMWdrw==" saltValue="yLbb/o0ZsI9HYZWHBi5FzQ==" spinCount="100000" sheet="1" objects="1" scenarios="1" selectLockedCells="1"/>
  <mergeCells count="24">
    <mergeCell ref="I7:I10"/>
    <mergeCell ref="B7:B10"/>
    <mergeCell ref="L3:M3"/>
    <mergeCell ref="L1:O1"/>
    <mergeCell ref="C1:F1"/>
    <mergeCell ref="M7:O8"/>
    <mergeCell ref="O9:O10"/>
    <mergeCell ref="N9:N10"/>
    <mergeCell ref="A33:A35"/>
    <mergeCell ref="E42:L42"/>
    <mergeCell ref="B33:G33"/>
    <mergeCell ref="B35:G35"/>
    <mergeCell ref="E7:E10"/>
    <mergeCell ref="K7:L8"/>
    <mergeCell ref="K9:K10"/>
    <mergeCell ref="K32:O35"/>
    <mergeCell ref="M9:M10"/>
    <mergeCell ref="C7:C10"/>
    <mergeCell ref="G7:G10"/>
    <mergeCell ref="K29:O29"/>
    <mergeCell ref="E40:L40"/>
    <mergeCell ref="L9:L10"/>
    <mergeCell ref="A27:A31"/>
    <mergeCell ref="A7:A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2b</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BA42"/>
  <sheetViews>
    <sheetView showGridLines="0" zoomScale="75" zoomScaleNormal="8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9"/>
    <col min="17" max="17" width="13.42578125" style="9" customWidth="1"/>
    <col min="18" max="18" width="12" style="9"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23</v>
      </c>
      <c r="D1" s="696"/>
      <c r="E1" s="696"/>
      <c r="F1" s="696"/>
      <c r="G1" s="150"/>
      <c r="H1" s="16"/>
      <c r="I1" s="16"/>
      <c r="K1" s="151" t="s">
        <v>70</v>
      </c>
      <c r="L1" s="695" t="str">
        <f>'Annexe A p.2'!L1:O1</f>
        <v/>
      </c>
      <c r="M1" s="695"/>
      <c r="N1" s="695"/>
      <c r="O1" s="695"/>
    </row>
    <row r="2" spans="1:22" s="4" customFormat="1" ht="18" customHeight="1" x14ac:dyDescent="0.25">
      <c r="A2" s="3"/>
      <c r="B2" s="3"/>
      <c r="E2" s="15"/>
      <c r="F2" s="15"/>
      <c r="J2" s="30"/>
    </row>
    <row r="3" spans="1:22" s="4" customFormat="1" ht="18" customHeight="1" thickBot="1" x14ac:dyDescent="0.3">
      <c r="A3" s="3"/>
      <c r="B3" s="3"/>
      <c r="C3" s="5"/>
      <c r="D3" s="5"/>
      <c r="E3" s="5"/>
      <c r="F3" s="5"/>
      <c r="I3" s="17"/>
      <c r="J3" s="30"/>
      <c r="K3" s="169" t="s">
        <v>80</v>
      </c>
      <c r="L3" s="699"/>
      <c r="M3" s="699"/>
      <c r="S3" s="447">
        <f>L3</f>
        <v>0</v>
      </c>
      <c r="T3" s="448" t="s">
        <v>87</v>
      </c>
      <c r="U3" s="449">
        <v>36617</v>
      </c>
      <c r="V3" s="449">
        <v>36981</v>
      </c>
    </row>
    <row r="4" spans="1:22" s="4" customFormat="1" ht="15.75" customHeight="1" x14ac:dyDescent="0.25">
      <c r="A4" s="3"/>
      <c r="B4" s="3"/>
      <c r="C4" s="5"/>
      <c r="D4" s="5"/>
      <c r="E4" s="5"/>
      <c r="F4" s="5"/>
      <c r="I4" s="17"/>
      <c r="J4" s="30"/>
      <c r="R4" s="443"/>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20</v>
      </c>
      <c r="P5" s="7"/>
      <c r="Q5" s="7"/>
      <c r="R5" s="7"/>
      <c r="S5" s="450"/>
      <c r="T5" s="448" t="s">
        <v>89</v>
      </c>
      <c r="U5" s="449">
        <v>37347</v>
      </c>
      <c r="V5" s="449">
        <v>37711</v>
      </c>
    </row>
    <row r="6" spans="1:22" s="6" customFormat="1" ht="12" customHeight="1" thickBot="1" x14ac:dyDescent="0.25">
      <c r="A6" s="4"/>
      <c r="B6" s="4"/>
      <c r="C6" s="4"/>
      <c r="D6" s="4"/>
      <c r="E6" s="4"/>
      <c r="F6" s="4"/>
      <c r="G6" s="4"/>
      <c r="H6" s="4"/>
      <c r="I6" s="4"/>
      <c r="J6" s="31"/>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82</v>
      </c>
      <c r="B27" s="133" t="s">
        <v>57</v>
      </c>
      <c r="C27" s="125">
        <f>SUM(C11:C25)</f>
        <v>0</v>
      </c>
      <c r="D27" s="23" t="s">
        <v>42</v>
      </c>
      <c r="E27" s="126">
        <f>SUM(E11:E25)</f>
        <v>0</v>
      </c>
      <c r="F27" s="23" t="s">
        <v>42</v>
      </c>
      <c r="G27" s="126">
        <f>SUM(G11:G25)</f>
        <v>0</v>
      </c>
      <c r="H27" s="23" t="s">
        <v>43</v>
      </c>
      <c r="I27" s="127">
        <f>C27+E27+G27</f>
        <v>0</v>
      </c>
      <c r="J27" s="129">
        <v>1</v>
      </c>
      <c r="Q27" s="441"/>
    </row>
    <row r="28" spans="1:22" s="12" customFormat="1" ht="6.75" customHeight="1" thickBot="1" x14ac:dyDescent="0.25">
      <c r="A28" s="702"/>
      <c r="B28" s="28"/>
      <c r="C28" s="20"/>
      <c r="D28" s="23"/>
      <c r="E28" s="34"/>
      <c r="F28" s="23"/>
      <c r="G28" s="35"/>
      <c r="H28" s="23"/>
      <c r="I28" s="36"/>
      <c r="J28" s="130"/>
      <c r="Q28" s="442"/>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685" t="s">
        <v>54</v>
      </c>
      <c r="L32" s="686"/>
      <c r="M32" s="686"/>
      <c r="N32" s="686"/>
      <c r="O32" s="686"/>
    </row>
    <row r="33" spans="1:53" ht="27" customHeight="1" thickBot="1" x14ac:dyDescent="0.25">
      <c r="A33" s="704"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4"/>
      <c r="B34" s="40"/>
      <c r="C34" s="40"/>
      <c r="D34" s="40"/>
      <c r="E34" s="40"/>
      <c r="F34" s="40"/>
      <c r="G34" s="40"/>
      <c r="H34" s="27"/>
      <c r="I34" s="36"/>
      <c r="J34" s="132"/>
      <c r="K34" s="686"/>
      <c r="L34" s="686"/>
      <c r="M34" s="686"/>
      <c r="N34" s="686"/>
      <c r="O34" s="686"/>
    </row>
    <row r="35" spans="1:53" ht="30.75" customHeight="1" thickBot="1" x14ac:dyDescent="0.25">
      <c r="A35" s="704"/>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6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row r="42" spans="1:53" ht="18" customHeight="1" x14ac:dyDescent="0.2">
      <c r="E42" s="676"/>
      <c r="F42" s="677"/>
      <c r="G42" s="677"/>
      <c r="H42" s="677"/>
      <c r="I42" s="677"/>
      <c r="J42" s="677"/>
      <c r="K42" s="677"/>
      <c r="L42" s="677"/>
    </row>
  </sheetData>
  <sheetProtection algorithmName="SHA-512" hashValue="wCvQZkHXSv0uT9p2BplH/Q4awMLXOysZspfiLNSK0SNJBZD0UPdDHnY9Jb1jhXkIrZLXMtXEhdbaRsa8lfek6g==" saltValue="53UDsO1K1ZIICROhhwigow==" spinCount="100000" sheet="1" objects="1" scenarios="1" selectLockedCells="1"/>
  <mergeCells count="24">
    <mergeCell ref="G7:G10"/>
    <mergeCell ref="E7:E10"/>
    <mergeCell ref="K29:O29"/>
    <mergeCell ref="E42:L42"/>
    <mergeCell ref="B33:G33"/>
    <mergeCell ref="B35:G35"/>
    <mergeCell ref="E40:L40"/>
    <mergeCell ref="K32:O35"/>
    <mergeCell ref="A33:A35"/>
    <mergeCell ref="L1:O1"/>
    <mergeCell ref="C1:F1"/>
    <mergeCell ref="M7:O8"/>
    <mergeCell ref="O9:O10"/>
    <mergeCell ref="N9:N10"/>
    <mergeCell ref="L9:L10"/>
    <mergeCell ref="L3:M3"/>
    <mergeCell ref="K7:L8"/>
    <mergeCell ref="K9:K10"/>
    <mergeCell ref="M9:M10"/>
    <mergeCell ref="A27:A31"/>
    <mergeCell ref="A7:A10"/>
    <mergeCell ref="I7:I10"/>
    <mergeCell ref="B7:B10"/>
    <mergeCell ref="C7:C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2c</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BA42"/>
  <sheetViews>
    <sheetView showGridLines="0" zoomScale="75" zoomScaleNormal="85" workbookViewId="0">
      <selection activeCell="E29" sqref="E29"/>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4" width="9.7109375" style="9" customWidth="1"/>
    <col min="15" max="15" width="15.7109375" style="9" customWidth="1"/>
    <col min="16" max="16" width="11.42578125" style="9"/>
    <col min="17" max="17" width="13.42578125" style="9" customWidth="1"/>
    <col min="18" max="18" width="12" style="9" bestFit="1" customWidth="1"/>
    <col min="19" max="20" width="11.42578125" style="9"/>
    <col min="21" max="22" width="12" style="9" bestFit="1" customWidth="1"/>
    <col min="23" max="16384" width="11.42578125" style="9"/>
  </cols>
  <sheetData>
    <row r="1" spans="1:22" s="4" customFormat="1" ht="21.75" customHeight="1" thickBot="1" x14ac:dyDescent="0.3">
      <c r="A1" s="3"/>
      <c r="B1" s="3"/>
      <c r="C1" s="696" t="s">
        <v>23</v>
      </c>
      <c r="D1" s="696"/>
      <c r="E1" s="696"/>
      <c r="F1" s="696"/>
      <c r="G1" s="150"/>
      <c r="H1" s="16"/>
      <c r="I1" s="16"/>
      <c r="K1" s="151" t="s">
        <v>70</v>
      </c>
      <c r="L1" s="695" t="str">
        <f>'Annexe A p.2'!L1:O1</f>
        <v/>
      </c>
      <c r="M1" s="695"/>
      <c r="N1" s="695"/>
      <c r="O1" s="695"/>
    </row>
    <row r="2" spans="1:22" s="4" customFormat="1" ht="18" customHeight="1" x14ac:dyDescent="0.25">
      <c r="A2" s="3"/>
      <c r="B2" s="3"/>
      <c r="E2" s="15"/>
      <c r="F2" s="15"/>
      <c r="J2" s="30"/>
    </row>
    <row r="3" spans="1:22" s="4" customFormat="1" ht="18" customHeight="1" thickBot="1" x14ac:dyDescent="0.3">
      <c r="A3" s="3"/>
      <c r="B3" s="3"/>
      <c r="C3" s="5"/>
      <c r="D3" s="5"/>
      <c r="E3" s="5"/>
      <c r="F3" s="5"/>
      <c r="I3" s="17"/>
      <c r="J3" s="30"/>
      <c r="K3" s="169" t="s">
        <v>80</v>
      </c>
      <c r="L3" s="699"/>
      <c r="M3" s="699"/>
      <c r="S3" s="447">
        <f>L3</f>
        <v>0</v>
      </c>
      <c r="T3" s="448" t="s">
        <v>87</v>
      </c>
      <c r="U3" s="449">
        <v>36617</v>
      </c>
      <c r="V3" s="449">
        <v>36981</v>
      </c>
    </row>
    <row r="4" spans="1:22" s="4" customFormat="1" ht="15.75" customHeight="1" x14ac:dyDescent="0.25">
      <c r="A4" s="3"/>
      <c r="B4" s="3"/>
      <c r="C4" s="5"/>
      <c r="D4" s="5"/>
      <c r="E4" s="5"/>
      <c r="F4" s="5"/>
      <c r="I4" s="17"/>
      <c r="J4" s="30"/>
      <c r="R4" s="443"/>
      <c r="S4" s="448"/>
      <c r="T4" s="448" t="s">
        <v>88</v>
      </c>
      <c r="U4" s="449">
        <v>36982</v>
      </c>
      <c r="V4" s="449">
        <v>37346</v>
      </c>
    </row>
    <row r="5" spans="1:22" s="6" customFormat="1" ht="22.5" customHeight="1" thickBot="1" x14ac:dyDescent="0.3">
      <c r="B5" s="13" t="s">
        <v>19</v>
      </c>
      <c r="C5" s="140" t="str">
        <f>IF('Formulaire p.1'!AX32="","",'Formulaire p.1'!AX32)</f>
        <v/>
      </c>
      <c r="E5" s="14"/>
      <c r="F5" s="13"/>
      <c r="H5" s="25"/>
      <c r="I5" s="14" t="s">
        <v>31</v>
      </c>
      <c r="J5" s="17"/>
      <c r="K5" s="141" t="str">
        <f>IF('Formulaire p.1'!X40="","",'Formulaire p.1'!X40)</f>
        <v/>
      </c>
      <c r="L5" s="7"/>
      <c r="M5" s="7"/>
      <c r="N5" s="7"/>
      <c r="O5" s="17" t="s">
        <v>20</v>
      </c>
      <c r="P5" s="7"/>
      <c r="Q5" s="7"/>
      <c r="R5" s="7"/>
      <c r="S5" s="450"/>
      <c r="T5" s="448" t="s">
        <v>89</v>
      </c>
      <c r="U5" s="449">
        <v>37347</v>
      </c>
      <c r="V5" s="449">
        <v>37711</v>
      </c>
    </row>
    <row r="6" spans="1:22" s="6" customFormat="1" ht="12" customHeight="1" thickBot="1" x14ac:dyDescent="0.25">
      <c r="A6" s="4"/>
      <c r="B6" s="4"/>
      <c r="C6" s="4"/>
      <c r="D6" s="4"/>
      <c r="E6" s="4"/>
      <c r="F6" s="4"/>
      <c r="G6" s="4"/>
      <c r="H6" s="4"/>
      <c r="I6" s="4"/>
      <c r="J6" s="31"/>
      <c r="S6" s="451"/>
      <c r="T6" s="448" t="s">
        <v>90</v>
      </c>
      <c r="U6" s="449">
        <v>37712</v>
      </c>
      <c r="V6" s="449">
        <v>38077</v>
      </c>
    </row>
    <row r="7" spans="1:22" s="8" customFormat="1" ht="18" customHeight="1" thickBot="1" x14ac:dyDescent="0.25">
      <c r="A7" s="690" t="s">
        <v>14</v>
      </c>
      <c r="B7" s="690" t="s">
        <v>81</v>
      </c>
      <c r="C7" s="678" t="s">
        <v>41</v>
      </c>
      <c r="D7" s="42"/>
      <c r="E7" s="678" t="s">
        <v>39</v>
      </c>
      <c r="F7" s="42"/>
      <c r="G7" s="678" t="s">
        <v>40</v>
      </c>
      <c r="H7" s="42"/>
      <c r="I7" s="690" t="s">
        <v>50</v>
      </c>
      <c r="J7" s="32"/>
      <c r="K7" s="680" t="s">
        <v>37</v>
      </c>
      <c r="L7" s="681"/>
      <c r="M7" s="680" t="s">
        <v>38</v>
      </c>
      <c r="N7" s="681"/>
      <c r="O7" s="697"/>
      <c r="S7" s="452"/>
      <c r="T7" s="448" t="s">
        <v>91</v>
      </c>
      <c r="U7" s="449">
        <v>38078</v>
      </c>
      <c r="V7" s="449">
        <v>38442</v>
      </c>
    </row>
    <row r="8" spans="1:22" s="8" customFormat="1" ht="18" customHeight="1" thickBot="1" x14ac:dyDescent="0.25">
      <c r="A8" s="691"/>
      <c r="B8" s="691"/>
      <c r="C8" s="679"/>
      <c r="D8" s="43"/>
      <c r="E8" s="679"/>
      <c r="F8" s="43"/>
      <c r="G8" s="679"/>
      <c r="H8" s="43"/>
      <c r="I8" s="691"/>
      <c r="J8" s="32"/>
      <c r="K8" s="682"/>
      <c r="L8" s="683"/>
      <c r="M8" s="682"/>
      <c r="N8" s="683"/>
      <c r="O8" s="698"/>
      <c r="S8" s="452"/>
      <c r="T8" s="448" t="s">
        <v>92</v>
      </c>
      <c r="U8" s="449">
        <v>38443</v>
      </c>
      <c r="V8" s="449">
        <v>38807</v>
      </c>
    </row>
    <row r="9" spans="1:22" s="8" customFormat="1" ht="18" customHeight="1" thickBot="1" x14ac:dyDescent="0.25">
      <c r="A9" s="691"/>
      <c r="B9" s="691"/>
      <c r="C9" s="679"/>
      <c r="D9" s="43"/>
      <c r="E9" s="679"/>
      <c r="F9" s="43"/>
      <c r="G9" s="679"/>
      <c r="H9" s="43"/>
      <c r="I9" s="691"/>
      <c r="J9" s="32"/>
      <c r="K9" s="678" t="s">
        <v>55</v>
      </c>
      <c r="L9" s="678" t="s">
        <v>10</v>
      </c>
      <c r="M9" s="684" t="s">
        <v>55</v>
      </c>
      <c r="N9" s="684" t="s">
        <v>10</v>
      </c>
      <c r="O9" s="684" t="s">
        <v>47</v>
      </c>
      <c r="S9" s="452"/>
      <c r="T9" s="448" t="s">
        <v>93</v>
      </c>
      <c r="U9" s="449">
        <v>38808</v>
      </c>
      <c r="V9" s="449">
        <v>39172</v>
      </c>
    </row>
    <row r="10" spans="1:22" s="8" customFormat="1" ht="15" customHeight="1" thickBot="1" x14ac:dyDescent="0.25">
      <c r="A10" s="692"/>
      <c r="B10" s="692"/>
      <c r="C10" s="679"/>
      <c r="D10" s="43"/>
      <c r="E10" s="679"/>
      <c r="F10" s="43"/>
      <c r="G10" s="679"/>
      <c r="H10" s="43"/>
      <c r="I10" s="691"/>
      <c r="J10" s="32"/>
      <c r="K10" s="684"/>
      <c r="L10" s="684"/>
      <c r="M10" s="684"/>
      <c r="N10" s="684"/>
      <c r="O10" s="679"/>
      <c r="S10" s="452"/>
      <c r="T10" s="448" t="s">
        <v>94</v>
      </c>
      <c r="U10" s="449">
        <v>39173</v>
      </c>
      <c r="V10" s="449">
        <v>39538</v>
      </c>
    </row>
    <row r="11" spans="1:22" ht="18" customHeight="1" x14ac:dyDescent="0.25">
      <c r="A11" s="118"/>
      <c r="B11" s="118"/>
      <c r="C11" s="121"/>
      <c r="D11" s="21"/>
      <c r="E11" s="121"/>
      <c r="F11" s="21"/>
      <c r="G11" s="121"/>
      <c r="H11" s="21"/>
      <c r="I11" s="142"/>
      <c r="J11" s="31"/>
      <c r="K11" s="606"/>
      <c r="L11" s="607"/>
      <c r="M11" s="606"/>
      <c r="N11" s="607"/>
      <c r="O11" s="600"/>
      <c r="S11" s="453"/>
      <c r="T11" s="448" t="s">
        <v>95</v>
      </c>
      <c r="U11" s="449">
        <v>39539</v>
      </c>
      <c r="V11" s="449">
        <v>39903</v>
      </c>
    </row>
    <row r="12" spans="1:22" ht="18" customHeight="1" x14ac:dyDescent="0.25">
      <c r="A12" s="119"/>
      <c r="B12" s="119"/>
      <c r="C12" s="122"/>
      <c r="D12" s="21"/>
      <c r="E12" s="122"/>
      <c r="F12" s="21"/>
      <c r="G12" s="122"/>
      <c r="H12" s="21"/>
      <c r="I12" s="143"/>
      <c r="J12" s="31"/>
      <c r="K12" s="606"/>
      <c r="L12" s="607"/>
      <c r="M12" s="606"/>
      <c r="N12" s="607"/>
      <c r="O12" s="600"/>
      <c r="S12" s="453"/>
      <c r="T12" s="448" t="s">
        <v>96</v>
      </c>
      <c r="U12" s="449">
        <v>39904</v>
      </c>
      <c r="V12" s="449">
        <v>40268</v>
      </c>
    </row>
    <row r="13" spans="1:22" ht="18" customHeight="1" x14ac:dyDescent="0.25">
      <c r="A13" s="119"/>
      <c r="B13" s="119"/>
      <c r="C13" s="122"/>
      <c r="D13" s="21"/>
      <c r="E13" s="122"/>
      <c r="F13" s="21"/>
      <c r="G13" s="122"/>
      <c r="H13" s="21"/>
      <c r="I13" s="143"/>
      <c r="J13" s="31"/>
      <c r="K13" s="606"/>
      <c r="L13" s="607"/>
      <c r="M13" s="606"/>
      <c r="N13" s="607"/>
      <c r="O13" s="600"/>
      <c r="S13" s="453"/>
      <c r="T13" s="448" t="s">
        <v>97</v>
      </c>
      <c r="U13" s="449">
        <v>40269</v>
      </c>
      <c r="V13" s="449">
        <v>40633</v>
      </c>
    </row>
    <row r="14" spans="1:22" ht="18" customHeight="1" x14ac:dyDescent="0.25">
      <c r="A14" s="119"/>
      <c r="B14" s="119"/>
      <c r="C14" s="122"/>
      <c r="D14" s="21"/>
      <c r="E14" s="122"/>
      <c r="F14" s="21"/>
      <c r="G14" s="122"/>
      <c r="H14" s="21"/>
      <c r="I14" s="143"/>
      <c r="J14" s="31"/>
      <c r="K14" s="606"/>
      <c r="L14" s="607"/>
      <c r="M14" s="606"/>
      <c r="N14" s="607"/>
      <c r="O14" s="600"/>
      <c r="S14" s="453"/>
      <c r="T14" s="448" t="s">
        <v>98</v>
      </c>
      <c r="U14" s="449">
        <v>40634</v>
      </c>
      <c r="V14" s="449">
        <v>40999</v>
      </c>
    </row>
    <row r="15" spans="1:22" ht="18" customHeight="1" x14ac:dyDescent="0.25">
      <c r="A15" s="119"/>
      <c r="B15" s="119"/>
      <c r="C15" s="122"/>
      <c r="D15" s="21"/>
      <c r="E15" s="122"/>
      <c r="F15" s="21"/>
      <c r="G15" s="122"/>
      <c r="H15" s="21"/>
      <c r="I15" s="143"/>
      <c r="J15" s="31"/>
      <c r="K15" s="606"/>
      <c r="L15" s="607"/>
      <c r="M15" s="606"/>
      <c r="N15" s="607"/>
      <c r="O15" s="600"/>
      <c r="S15" s="453"/>
      <c r="T15" s="448" t="s">
        <v>99</v>
      </c>
      <c r="U15" s="449">
        <v>41000</v>
      </c>
      <c r="V15" s="449">
        <v>41364</v>
      </c>
    </row>
    <row r="16" spans="1:22" ht="18" customHeight="1" x14ac:dyDescent="0.25">
      <c r="A16" s="119"/>
      <c r="B16" s="119"/>
      <c r="C16" s="122"/>
      <c r="D16" s="21"/>
      <c r="E16" s="122"/>
      <c r="F16" s="21"/>
      <c r="G16" s="122"/>
      <c r="H16" s="21"/>
      <c r="I16" s="143"/>
      <c r="J16" s="31"/>
      <c r="K16" s="606"/>
      <c r="L16" s="607"/>
      <c r="M16" s="606"/>
      <c r="N16" s="607"/>
      <c r="O16" s="600"/>
      <c r="S16" s="453"/>
      <c r="T16" s="448" t="s">
        <v>100</v>
      </c>
      <c r="U16" s="449">
        <v>41365</v>
      </c>
      <c r="V16" s="449">
        <v>41729</v>
      </c>
    </row>
    <row r="17" spans="1:22" ht="18" customHeight="1" x14ac:dyDescent="0.25">
      <c r="A17" s="119"/>
      <c r="B17" s="119"/>
      <c r="C17" s="122"/>
      <c r="D17" s="21"/>
      <c r="E17" s="122"/>
      <c r="F17" s="21"/>
      <c r="G17" s="122"/>
      <c r="H17" s="21"/>
      <c r="I17" s="143"/>
      <c r="J17" s="31"/>
      <c r="K17" s="606"/>
      <c r="L17" s="607"/>
      <c r="M17" s="606"/>
      <c r="N17" s="607"/>
      <c r="O17" s="600"/>
      <c r="S17" s="453"/>
      <c r="T17" s="448" t="s">
        <v>101</v>
      </c>
      <c r="U17" s="449">
        <v>41730</v>
      </c>
      <c r="V17" s="449">
        <v>42094</v>
      </c>
    </row>
    <row r="18" spans="1:22" ht="18" customHeight="1" x14ac:dyDescent="0.25">
      <c r="A18" s="119"/>
      <c r="B18" s="119"/>
      <c r="C18" s="122"/>
      <c r="D18" s="21"/>
      <c r="E18" s="122"/>
      <c r="F18" s="21"/>
      <c r="G18" s="122"/>
      <c r="H18" s="21"/>
      <c r="I18" s="143"/>
      <c r="J18" s="31"/>
      <c r="K18" s="606"/>
      <c r="L18" s="607"/>
      <c r="M18" s="606"/>
      <c r="N18" s="607"/>
      <c r="O18" s="600"/>
      <c r="S18" s="453"/>
      <c r="T18" s="448" t="s">
        <v>102</v>
      </c>
      <c r="U18" s="449">
        <v>42095</v>
      </c>
      <c r="V18" s="449">
        <v>42460</v>
      </c>
    </row>
    <row r="19" spans="1:22" ht="18" customHeight="1" x14ac:dyDescent="0.25">
      <c r="A19" s="119"/>
      <c r="B19" s="119"/>
      <c r="C19" s="122"/>
      <c r="D19" s="21"/>
      <c r="E19" s="122"/>
      <c r="F19" s="21"/>
      <c r="G19" s="122"/>
      <c r="H19" s="21"/>
      <c r="I19" s="143"/>
      <c r="J19" s="31"/>
      <c r="K19" s="606"/>
      <c r="L19" s="607"/>
      <c r="M19" s="606"/>
      <c r="N19" s="607"/>
      <c r="O19" s="600"/>
      <c r="S19" s="453"/>
      <c r="T19" s="448" t="s">
        <v>103</v>
      </c>
      <c r="U19" s="449">
        <v>42461</v>
      </c>
      <c r="V19" s="449">
        <v>42825</v>
      </c>
    </row>
    <row r="20" spans="1:22" ht="18" customHeight="1" x14ac:dyDescent="0.25">
      <c r="A20" s="119"/>
      <c r="B20" s="119"/>
      <c r="C20" s="122"/>
      <c r="D20" s="21"/>
      <c r="E20" s="122"/>
      <c r="F20" s="21"/>
      <c r="G20" s="122"/>
      <c r="H20" s="21"/>
      <c r="I20" s="143"/>
      <c r="J20" s="31"/>
      <c r="K20" s="606"/>
      <c r="L20" s="607"/>
      <c r="M20" s="606"/>
      <c r="N20" s="607"/>
      <c r="O20" s="600"/>
      <c r="S20" s="453"/>
      <c r="T20" s="448" t="s">
        <v>104</v>
      </c>
      <c r="U20" s="449">
        <v>42826</v>
      </c>
      <c r="V20" s="449">
        <v>43190</v>
      </c>
    </row>
    <row r="21" spans="1:22" ht="18" customHeight="1" x14ac:dyDescent="0.25">
      <c r="A21" s="119"/>
      <c r="B21" s="119"/>
      <c r="C21" s="122"/>
      <c r="D21" s="21"/>
      <c r="E21" s="122"/>
      <c r="F21" s="21"/>
      <c r="G21" s="122"/>
      <c r="H21" s="21"/>
      <c r="I21" s="143"/>
      <c r="J21" s="31"/>
      <c r="K21" s="606"/>
      <c r="L21" s="607"/>
      <c r="M21" s="606"/>
      <c r="N21" s="607"/>
      <c r="O21" s="600"/>
      <c r="S21" s="453"/>
      <c r="T21" s="448" t="s">
        <v>105</v>
      </c>
      <c r="U21" s="449">
        <v>43191</v>
      </c>
      <c r="V21" s="449">
        <v>43555</v>
      </c>
    </row>
    <row r="22" spans="1:22" ht="18" customHeight="1" x14ac:dyDescent="0.25">
      <c r="A22" s="119"/>
      <c r="B22" s="119"/>
      <c r="C22" s="122"/>
      <c r="D22" s="21"/>
      <c r="E22" s="122"/>
      <c r="F22" s="21"/>
      <c r="G22" s="122"/>
      <c r="H22" s="21"/>
      <c r="I22" s="143"/>
      <c r="J22" s="31"/>
      <c r="K22" s="606"/>
      <c r="L22" s="607"/>
      <c r="M22" s="606"/>
      <c r="N22" s="607"/>
      <c r="O22" s="600"/>
      <c r="S22" s="453"/>
      <c r="T22" s="448" t="s">
        <v>106</v>
      </c>
      <c r="U22" s="449">
        <v>43556</v>
      </c>
      <c r="V22" s="449">
        <v>43921</v>
      </c>
    </row>
    <row r="23" spans="1:22" ht="18" customHeight="1" x14ac:dyDescent="0.25">
      <c r="A23" s="119"/>
      <c r="B23" s="119"/>
      <c r="C23" s="122"/>
      <c r="D23" s="21"/>
      <c r="E23" s="122"/>
      <c r="F23" s="21"/>
      <c r="G23" s="122"/>
      <c r="H23" s="21"/>
      <c r="I23" s="143"/>
      <c r="J23" s="31"/>
      <c r="K23" s="606"/>
      <c r="L23" s="607"/>
      <c r="M23" s="606"/>
      <c r="N23" s="607"/>
      <c r="O23" s="600"/>
      <c r="S23" s="453"/>
      <c r="T23" s="448" t="s">
        <v>107</v>
      </c>
      <c r="U23" s="449">
        <v>43922</v>
      </c>
      <c r="V23" s="449">
        <v>44286</v>
      </c>
    </row>
    <row r="24" spans="1:22" ht="18" customHeight="1" x14ac:dyDescent="0.25">
      <c r="A24" s="119"/>
      <c r="B24" s="119"/>
      <c r="C24" s="122"/>
      <c r="D24" s="21"/>
      <c r="E24" s="122"/>
      <c r="F24" s="21"/>
      <c r="G24" s="122"/>
      <c r="H24" s="21"/>
      <c r="I24" s="143"/>
      <c r="J24" s="31"/>
      <c r="K24" s="606"/>
      <c r="L24" s="607"/>
      <c r="M24" s="606"/>
      <c r="N24" s="607"/>
      <c r="O24" s="600"/>
    </row>
    <row r="25" spans="1:22" ht="18" customHeight="1" x14ac:dyDescent="0.25">
      <c r="A25" s="120"/>
      <c r="B25" s="120"/>
      <c r="C25" s="123"/>
      <c r="D25" s="21"/>
      <c r="E25" s="123"/>
      <c r="F25" s="21"/>
      <c r="G25" s="123"/>
      <c r="H25" s="21"/>
      <c r="I25" s="144"/>
      <c r="J25" s="31"/>
      <c r="K25" s="606"/>
      <c r="L25" s="607"/>
      <c r="M25" s="606"/>
      <c r="N25" s="607"/>
      <c r="O25" s="600"/>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693" t="s">
        <v>82</v>
      </c>
      <c r="B27" s="133" t="s">
        <v>57</v>
      </c>
      <c r="C27" s="125">
        <f>SUM(C11:C25)</f>
        <v>0</v>
      </c>
      <c r="D27" s="23" t="s">
        <v>42</v>
      </c>
      <c r="E27" s="126">
        <f>SUM(E11:E25)</f>
        <v>0</v>
      </c>
      <c r="F27" s="23" t="s">
        <v>42</v>
      </c>
      <c r="G27" s="126">
        <f>SUM(G11:G25)</f>
        <v>0</v>
      </c>
      <c r="H27" s="23" t="s">
        <v>43</v>
      </c>
      <c r="I27" s="127">
        <f>C27+E27+G27</f>
        <v>0</v>
      </c>
      <c r="J27" s="129">
        <v>1</v>
      </c>
      <c r="Q27" s="441"/>
    </row>
    <row r="28" spans="1:22" s="12" customFormat="1" ht="6.75" customHeight="1" thickBot="1" x14ac:dyDescent="0.25">
      <c r="A28" s="702"/>
      <c r="B28" s="28"/>
      <c r="C28" s="20"/>
      <c r="D28" s="23"/>
      <c r="E28" s="34"/>
      <c r="F28" s="23"/>
      <c r="G28" s="35"/>
      <c r="H28" s="23"/>
      <c r="I28" s="36"/>
      <c r="J28" s="130"/>
      <c r="Q28" s="442"/>
    </row>
    <row r="29" spans="1:22" ht="27" customHeight="1" thickBot="1" x14ac:dyDescent="0.25">
      <c r="A29" s="702"/>
      <c r="B29" s="10"/>
      <c r="C29" s="24" t="s">
        <v>44</v>
      </c>
      <c r="D29" s="22"/>
      <c r="E29" s="124"/>
      <c r="F29" s="23" t="s">
        <v>42</v>
      </c>
      <c r="G29" s="145"/>
      <c r="H29" s="23" t="s">
        <v>43</v>
      </c>
      <c r="I29" s="127">
        <f>E29+G29</f>
        <v>0</v>
      </c>
      <c r="J29" s="129">
        <v>2</v>
      </c>
      <c r="K29" s="687" t="s">
        <v>79</v>
      </c>
      <c r="L29" s="687"/>
      <c r="M29" s="687"/>
      <c r="N29" s="687"/>
      <c r="O29" s="687"/>
    </row>
    <row r="30" spans="1:22" s="12" customFormat="1" ht="6.75" customHeight="1" thickBot="1" x14ac:dyDescent="0.25">
      <c r="A30" s="702"/>
      <c r="B30" s="11"/>
      <c r="C30" s="24"/>
      <c r="D30" s="22"/>
      <c r="E30" s="20"/>
      <c r="F30" s="23"/>
      <c r="G30" s="20"/>
      <c r="H30" s="23"/>
      <c r="I30" s="36"/>
      <c r="J30" s="130"/>
    </row>
    <row r="31" spans="1:22" ht="27" customHeight="1" thickBot="1" x14ac:dyDescent="0.25">
      <c r="A31" s="702"/>
      <c r="B31" s="10"/>
      <c r="C31" s="24"/>
      <c r="D31" s="24"/>
      <c r="E31" s="20"/>
      <c r="F31" s="20"/>
      <c r="G31" s="24" t="s">
        <v>45</v>
      </c>
      <c r="H31" s="20"/>
      <c r="I31" s="147">
        <f>I27-I29</f>
        <v>0</v>
      </c>
      <c r="J31" s="129">
        <v>3</v>
      </c>
    </row>
    <row r="32" spans="1:22" s="12" customFormat="1" ht="8.25" customHeight="1" thickBot="1" x14ac:dyDescent="0.25">
      <c r="B32" s="19"/>
      <c r="C32" s="24"/>
      <c r="D32" s="24"/>
      <c r="E32" s="20"/>
      <c r="F32" s="20"/>
      <c r="G32" s="24"/>
      <c r="H32" s="20"/>
      <c r="I32" s="36"/>
      <c r="J32" s="130"/>
      <c r="K32" s="685" t="s">
        <v>54</v>
      </c>
      <c r="L32" s="686"/>
      <c r="M32" s="686"/>
      <c r="N32" s="686"/>
      <c r="O32" s="686"/>
    </row>
    <row r="33" spans="1:53" ht="27" customHeight="1" thickBot="1" x14ac:dyDescent="0.25">
      <c r="A33" s="701" t="s">
        <v>161</v>
      </c>
      <c r="B33" s="677" t="s">
        <v>49</v>
      </c>
      <c r="C33" s="677"/>
      <c r="D33" s="677"/>
      <c r="E33" s="677"/>
      <c r="F33" s="677"/>
      <c r="G33" s="677"/>
      <c r="H33" s="27"/>
      <c r="I33" s="146"/>
      <c r="J33" s="131" t="s">
        <v>48</v>
      </c>
      <c r="K33" s="686"/>
      <c r="L33" s="686"/>
      <c r="M33" s="686"/>
      <c r="N33" s="686"/>
      <c r="O33" s="686"/>
    </row>
    <row r="34" spans="1:53" s="12" customFormat="1" ht="7.5" customHeight="1" thickBot="1" x14ac:dyDescent="0.25">
      <c r="A34" s="701"/>
      <c r="B34" s="40"/>
      <c r="C34" s="40"/>
      <c r="D34" s="40"/>
      <c r="E34" s="40"/>
      <c r="F34" s="40"/>
      <c r="G34" s="40"/>
      <c r="H34" s="27"/>
      <c r="I34" s="36"/>
      <c r="J34" s="132"/>
      <c r="K34" s="686"/>
      <c r="L34" s="686"/>
      <c r="M34" s="686"/>
      <c r="N34" s="686"/>
      <c r="O34" s="686"/>
    </row>
    <row r="35" spans="1:53" ht="30.75" customHeight="1" thickBot="1" x14ac:dyDescent="0.25">
      <c r="A35" s="701"/>
      <c r="B35" s="677" t="s">
        <v>71</v>
      </c>
      <c r="C35" s="677"/>
      <c r="D35" s="677"/>
      <c r="E35" s="677"/>
      <c r="F35" s="677"/>
      <c r="G35" s="677"/>
      <c r="I35" s="147">
        <f>I31*I33</f>
        <v>0</v>
      </c>
      <c r="J35" s="129">
        <v>5</v>
      </c>
      <c r="K35" s="686"/>
      <c r="L35" s="686"/>
      <c r="M35" s="686"/>
      <c r="N35" s="686"/>
      <c r="O35" s="686"/>
    </row>
    <row r="36" spans="1:53" s="6" customFormat="1" ht="25.5" customHeight="1" x14ac:dyDescent="0.2">
      <c r="A36" s="41"/>
      <c r="B36" s="41"/>
      <c r="C36" s="41"/>
      <c r="D36" s="41"/>
      <c r="E36" s="41"/>
      <c r="F36" s="41"/>
      <c r="G36" s="41"/>
      <c r="H36" s="41"/>
      <c r="I36" s="44"/>
      <c r="K36" s="41"/>
      <c r="L36" s="41"/>
      <c r="M36" s="41"/>
      <c r="N36" s="41"/>
      <c r="O36" s="6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36</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688"/>
      <c r="F40" s="689"/>
      <c r="G40" s="689"/>
      <c r="H40" s="689"/>
      <c r="I40" s="689"/>
      <c r="J40" s="689"/>
      <c r="K40" s="689"/>
      <c r="L40" s="689"/>
    </row>
    <row r="41" spans="1:53" ht="18" customHeight="1" x14ac:dyDescent="0.2">
      <c r="E41" s="26"/>
      <c r="F41" s="29"/>
      <c r="G41" s="29"/>
      <c r="H41" s="29"/>
      <c r="I41" s="29"/>
      <c r="J41" s="29"/>
      <c r="K41" s="29"/>
      <c r="L41" s="29"/>
    </row>
    <row r="42" spans="1:53" ht="18" customHeight="1" x14ac:dyDescent="0.2">
      <c r="E42" s="676"/>
      <c r="F42" s="677"/>
      <c r="G42" s="677"/>
      <c r="H42" s="677"/>
      <c r="I42" s="677"/>
      <c r="J42" s="677"/>
      <c r="K42" s="677"/>
      <c r="L42" s="677"/>
    </row>
  </sheetData>
  <sheetProtection algorithmName="SHA-512" hashValue="ZX3qq1MZmk4XAG3fVZd+TLdgQCic51OGWHGQRK95a78/u4pWVLCnzgAd7XBjQk93cljbjKHgqHqySd3SgcLkSQ==" saltValue="AcUNnh8WzSQ5kIgAfDBEJg==" spinCount="100000" sheet="1" objects="1" scenarios="1" selectLockedCells="1"/>
  <mergeCells count="24">
    <mergeCell ref="I7:I10"/>
    <mergeCell ref="B7:B10"/>
    <mergeCell ref="L3:M3"/>
    <mergeCell ref="L1:O1"/>
    <mergeCell ref="C1:F1"/>
    <mergeCell ref="M7:O8"/>
    <mergeCell ref="O9:O10"/>
    <mergeCell ref="N9:N10"/>
    <mergeCell ref="A33:A35"/>
    <mergeCell ref="E42:L42"/>
    <mergeCell ref="B33:G33"/>
    <mergeCell ref="B35:G35"/>
    <mergeCell ref="E7:E10"/>
    <mergeCell ref="K7:L8"/>
    <mergeCell ref="K9:K10"/>
    <mergeCell ref="K32:O35"/>
    <mergeCell ref="M9:M10"/>
    <mergeCell ref="C7:C10"/>
    <mergeCell ref="G7:G10"/>
    <mergeCell ref="K29:O29"/>
    <mergeCell ref="E40:L40"/>
    <mergeCell ref="L9:L10"/>
    <mergeCell ref="A27:A31"/>
    <mergeCell ref="A7:A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90" orientation="landscape" horizontalDpi="1200" verticalDpi="1200" r:id="rId1"/>
  <headerFooter alignWithMargins="0">
    <oddFooter>&amp;LMAMOT / DGI / 2018-02-16&amp;RPage 2d</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51</vt:i4>
      </vt:variant>
      <vt:variant>
        <vt:lpstr>Plages nommées</vt:lpstr>
      </vt:variant>
      <vt:variant>
        <vt:i4>51</vt:i4>
      </vt:variant>
    </vt:vector>
  </HeadingPairs>
  <TitlesOfParts>
    <vt:vector size="102" baseType="lpstr">
      <vt:lpstr>Formulaire p.1</vt:lpstr>
      <vt:lpstr>Annexe A p.2</vt:lpstr>
      <vt:lpstr>Annexe B p.3</vt:lpstr>
      <vt:lpstr>Annexe C p.4</vt:lpstr>
      <vt:lpstr>Feuil1</vt:lpstr>
      <vt:lpstr>An. A suppl. 2a</vt:lpstr>
      <vt:lpstr>An. A suppl. 2b</vt:lpstr>
      <vt:lpstr>An. A suppl. 2c</vt:lpstr>
      <vt:lpstr>An. A suppl. 2d</vt:lpstr>
      <vt:lpstr>An. A suppl. 2e</vt:lpstr>
      <vt:lpstr>An. A suppl. 2f</vt:lpstr>
      <vt:lpstr>An. A suppl. 2g</vt:lpstr>
      <vt:lpstr>An. A suppl. 2h</vt:lpstr>
      <vt:lpstr>An. A suppl. 2i</vt:lpstr>
      <vt:lpstr>An. A suppl. 2j</vt:lpstr>
      <vt:lpstr>An. A suppl. 2k</vt:lpstr>
      <vt:lpstr>An. A suppl. 2l</vt:lpstr>
      <vt:lpstr>An. A suppl. 2m</vt:lpstr>
      <vt:lpstr>An. A suppl. 2n</vt:lpstr>
      <vt:lpstr>An. A suppl. 2o</vt:lpstr>
      <vt:lpstr>An. A suppl. 2p</vt:lpstr>
      <vt:lpstr>An. A suppl. 2q</vt:lpstr>
      <vt:lpstr>An. A suppl. 2r</vt:lpstr>
      <vt:lpstr>An. A suppl. 2s</vt:lpstr>
      <vt:lpstr>An. A suppl. 2t</vt:lpstr>
      <vt:lpstr>An. A suppl. 2u</vt:lpstr>
      <vt:lpstr>An. A suppl. 2v</vt:lpstr>
      <vt:lpstr>An. A suppl. 2w</vt:lpstr>
      <vt:lpstr>An. A suppl. 2x</vt:lpstr>
      <vt:lpstr>An. A suppl. 2y</vt:lpstr>
      <vt:lpstr>An. A suppl. 2z</vt:lpstr>
      <vt:lpstr>An. A suppl. 2aa</vt:lpstr>
      <vt:lpstr>An. A suppl. 2ab</vt:lpstr>
      <vt:lpstr>An. A suppl. 2ac</vt:lpstr>
      <vt:lpstr>An. B suppl. 3a</vt:lpstr>
      <vt:lpstr>An. B suppl. 3b</vt:lpstr>
      <vt:lpstr>An. B suppl. 3c</vt:lpstr>
      <vt:lpstr>An. B suppl. 3d</vt:lpstr>
      <vt:lpstr>An. B suppl. 3e</vt:lpstr>
      <vt:lpstr>An. B suppl. 3f</vt:lpstr>
      <vt:lpstr>An. B suppl. 3g</vt:lpstr>
      <vt:lpstr>An. B suppl. 3h</vt:lpstr>
      <vt:lpstr>An. C suppl. 4a</vt:lpstr>
      <vt:lpstr>An. C suppl. 4b</vt:lpstr>
      <vt:lpstr>An. C suppl. 4c</vt:lpstr>
      <vt:lpstr>An. C suppl. 4d</vt:lpstr>
      <vt:lpstr>An. C suppl. 4e</vt:lpstr>
      <vt:lpstr>An. C suppl. 4f</vt:lpstr>
      <vt:lpstr>An. C suppl. 4g</vt:lpstr>
      <vt:lpstr>An. C suppl. 4h</vt:lpstr>
      <vt:lpstr>Sommaire Total</vt:lpstr>
      <vt:lpstr>Annee_financiere</vt:lpstr>
      <vt:lpstr>'An. A suppl. 2a'!Zone_d_impression</vt:lpstr>
      <vt:lpstr>'An. A suppl. 2aa'!Zone_d_impression</vt:lpstr>
      <vt:lpstr>'An. A suppl. 2ab'!Zone_d_impression</vt:lpstr>
      <vt:lpstr>'An. A suppl. 2ac'!Zone_d_impression</vt:lpstr>
      <vt:lpstr>'An. A suppl. 2b'!Zone_d_impression</vt:lpstr>
      <vt:lpstr>'An. A suppl. 2c'!Zone_d_impression</vt:lpstr>
      <vt:lpstr>'An. A suppl. 2d'!Zone_d_impression</vt:lpstr>
      <vt:lpstr>'An. A suppl. 2e'!Zone_d_impression</vt:lpstr>
      <vt:lpstr>'An. A suppl. 2f'!Zone_d_impression</vt:lpstr>
      <vt:lpstr>'An. A suppl. 2g'!Zone_d_impression</vt:lpstr>
      <vt:lpstr>'An. A suppl. 2h'!Zone_d_impression</vt:lpstr>
      <vt:lpstr>'An. A suppl. 2i'!Zone_d_impression</vt:lpstr>
      <vt:lpstr>'An. A suppl. 2j'!Zone_d_impression</vt:lpstr>
      <vt:lpstr>'An. A suppl. 2k'!Zone_d_impression</vt:lpstr>
      <vt:lpstr>'An. A suppl. 2l'!Zone_d_impression</vt:lpstr>
      <vt:lpstr>'An. A suppl. 2m'!Zone_d_impression</vt:lpstr>
      <vt:lpstr>'An. A suppl. 2n'!Zone_d_impression</vt:lpstr>
      <vt:lpstr>'An. A suppl. 2o'!Zone_d_impression</vt:lpstr>
      <vt:lpstr>'An. A suppl. 2p'!Zone_d_impression</vt:lpstr>
      <vt:lpstr>'An. A suppl. 2q'!Zone_d_impression</vt:lpstr>
      <vt:lpstr>'An. A suppl. 2r'!Zone_d_impression</vt:lpstr>
      <vt:lpstr>'An. A suppl. 2s'!Zone_d_impression</vt:lpstr>
      <vt:lpstr>'An. A suppl. 2t'!Zone_d_impression</vt:lpstr>
      <vt:lpstr>'An. A suppl. 2u'!Zone_d_impression</vt:lpstr>
      <vt:lpstr>'An. A suppl. 2v'!Zone_d_impression</vt:lpstr>
      <vt:lpstr>'An. A suppl. 2w'!Zone_d_impression</vt:lpstr>
      <vt:lpstr>'An. A suppl. 2x'!Zone_d_impression</vt:lpstr>
      <vt:lpstr>'An. A suppl. 2y'!Zone_d_impression</vt:lpstr>
      <vt:lpstr>'An. A suppl. 2z'!Zone_d_impression</vt:lpstr>
      <vt:lpstr>'An. B suppl. 3a'!Zone_d_impression</vt:lpstr>
      <vt:lpstr>'An. B suppl. 3b'!Zone_d_impression</vt:lpstr>
      <vt:lpstr>'An. B suppl. 3c'!Zone_d_impression</vt:lpstr>
      <vt:lpstr>'An. B suppl. 3d'!Zone_d_impression</vt:lpstr>
      <vt:lpstr>'An. B suppl. 3e'!Zone_d_impression</vt:lpstr>
      <vt:lpstr>'An. B suppl. 3f'!Zone_d_impression</vt:lpstr>
      <vt:lpstr>'An. B suppl. 3g'!Zone_d_impression</vt:lpstr>
      <vt:lpstr>'An. B suppl. 3h'!Zone_d_impression</vt:lpstr>
      <vt:lpstr>'An. C suppl. 4a'!Zone_d_impression</vt:lpstr>
      <vt:lpstr>'An. C suppl. 4b'!Zone_d_impression</vt:lpstr>
      <vt:lpstr>'An. C suppl. 4c'!Zone_d_impression</vt:lpstr>
      <vt:lpstr>'An. C suppl. 4d'!Zone_d_impression</vt:lpstr>
      <vt:lpstr>'An. C suppl. 4e'!Zone_d_impression</vt:lpstr>
      <vt:lpstr>'An. C suppl. 4f'!Zone_d_impression</vt:lpstr>
      <vt:lpstr>'An. C suppl. 4g'!Zone_d_impression</vt:lpstr>
      <vt:lpstr>'An. C suppl. 4h'!Zone_d_impression</vt:lpstr>
      <vt:lpstr>'Annexe A p.2'!Zone_d_impression</vt:lpstr>
      <vt:lpstr>'Annexe B p.3'!Zone_d_impression</vt:lpstr>
      <vt:lpstr>'Annexe C p.4'!Zone_d_impression</vt:lpstr>
      <vt:lpstr>'Formulaire p.1'!Zone_d_impression</vt:lpstr>
      <vt:lpstr>'Sommaire Total'!Zone_d_impression</vt:lpstr>
    </vt:vector>
  </TitlesOfParts>
  <Manager>Direction générale des infrastructures</Manager>
  <Company>Gouvernement du Québec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dc:title>
  <dc:subject/>
  <dc:creator>Ministère des Affaires municipales et de l'Occupation du territoire</dc:creator>
  <cp:keywords>formulaire, réclamation, travaux, infrastructures, mamot</cp:keywords>
  <cp:lastModifiedBy>Bouaddou, Salima</cp:lastModifiedBy>
  <cp:lastPrinted>2018-02-16T22:30:10Z</cp:lastPrinted>
  <dcterms:created xsi:type="dcterms:W3CDTF">2000-03-09T17:07:01Z</dcterms:created>
  <dcterms:modified xsi:type="dcterms:W3CDTF">2018-02-19T14:28:09Z</dcterms:modified>
</cp:coreProperties>
</file>