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rm.gouv\public\profils\R03C004A\_RD\sabouadd\Desktop\"/>
    </mc:Choice>
  </mc:AlternateContent>
  <workbookProtection workbookAlgorithmName="SHA-512" workbookHashValue="WNFZ9tiXppDjr4eSd+IGG77jWjFa04qbdjKkPMZkSX88GwTR/b/8oaH7je3pO4L38skd4mZjsVNKK6fGLjN67Q==" workbookSaltValue="vz4jU9fw75sPZ8ZStoRj4A==" workbookSpinCount="100000" lockStructure="1"/>
  <bookViews>
    <workbookView xWindow="0" yWindow="0" windowWidth="19200" windowHeight="11595" tabRatio="969"/>
  </bookViews>
  <sheets>
    <sheet name="Formulaire p.1" sheetId="1" r:id="rId1"/>
    <sheet name="Annexe A p.2" sheetId="2" r:id="rId2"/>
    <sheet name="Annexe B p.3" sheetId="6" r:id="rId3"/>
    <sheet name="Annexe C p.4" sheetId="11" r:id="rId4"/>
    <sheet name="An. A suppl. 2a" sheetId="12" r:id="rId5"/>
    <sheet name="An. A suppl. 2b" sheetId="15" r:id="rId6"/>
    <sheet name="An. A suppl. 2c" sheetId="18" r:id="rId7"/>
    <sheet name="An. A suppl. 2d" sheetId="19" r:id="rId8"/>
    <sheet name="An. A suppl. 2e" sheetId="23" r:id="rId9"/>
    <sheet name="An. A suppl. 2f" sheetId="26" r:id="rId10"/>
    <sheet name="An. A suppl. 2g" sheetId="27" r:id="rId11"/>
    <sheet name="An. A suppl. 2h" sheetId="28" r:id="rId12"/>
    <sheet name="An. A suppl. 2i" sheetId="37" r:id="rId13"/>
    <sheet name="An. A suppl. 2j" sheetId="38" r:id="rId14"/>
    <sheet name="An. A suppl. 2k" sheetId="42" r:id="rId15"/>
    <sheet name="An. A suppl. 2l" sheetId="40" r:id="rId16"/>
    <sheet name="An. A suppl. 2m" sheetId="41" r:id="rId17"/>
    <sheet name="An. A suppl. 2n" sheetId="43" r:id="rId18"/>
    <sheet name="An. A suppl. 2o" sheetId="44" r:id="rId19"/>
    <sheet name="An. A suppl. 2p" sheetId="45" r:id="rId20"/>
    <sheet name="An. A suppl. 2q" sheetId="46" r:id="rId21"/>
    <sheet name="An. A suppl. 2r" sheetId="47" r:id="rId22"/>
    <sheet name="An. A suppl. 2s" sheetId="48" r:id="rId23"/>
    <sheet name="An. A suppl. 2t" sheetId="49" r:id="rId24"/>
    <sheet name="An. A suppl. 2u" sheetId="50" r:id="rId25"/>
    <sheet name="An. A suppl. 2v" sheetId="51" r:id="rId26"/>
    <sheet name="An. A suppl. 2w" sheetId="52" r:id="rId27"/>
    <sheet name="An. A suppl. 2x" sheetId="53" r:id="rId28"/>
    <sheet name="An. A suppl. 2y" sheetId="54" r:id="rId29"/>
    <sheet name="An. A suppl. 2z" sheetId="55" r:id="rId30"/>
    <sheet name="An. A suppl. 2aa" sheetId="57" r:id="rId31"/>
    <sheet name="An. A suppl. 2ab" sheetId="56" r:id="rId32"/>
    <sheet name="An. A suppl. 2ac" sheetId="58" r:id="rId33"/>
    <sheet name="An. B suppl. 3a" sheetId="13" r:id="rId34"/>
    <sheet name="An. B suppl. 3b" sheetId="16" r:id="rId35"/>
    <sheet name="An. B suppl. 3c" sheetId="20" r:id="rId36"/>
    <sheet name="An. B suppl. 3d" sheetId="62" r:id="rId37"/>
    <sheet name="An. B suppl. 3e" sheetId="61" r:id="rId38"/>
    <sheet name="An. B suppl. 3f" sheetId="29" r:id="rId39"/>
    <sheet name="An. B suppl. 3g" sheetId="30" r:id="rId40"/>
    <sheet name="An. B suppl. 3h" sheetId="31" r:id="rId41"/>
    <sheet name="An. C suppl. 4a" sheetId="17" r:id="rId42"/>
    <sheet name="An. C suppl. 4b" sheetId="14" r:id="rId43"/>
    <sheet name="An. C suppl. 4c" sheetId="24" r:id="rId44"/>
    <sheet name="An. C suppl. 4d" sheetId="25" r:id="rId45"/>
    <sheet name="An. C suppl. 4e" sheetId="34" r:id="rId46"/>
    <sheet name="An. C suppl. 4f" sheetId="33" r:id="rId47"/>
    <sheet name="An. C suppl. 4g" sheetId="32" r:id="rId48"/>
    <sheet name="An. C suppl. 4h" sheetId="35" r:id="rId49"/>
    <sheet name="Sommaire Total" sheetId="36" r:id="rId50"/>
  </sheets>
  <externalReferences>
    <externalReference r:id="rId51"/>
    <externalReference r:id="rId52"/>
  </externalReferences>
  <definedNames>
    <definedName name="Annee_financiere">'Annexe A p.2'!$T$3:$V$23</definedName>
    <definedName name="Indic1" localSheetId="30">'[1]Analyse 1'!#REF!</definedName>
    <definedName name="Indic1" localSheetId="31">'[1]Analyse 1'!#REF!</definedName>
    <definedName name="Indic1" localSheetId="32">'[1]Analyse 1'!#REF!</definedName>
    <definedName name="Indic1" localSheetId="17">'[1]Analyse 1'!#REF!</definedName>
    <definedName name="Indic1" localSheetId="18">'[1]Analyse 1'!#REF!</definedName>
    <definedName name="Indic1" localSheetId="19">'[1]Analyse 1'!#REF!</definedName>
    <definedName name="Indic1" localSheetId="20">'[1]Analyse 1'!#REF!</definedName>
    <definedName name="Indic1" localSheetId="21">'[1]Analyse 1'!#REF!</definedName>
    <definedName name="Indic1" localSheetId="22">'[1]Analyse 1'!#REF!</definedName>
    <definedName name="Indic1" localSheetId="23">'[1]Analyse 1'!#REF!</definedName>
    <definedName name="Indic1" localSheetId="24">'[1]Analyse 1'!#REF!</definedName>
    <definedName name="Indic1" localSheetId="25">'[1]Analyse 1'!#REF!</definedName>
    <definedName name="Indic1" localSheetId="26">'[1]Analyse 1'!#REF!</definedName>
    <definedName name="Indic1" localSheetId="27">'[1]Analyse 1'!#REF!</definedName>
    <definedName name="Indic1" localSheetId="28">'[1]Analyse 1'!#REF!</definedName>
    <definedName name="Indic1" localSheetId="29">'[1]Analyse 1'!#REF!</definedName>
    <definedName name="Indic1" localSheetId="36">'[1]Analyse 1'!#REF!</definedName>
    <definedName name="Indic1" localSheetId="37">'[1]Analyse 1'!#REF!</definedName>
    <definedName name="Indic1">'[1]Analyse 1'!#REF!</definedName>
    <definedName name="Indic2" localSheetId="30">'[1]Analyse 1'!#REF!</definedName>
    <definedName name="Indic2" localSheetId="31">'[1]Analyse 1'!#REF!</definedName>
    <definedName name="Indic2" localSheetId="32">'[1]Analyse 1'!#REF!</definedName>
    <definedName name="Indic2" localSheetId="17">'[1]Analyse 1'!#REF!</definedName>
    <definedName name="Indic2" localSheetId="18">'[1]Analyse 1'!#REF!</definedName>
    <definedName name="Indic2" localSheetId="19">'[1]Analyse 1'!#REF!</definedName>
    <definedName name="Indic2" localSheetId="20">'[1]Analyse 1'!#REF!</definedName>
    <definedName name="Indic2" localSheetId="21">'[1]Analyse 1'!#REF!</definedName>
    <definedName name="Indic2" localSheetId="22">'[1]Analyse 1'!#REF!</definedName>
    <definedName name="Indic2" localSheetId="23">'[1]Analyse 1'!#REF!</definedName>
    <definedName name="Indic2" localSheetId="24">'[1]Analyse 1'!#REF!</definedName>
    <definedName name="Indic2" localSheetId="25">'[1]Analyse 1'!#REF!</definedName>
    <definedName name="Indic2" localSheetId="26">'[1]Analyse 1'!#REF!</definedName>
    <definedName name="Indic2" localSheetId="27">'[1]Analyse 1'!#REF!</definedName>
    <definedName name="Indic2" localSheetId="28">'[1]Analyse 1'!#REF!</definedName>
    <definedName name="Indic2" localSheetId="29">'[1]Analyse 1'!#REF!</definedName>
    <definedName name="Indic2" localSheetId="36">'[1]Analyse 1'!#REF!</definedName>
    <definedName name="Indic2" localSheetId="37">'[1]Analyse 1'!#REF!</definedName>
    <definedName name="Indic2">'[1]Analyse 1'!#REF!</definedName>
    <definedName name="Indic3" localSheetId="30">'[1]Analyse 1'!#REF!</definedName>
    <definedName name="Indic3" localSheetId="31">'[1]Analyse 1'!#REF!</definedName>
    <definedName name="Indic3" localSheetId="32">'[1]Analyse 1'!#REF!</definedName>
    <definedName name="Indic3" localSheetId="17">'[1]Analyse 1'!#REF!</definedName>
    <definedName name="Indic3" localSheetId="18">'[1]Analyse 1'!#REF!</definedName>
    <definedName name="Indic3" localSheetId="19">'[1]Analyse 1'!#REF!</definedName>
    <definedName name="Indic3" localSheetId="20">'[1]Analyse 1'!#REF!</definedName>
    <definedName name="Indic3" localSheetId="21">'[1]Analyse 1'!#REF!</definedName>
    <definedName name="Indic3" localSheetId="22">'[1]Analyse 1'!#REF!</definedName>
    <definedName name="Indic3" localSheetId="23">'[1]Analyse 1'!#REF!</definedName>
    <definedName name="Indic3" localSheetId="24">'[1]Analyse 1'!#REF!</definedName>
    <definedName name="Indic3" localSheetId="25">'[1]Analyse 1'!#REF!</definedName>
    <definedName name="Indic3" localSheetId="26">'[1]Analyse 1'!#REF!</definedName>
    <definedName name="Indic3" localSheetId="27">'[1]Analyse 1'!#REF!</definedName>
    <definedName name="Indic3" localSheetId="28">'[1]Analyse 1'!#REF!</definedName>
    <definedName name="Indic3" localSheetId="29">'[1]Analyse 1'!#REF!</definedName>
    <definedName name="Indic3" localSheetId="36">'[1]Analyse 1'!#REF!</definedName>
    <definedName name="Indic3" localSheetId="37">'[1]Analyse 1'!#REF!</definedName>
    <definedName name="Indic3">'[1]Analyse 1'!#REF!</definedName>
    <definedName name="Indic4" localSheetId="30">'[1]Analyse 1'!#REF!</definedName>
    <definedName name="Indic4" localSheetId="31">'[1]Analyse 1'!#REF!</definedName>
    <definedName name="Indic4" localSheetId="32">'[1]Analyse 1'!#REF!</definedName>
    <definedName name="Indic4" localSheetId="17">'[1]Analyse 1'!#REF!</definedName>
    <definedName name="Indic4" localSheetId="18">'[1]Analyse 1'!#REF!</definedName>
    <definedName name="Indic4" localSheetId="19">'[1]Analyse 1'!#REF!</definedName>
    <definedName name="Indic4" localSheetId="20">'[1]Analyse 1'!#REF!</definedName>
    <definedName name="Indic4" localSheetId="21">'[1]Analyse 1'!#REF!</definedName>
    <definedName name="Indic4" localSheetId="22">'[1]Analyse 1'!#REF!</definedName>
    <definedName name="Indic4" localSheetId="23">'[1]Analyse 1'!#REF!</definedName>
    <definedName name="Indic4" localSheetId="24">'[1]Analyse 1'!#REF!</definedName>
    <definedName name="Indic4" localSheetId="25">'[1]Analyse 1'!#REF!</definedName>
    <definedName name="Indic4" localSheetId="26">'[1]Analyse 1'!#REF!</definedName>
    <definedName name="Indic4" localSheetId="27">'[1]Analyse 1'!#REF!</definedName>
    <definedName name="Indic4" localSheetId="28">'[1]Analyse 1'!#REF!</definedName>
    <definedName name="Indic4" localSheetId="29">'[1]Analyse 1'!#REF!</definedName>
    <definedName name="Indic4" localSheetId="36">'[1]Analyse 1'!#REF!</definedName>
    <definedName name="Indic4" localSheetId="37">'[1]Analyse 1'!#REF!</definedName>
    <definedName name="Indic4">'[1]Analyse 1'!#REF!</definedName>
    <definedName name="kj">'[2]Analyse 4'!$I$12</definedName>
    <definedName name="_xlnm.Print_Area" localSheetId="4">'An. A suppl. 2a'!$A$1:$P$36</definedName>
    <definedName name="_xlnm.Print_Area" localSheetId="30">'An. A suppl. 2aa'!$A$1:$P$37</definedName>
    <definedName name="_xlnm.Print_Area" localSheetId="31">'An. A suppl. 2ab'!$A$1:$P$37</definedName>
    <definedName name="_xlnm.Print_Area" localSheetId="32">'An. A suppl. 2ac'!$A$1:$P$37</definedName>
    <definedName name="_xlnm.Print_Area" localSheetId="5">'An. A suppl. 2b'!$A$1:$P$36</definedName>
    <definedName name="_xlnm.Print_Area" localSheetId="6">'An. A suppl. 2c'!$A$1:$P$36</definedName>
    <definedName name="_xlnm.Print_Area" localSheetId="7">'An. A suppl. 2d'!$A$1:$P$36</definedName>
    <definedName name="_xlnm.Print_Area" localSheetId="8">'An. A suppl. 2e'!$A$1:$P$36</definedName>
    <definedName name="_xlnm.Print_Area" localSheetId="9">'An. A suppl. 2f'!$A$1:$P$36</definedName>
    <definedName name="_xlnm.Print_Area" localSheetId="10">'An. A suppl. 2g'!$A$1:$P$36</definedName>
    <definedName name="_xlnm.Print_Area" localSheetId="11">'An. A suppl. 2h'!$A$1:$P$36</definedName>
    <definedName name="_xlnm.Print_Area" localSheetId="12">'An. A suppl. 2i'!$A$1:$P$37</definedName>
    <definedName name="_xlnm.Print_Area" localSheetId="13">'An. A suppl. 2j'!$A$1:$P$37</definedName>
    <definedName name="_xlnm.Print_Area" localSheetId="14">'An. A suppl. 2k'!$A$1:$P$37</definedName>
    <definedName name="_xlnm.Print_Area" localSheetId="15">'An. A suppl. 2l'!$A$1:$P$37</definedName>
    <definedName name="_xlnm.Print_Area" localSheetId="16">'An. A suppl. 2m'!$A$1:$P$37</definedName>
    <definedName name="_xlnm.Print_Area" localSheetId="17">'An. A suppl. 2n'!$A$1:$P$37</definedName>
    <definedName name="_xlnm.Print_Area" localSheetId="18">'An. A suppl. 2o'!$A$1:$P$37</definedName>
    <definedName name="_xlnm.Print_Area" localSheetId="19">'An. A suppl. 2p'!$A$1:$P$37</definedName>
    <definedName name="_xlnm.Print_Area" localSheetId="20">'An. A suppl. 2q'!$A$1:$P$37</definedName>
    <definedName name="_xlnm.Print_Area" localSheetId="21">'An. A suppl. 2r'!$A$1:$P$37</definedName>
    <definedName name="_xlnm.Print_Area" localSheetId="22">'An. A suppl. 2s'!$A$1:$P$37</definedName>
    <definedName name="_xlnm.Print_Area" localSheetId="23">'An. A suppl. 2t'!$A$1:$P$37</definedName>
    <definedName name="_xlnm.Print_Area" localSheetId="24">'An. A suppl. 2u'!$A$1:$P$37</definedName>
    <definedName name="_xlnm.Print_Area" localSheetId="25">'An. A suppl. 2v'!$A$1:$P$37</definedName>
    <definedName name="_xlnm.Print_Area" localSheetId="26">'An. A suppl. 2w'!$A$1:$P$37</definedName>
    <definedName name="_xlnm.Print_Area" localSheetId="27">'An. A suppl. 2x'!$A$1:$P$37</definedName>
    <definedName name="_xlnm.Print_Area" localSheetId="28">'An. A suppl. 2y'!$A$1:$P$37</definedName>
    <definedName name="_xlnm.Print_Area" localSheetId="29">'An. A suppl. 2z'!$A$1:$P$37</definedName>
    <definedName name="_xlnm.Print_Area" localSheetId="33">'An. B suppl. 3a'!$A$1:$O$36</definedName>
    <definedName name="_xlnm.Print_Area" localSheetId="34">'An. B suppl. 3b'!$A$1:$O$36</definedName>
    <definedName name="_xlnm.Print_Area" localSheetId="35">'An. B suppl. 3c'!$A$1:$O$36</definedName>
    <definedName name="_xlnm.Print_Area" localSheetId="36">'An. B suppl. 3d'!$A$1:$O$36</definedName>
    <definedName name="_xlnm.Print_Area" localSheetId="37">'An. B suppl. 3e'!$A$1:$O$36</definedName>
    <definedName name="_xlnm.Print_Area" localSheetId="38">'An. B suppl. 3f'!$A$1:$O$36</definedName>
    <definedName name="_xlnm.Print_Area" localSheetId="39">'An. B suppl. 3g'!$A$1:$O$36</definedName>
    <definedName name="_xlnm.Print_Area" localSheetId="40">'An. B suppl. 3h'!$A$1:$O$36</definedName>
    <definedName name="_xlnm.Print_Area" localSheetId="41">'An. C suppl. 4a'!$A$1:$O$36</definedName>
    <definedName name="_xlnm.Print_Area" localSheetId="42">'An. C suppl. 4b'!$A$1:$O$36</definedName>
    <definedName name="_xlnm.Print_Area" localSheetId="43">'An. C suppl. 4c'!$A$1:$O$36</definedName>
    <definedName name="_xlnm.Print_Area" localSheetId="44">'An. C suppl. 4d'!$A$1:$O$36</definedName>
    <definedName name="_xlnm.Print_Area" localSheetId="45">'An. C suppl. 4e'!$A$1:$O$36</definedName>
    <definedName name="_xlnm.Print_Area" localSheetId="46">'An. C suppl. 4f'!$A$1:$O$36</definedName>
    <definedName name="_xlnm.Print_Area" localSheetId="47">'An. C suppl. 4g'!$A$1:$O$36</definedName>
    <definedName name="_xlnm.Print_Area" localSheetId="48">'An. C suppl. 4h'!$A$1:$O$37</definedName>
    <definedName name="_xlnm.Print_Area" localSheetId="1">'Annexe A p.2'!$A$1:$P$36</definedName>
    <definedName name="_xlnm.Print_Area" localSheetId="2">'Annexe B p.3'!$A$1:$P$36</definedName>
    <definedName name="_xlnm.Print_Area" localSheetId="3">'Annexe C p.4'!$A$1:$P$36</definedName>
    <definedName name="_xlnm.Print_Area" localSheetId="0">'Formulaire p.1'!$A$1:$BG$67</definedName>
    <definedName name="_xlnm.Print_Area" localSheetId="49">'Sommaire Total'!$A$1:$J$65</definedName>
  </definedNames>
  <calcPr calcId="152511"/>
</workbook>
</file>

<file path=xl/calcChain.xml><?xml version="1.0" encoding="utf-8"?>
<calcChain xmlns="http://schemas.openxmlformats.org/spreadsheetml/2006/main">
  <c r="L1" i="6" l="1"/>
  <c r="I29" i="62" l="1"/>
  <c r="G27" i="62"/>
  <c r="E27" i="62"/>
  <c r="C27" i="62"/>
  <c r="K5" i="62"/>
  <c r="C5" i="62"/>
  <c r="S3" i="62"/>
  <c r="D45" i="36" s="1"/>
  <c r="I29" i="61"/>
  <c r="G27" i="61"/>
  <c r="E27" i="61"/>
  <c r="C27" i="61"/>
  <c r="K5" i="61"/>
  <c r="C5" i="61"/>
  <c r="S3" i="61"/>
  <c r="D46" i="36" s="1"/>
  <c r="I27" i="62" l="1"/>
  <c r="I31" i="62" s="1"/>
  <c r="I27" i="61"/>
  <c r="I31" i="61" s="1"/>
  <c r="I29" i="58"/>
  <c r="G27" i="58"/>
  <c r="E27" i="58"/>
  <c r="C27" i="58"/>
  <c r="I27" i="58" s="1"/>
  <c r="I31" i="58" s="1"/>
  <c r="I35" i="58" s="1"/>
  <c r="K5" i="58"/>
  <c r="C5" i="58"/>
  <c r="S3" i="58"/>
  <c r="D34" i="36" s="1"/>
  <c r="I29" i="57"/>
  <c r="G27" i="57"/>
  <c r="E27" i="57"/>
  <c r="C27" i="57"/>
  <c r="K5" i="57"/>
  <c r="C5" i="57"/>
  <c r="S3" i="57"/>
  <c r="D32" i="36" s="1"/>
  <c r="I29" i="56"/>
  <c r="G27" i="56"/>
  <c r="E27" i="56"/>
  <c r="C27" i="56"/>
  <c r="K5" i="56"/>
  <c r="C5" i="56"/>
  <c r="S3" i="56"/>
  <c r="D33" i="36" s="1"/>
  <c r="I27" i="57" l="1"/>
  <c r="I31" i="57" s="1"/>
  <c r="I35" i="57" s="1"/>
  <c r="I35" i="61"/>
  <c r="C46" i="36"/>
  <c r="I35" i="62"/>
  <c r="C45" i="36"/>
  <c r="C34" i="36"/>
  <c r="I27" i="56"/>
  <c r="I31" i="56" s="1"/>
  <c r="I29" i="55"/>
  <c r="G27" i="55"/>
  <c r="E27" i="55"/>
  <c r="C27" i="55"/>
  <c r="K5" i="55"/>
  <c r="C5" i="55"/>
  <c r="S3" i="55"/>
  <c r="D31" i="36" s="1"/>
  <c r="I29" i="54"/>
  <c r="G27" i="54"/>
  <c r="E27" i="54"/>
  <c r="C27" i="54"/>
  <c r="K5" i="54"/>
  <c r="C5" i="54"/>
  <c r="S3" i="54"/>
  <c r="D30" i="36" s="1"/>
  <c r="I29" i="53"/>
  <c r="G27" i="53"/>
  <c r="E27" i="53"/>
  <c r="C27" i="53"/>
  <c r="K5" i="53"/>
  <c r="C5" i="53"/>
  <c r="S3" i="53"/>
  <c r="D29" i="36" s="1"/>
  <c r="I29" i="52"/>
  <c r="G27" i="52"/>
  <c r="E27" i="52"/>
  <c r="C27" i="52"/>
  <c r="K5" i="52"/>
  <c r="C5" i="52"/>
  <c r="S3" i="52"/>
  <c r="D28" i="36" s="1"/>
  <c r="I29" i="51"/>
  <c r="G27" i="51"/>
  <c r="E27" i="51"/>
  <c r="C27" i="51"/>
  <c r="K5" i="51"/>
  <c r="C5" i="51"/>
  <c r="S3" i="51"/>
  <c r="D27" i="36" s="1"/>
  <c r="I29" i="50"/>
  <c r="G27" i="50"/>
  <c r="E27" i="50"/>
  <c r="C27" i="50"/>
  <c r="K5" i="50"/>
  <c r="C5" i="50"/>
  <c r="S3" i="50"/>
  <c r="D26" i="36" s="1"/>
  <c r="I29" i="49"/>
  <c r="G27" i="49"/>
  <c r="E27" i="49"/>
  <c r="C27" i="49"/>
  <c r="K5" i="49"/>
  <c r="C5" i="49"/>
  <c r="S3" i="49"/>
  <c r="D25" i="36" s="1"/>
  <c r="I29" i="48"/>
  <c r="G27" i="48"/>
  <c r="E27" i="48"/>
  <c r="C27" i="48"/>
  <c r="K5" i="48"/>
  <c r="C5" i="48"/>
  <c r="S3" i="48"/>
  <c r="D24" i="36" s="1"/>
  <c r="I29" i="47"/>
  <c r="G27" i="47"/>
  <c r="E27" i="47"/>
  <c r="C27" i="47"/>
  <c r="K5" i="47"/>
  <c r="C5" i="47"/>
  <c r="S3" i="47"/>
  <c r="D23" i="36" s="1"/>
  <c r="I29" i="46"/>
  <c r="G27" i="46"/>
  <c r="E27" i="46"/>
  <c r="C27" i="46"/>
  <c r="K5" i="46"/>
  <c r="C5" i="46"/>
  <c r="S3" i="46"/>
  <c r="D22" i="36" s="1"/>
  <c r="I29" i="45"/>
  <c r="G27" i="45"/>
  <c r="E27" i="45"/>
  <c r="C27" i="45"/>
  <c r="K5" i="45"/>
  <c r="C5" i="45"/>
  <c r="S3" i="45"/>
  <c r="D21" i="36" s="1"/>
  <c r="I29" i="44"/>
  <c r="G27" i="44"/>
  <c r="E27" i="44"/>
  <c r="C27" i="44"/>
  <c r="K5" i="44"/>
  <c r="C5" i="44"/>
  <c r="S3" i="44"/>
  <c r="D20" i="36" s="1"/>
  <c r="I29" i="43"/>
  <c r="I27" i="43"/>
  <c r="I31" i="43" s="1"/>
  <c r="I35" i="43" s="1"/>
  <c r="G27" i="43"/>
  <c r="E27" i="43"/>
  <c r="C27" i="43"/>
  <c r="K5" i="43"/>
  <c r="C5" i="43"/>
  <c r="S3" i="43"/>
  <c r="D19" i="36" s="1"/>
  <c r="I27" i="53" l="1"/>
  <c r="I31" i="53" s="1"/>
  <c r="I35" i="53" s="1"/>
  <c r="I27" i="54"/>
  <c r="I31" i="54" s="1"/>
  <c r="C30" i="36" s="1"/>
  <c r="C32" i="36"/>
  <c r="I35" i="54"/>
  <c r="I35" i="56"/>
  <c r="C33" i="36"/>
  <c r="C19" i="36"/>
  <c r="C29" i="36"/>
  <c r="I27" i="44"/>
  <c r="I31" i="44" s="1"/>
  <c r="I27" i="47"/>
  <c r="I31" i="47" s="1"/>
  <c r="I27" i="48"/>
  <c r="I31" i="48" s="1"/>
  <c r="I27" i="50"/>
  <c r="I31" i="50" s="1"/>
  <c r="I27" i="51"/>
  <c r="I31" i="51" s="1"/>
  <c r="I27" i="52"/>
  <c r="I31" i="52" s="1"/>
  <c r="I27" i="55"/>
  <c r="I31" i="55" s="1"/>
  <c r="I35" i="55" s="1"/>
  <c r="I27" i="45"/>
  <c r="I31" i="45" s="1"/>
  <c r="I35" i="45" s="1"/>
  <c r="I27" i="49"/>
  <c r="I31" i="49" s="1"/>
  <c r="I27" i="46"/>
  <c r="I31" i="46" s="1"/>
  <c r="I29" i="42"/>
  <c r="G27" i="42"/>
  <c r="E27" i="42"/>
  <c r="C27" i="42"/>
  <c r="K5" i="42"/>
  <c r="C5" i="42"/>
  <c r="S3" i="42"/>
  <c r="D16" i="36" s="1"/>
  <c r="I29" i="38"/>
  <c r="G27" i="38"/>
  <c r="E27" i="38"/>
  <c r="C27" i="38"/>
  <c r="K5" i="38"/>
  <c r="C5" i="38"/>
  <c r="S3" i="38"/>
  <c r="D15" i="36" s="1"/>
  <c r="S3" i="37"/>
  <c r="I29" i="41"/>
  <c r="G27" i="41"/>
  <c r="E27" i="41"/>
  <c r="C27" i="41"/>
  <c r="K5" i="41"/>
  <c r="C5" i="41"/>
  <c r="S3" i="41"/>
  <c r="D18" i="36" s="1"/>
  <c r="I29" i="40"/>
  <c r="G27" i="40"/>
  <c r="E27" i="40"/>
  <c r="C27" i="40"/>
  <c r="K5" i="40"/>
  <c r="C5" i="40"/>
  <c r="S3" i="40"/>
  <c r="D17" i="36" s="1"/>
  <c r="I29" i="37"/>
  <c r="G27" i="37"/>
  <c r="E27" i="37"/>
  <c r="C27" i="37"/>
  <c r="I27" i="37" s="1"/>
  <c r="I31" i="37" s="1"/>
  <c r="K5" i="37"/>
  <c r="C5" i="37"/>
  <c r="S3" i="11"/>
  <c r="D56" i="36" s="1"/>
  <c r="S3" i="12"/>
  <c r="D6" i="36" s="1"/>
  <c r="S3" i="15"/>
  <c r="D7" i="36" s="1"/>
  <c r="S3" i="18"/>
  <c r="D8" i="36" s="1"/>
  <c r="S3" i="19"/>
  <c r="D9" i="36" s="1"/>
  <c r="S3" i="23"/>
  <c r="D10" i="36" s="1"/>
  <c r="S3" i="26"/>
  <c r="S3" i="27"/>
  <c r="D12" i="36" s="1"/>
  <c r="S3" i="28"/>
  <c r="D13" i="36" s="1"/>
  <c r="S3" i="13"/>
  <c r="D42" i="36" s="1"/>
  <c r="S3" i="16"/>
  <c r="S3" i="20"/>
  <c r="D44" i="36" s="1"/>
  <c r="S3" i="29"/>
  <c r="D47" i="36" s="1"/>
  <c r="S3" i="30"/>
  <c r="D48" i="36" s="1"/>
  <c r="S3" i="31"/>
  <c r="S3" i="17"/>
  <c r="D57" i="36" s="1"/>
  <c r="S3" i="14"/>
  <c r="D58" i="36" s="1"/>
  <c r="S3" i="24"/>
  <c r="D59" i="36" s="1"/>
  <c r="S3" i="25"/>
  <c r="S3" i="34"/>
  <c r="D61" i="36" s="1"/>
  <c r="S3" i="33"/>
  <c r="D62" i="36" s="1"/>
  <c r="S3" i="32"/>
  <c r="D63" i="36" s="1"/>
  <c r="S3" i="35"/>
  <c r="D64" i="36" s="1"/>
  <c r="S3" i="6"/>
  <c r="D41" i="36" s="1"/>
  <c r="D11" i="36"/>
  <c r="S3" i="2"/>
  <c r="D5" i="36" s="1"/>
  <c r="H15" i="36" s="1"/>
  <c r="E27" i="2"/>
  <c r="C27" i="12"/>
  <c r="E27" i="12"/>
  <c r="G27" i="12"/>
  <c r="I29" i="12"/>
  <c r="C27" i="15"/>
  <c r="E27" i="15"/>
  <c r="G27" i="15"/>
  <c r="I29" i="15"/>
  <c r="C27" i="18"/>
  <c r="E27" i="18"/>
  <c r="G27" i="18"/>
  <c r="I29" i="18"/>
  <c r="C27" i="19"/>
  <c r="E27" i="19"/>
  <c r="G27" i="19"/>
  <c r="I29" i="19"/>
  <c r="C27" i="23"/>
  <c r="E27" i="23"/>
  <c r="G27" i="23"/>
  <c r="I29" i="23"/>
  <c r="C27" i="26"/>
  <c r="E27" i="26"/>
  <c r="G27" i="26"/>
  <c r="I29" i="26"/>
  <c r="C27" i="27"/>
  <c r="E27" i="27"/>
  <c r="G27" i="27"/>
  <c r="I29" i="27"/>
  <c r="C27" i="28"/>
  <c r="E27" i="28"/>
  <c r="G27" i="28"/>
  <c r="I29" i="28"/>
  <c r="D60" i="36"/>
  <c r="C27" i="11"/>
  <c r="E27" i="11"/>
  <c r="G27" i="11"/>
  <c r="I29" i="11"/>
  <c r="C27" i="17"/>
  <c r="E27" i="17"/>
  <c r="G27" i="17"/>
  <c r="I29" i="17"/>
  <c r="C27" i="14"/>
  <c r="E27" i="14"/>
  <c r="G27" i="14"/>
  <c r="I29" i="14"/>
  <c r="C27" i="24"/>
  <c r="E27" i="24"/>
  <c r="G27" i="24"/>
  <c r="I29" i="24"/>
  <c r="C27" i="25"/>
  <c r="E27" i="25"/>
  <c r="G27" i="25"/>
  <c r="I29" i="25"/>
  <c r="C27" i="34"/>
  <c r="E27" i="34"/>
  <c r="G27" i="34"/>
  <c r="I29" i="34"/>
  <c r="C27" i="33"/>
  <c r="E27" i="33"/>
  <c r="G27" i="33"/>
  <c r="I29" i="33"/>
  <c r="C27" i="32"/>
  <c r="E27" i="32"/>
  <c r="G27" i="32"/>
  <c r="I29" i="32"/>
  <c r="C27" i="35"/>
  <c r="E27" i="35"/>
  <c r="G27" i="35"/>
  <c r="I29" i="35"/>
  <c r="D43" i="36"/>
  <c r="D49" i="36"/>
  <c r="C27" i="6"/>
  <c r="E27" i="6"/>
  <c r="G27" i="6"/>
  <c r="I29" i="6"/>
  <c r="C27" i="13"/>
  <c r="E27" i="13"/>
  <c r="G27" i="13"/>
  <c r="I27" i="13" s="1"/>
  <c r="I31" i="13" s="1"/>
  <c r="I29" i="13"/>
  <c r="C27" i="16"/>
  <c r="E27" i="16"/>
  <c r="G27" i="16"/>
  <c r="I29" i="16"/>
  <c r="C27" i="20"/>
  <c r="E27" i="20"/>
  <c r="G27" i="20"/>
  <c r="I29" i="20"/>
  <c r="C27" i="29"/>
  <c r="E27" i="29"/>
  <c r="G27" i="29"/>
  <c r="I29" i="29"/>
  <c r="C27" i="30"/>
  <c r="E27" i="30"/>
  <c r="G27" i="30"/>
  <c r="I29" i="30"/>
  <c r="C27" i="31"/>
  <c r="E27" i="31"/>
  <c r="G27" i="31"/>
  <c r="I29" i="31"/>
  <c r="C27" i="2"/>
  <c r="I27" i="2" s="1"/>
  <c r="G27" i="2"/>
  <c r="I29" i="2"/>
  <c r="L1" i="2"/>
  <c r="K5" i="35"/>
  <c r="C5" i="35"/>
  <c r="K5" i="32"/>
  <c r="C5" i="32"/>
  <c r="K5" i="33"/>
  <c r="C5" i="33"/>
  <c r="K5" i="34"/>
  <c r="C5" i="34"/>
  <c r="K5" i="31"/>
  <c r="C5" i="31"/>
  <c r="K5" i="30"/>
  <c r="C5" i="30"/>
  <c r="K5" i="29"/>
  <c r="C5" i="29"/>
  <c r="K5" i="28"/>
  <c r="C5" i="28"/>
  <c r="K5" i="27"/>
  <c r="C5" i="27"/>
  <c r="K5" i="26"/>
  <c r="C5" i="26"/>
  <c r="K5" i="25"/>
  <c r="C5" i="25"/>
  <c r="K5" i="24"/>
  <c r="C5" i="24"/>
  <c r="L1" i="23"/>
  <c r="C5" i="23"/>
  <c r="K5" i="23"/>
  <c r="C5" i="20"/>
  <c r="K5" i="20"/>
  <c r="C5" i="19"/>
  <c r="K5" i="19"/>
  <c r="C5" i="18"/>
  <c r="K5" i="18"/>
  <c r="A9" i="1"/>
  <c r="C5" i="17"/>
  <c r="K5" i="17"/>
  <c r="C5" i="16"/>
  <c r="K5" i="16"/>
  <c r="C5" i="15"/>
  <c r="K5" i="15"/>
  <c r="C5" i="14"/>
  <c r="K5" i="14"/>
  <c r="C5" i="13"/>
  <c r="K5" i="13"/>
  <c r="C5" i="12"/>
  <c r="K5" i="12"/>
  <c r="K5" i="11"/>
  <c r="K5" i="6"/>
  <c r="K5" i="2"/>
  <c r="C5" i="11"/>
  <c r="C5" i="6"/>
  <c r="C5" i="2"/>
  <c r="L1" i="25" l="1"/>
  <c r="L1" i="28"/>
  <c r="I27" i="35"/>
  <c r="I31" i="35" s="1"/>
  <c r="I27" i="33"/>
  <c r="I31" i="33" s="1"/>
  <c r="I27" i="34"/>
  <c r="I31" i="34" s="1"/>
  <c r="I27" i="25"/>
  <c r="I31" i="25" s="1"/>
  <c r="C60" i="36" s="1"/>
  <c r="I27" i="24"/>
  <c r="I31" i="24" s="1"/>
  <c r="I27" i="14"/>
  <c r="I31" i="14" s="1"/>
  <c r="I27" i="11"/>
  <c r="I31" i="11" s="1"/>
  <c r="I27" i="42"/>
  <c r="I31" i="42" s="1"/>
  <c r="I35" i="42" s="1"/>
  <c r="I27" i="31"/>
  <c r="I31" i="31" s="1"/>
  <c r="I27" i="29"/>
  <c r="I31" i="29" s="1"/>
  <c r="I27" i="28"/>
  <c r="I31" i="28" s="1"/>
  <c r="I27" i="23"/>
  <c r="I31" i="23" s="1"/>
  <c r="C10" i="36" s="1"/>
  <c r="I27" i="15"/>
  <c r="I31" i="15" s="1"/>
  <c r="I27" i="38"/>
  <c r="I31" i="38" s="1"/>
  <c r="I27" i="30"/>
  <c r="I31" i="30" s="1"/>
  <c r="I27" i="16"/>
  <c r="I31" i="16" s="1"/>
  <c r="C43" i="36" s="1"/>
  <c r="H38" i="36" s="1"/>
  <c r="I27" i="27"/>
  <c r="I31" i="27" s="1"/>
  <c r="I27" i="18"/>
  <c r="I31" i="18" s="1"/>
  <c r="I27" i="41"/>
  <c r="I31" i="41" s="1"/>
  <c r="C18" i="36" s="1"/>
  <c r="I27" i="6"/>
  <c r="I31" i="6" s="1"/>
  <c r="C41" i="36" s="1"/>
  <c r="I27" i="17"/>
  <c r="I31" i="17" s="1"/>
  <c r="I27" i="40"/>
  <c r="I31" i="40" s="1"/>
  <c r="C17" i="36" s="1"/>
  <c r="I27" i="32"/>
  <c r="I31" i="32" s="1"/>
  <c r="C31" i="36"/>
  <c r="I27" i="20"/>
  <c r="I31" i="20" s="1"/>
  <c r="C44" i="36" s="1"/>
  <c r="I27" i="26"/>
  <c r="I31" i="26" s="1"/>
  <c r="I27" i="12"/>
  <c r="I31" i="12" s="1"/>
  <c r="I35" i="12" s="1"/>
  <c r="C21" i="36"/>
  <c r="H62" i="36"/>
  <c r="H64" i="36"/>
  <c r="H65" i="36"/>
  <c r="H63" i="36"/>
  <c r="H41" i="36"/>
  <c r="H42" i="36"/>
  <c r="H43" i="36"/>
  <c r="H44" i="36"/>
  <c r="L1" i="41"/>
  <c r="L1" i="62"/>
  <c r="L1" i="61"/>
  <c r="H27" i="36"/>
  <c r="H29" i="36"/>
  <c r="L1" i="19"/>
  <c r="L1" i="11"/>
  <c r="L1" i="18"/>
  <c r="L1" i="17"/>
  <c r="L1" i="33"/>
  <c r="L1" i="35"/>
  <c r="L1" i="15"/>
  <c r="L1" i="24"/>
  <c r="L1" i="34"/>
  <c r="L1" i="29"/>
  <c r="L1" i="13"/>
  <c r="L1" i="14"/>
  <c r="L1" i="27"/>
  <c r="L1" i="31"/>
  <c r="L1" i="12"/>
  <c r="L1" i="16"/>
  <c r="L1" i="20"/>
  <c r="L1" i="26"/>
  <c r="L1" i="30"/>
  <c r="L1" i="32"/>
  <c r="C42" i="36"/>
  <c r="I35" i="13"/>
  <c r="I35" i="34"/>
  <c r="C61" i="36"/>
  <c r="I35" i="24"/>
  <c r="C59" i="36"/>
  <c r="C13" i="36"/>
  <c r="I35" i="28"/>
  <c r="C64" i="36"/>
  <c r="I35" i="35"/>
  <c r="C57" i="36"/>
  <c r="I35" i="17"/>
  <c r="I35" i="26"/>
  <c r="C11" i="36"/>
  <c r="C6" i="36"/>
  <c r="I35" i="31"/>
  <c r="C49" i="36"/>
  <c r="C48" i="36"/>
  <c r="I35" i="30"/>
  <c r="I35" i="32"/>
  <c r="C63" i="36"/>
  <c r="I35" i="25"/>
  <c r="C58" i="36"/>
  <c r="I35" i="14"/>
  <c r="C56" i="36"/>
  <c r="I35" i="11"/>
  <c r="I35" i="27"/>
  <c r="C12" i="36"/>
  <c r="I35" i="23"/>
  <c r="I35" i="18"/>
  <c r="C8" i="36"/>
  <c r="I35" i="15"/>
  <c r="C7" i="36"/>
  <c r="L1" i="38"/>
  <c r="I35" i="52"/>
  <c r="C28" i="36"/>
  <c r="I35" i="47"/>
  <c r="C23" i="36"/>
  <c r="L1" i="42"/>
  <c r="C16" i="36"/>
  <c r="I35" i="51"/>
  <c r="C27" i="36"/>
  <c r="I35" i="44"/>
  <c r="C20" i="36"/>
  <c r="I27" i="19"/>
  <c r="I31" i="19" s="1"/>
  <c r="L1" i="37"/>
  <c r="L1" i="40"/>
  <c r="D14" i="36" a="1"/>
  <c r="D14" i="36" s="1"/>
  <c r="H19" i="36" s="1"/>
  <c r="I35" i="46"/>
  <c r="C22" i="36"/>
  <c r="I35" i="50"/>
  <c r="C26" i="36"/>
  <c r="L1" i="57"/>
  <c r="L1" i="56"/>
  <c r="L1" i="58"/>
  <c r="L1" i="55"/>
  <c r="L1" i="54"/>
  <c r="L1" i="53"/>
  <c r="L1" i="52"/>
  <c r="L1" i="51"/>
  <c r="L1" i="50"/>
  <c r="L1" i="49"/>
  <c r="L1" i="48"/>
  <c r="L1" i="47"/>
  <c r="L1" i="46"/>
  <c r="L1" i="45"/>
  <c r="L1" i="44"/>
  <c r="L1" i="43"/>
  <c r="I35" i="48"/>
  <c r="C24" i="36"/>
  <c r="I31" i="2"/>
  <c r="I35" i="2" s="1"/>
  <c r="I35" i="37"/>
  <c r="C14" i="36"/>
  <c r="I35" i="49"/>
  <c r="C25" i="36"/>
  <c r="I35" i="19"/>
  <c r="C9" i="36"/>
  <c r="I35" i="29"/>
  <c r="C47" i="36"/>
  <c r="H48" i="36"/>
  <c r="H61" i="36"/>
  <c r="H51" i="36"/>
  <c r="H54" i="36"/>
  <c r="I35" i="33"/>
  <c r="C62" i="36"/>
  <c r="H52" i="36"/>
  <c r="H59" i="36"/>
  <c r="H49" i="36"/>
  <c r="H56" i="36"/>
  <c r="H50" i="36"/>
  <c r="H57" i="36"/>
  <c r="H53" i="36"/>
  <c r="H58" i="36"/>
  <c r="H60" i="36"/>
  <c r="H55" i="36"/>
  <c r="H37" i="36"/>
  <c r="H28" i="36"/>
  <c r="H31" i="36"/>
  <c r="H33" i="36"/>
  <c r="H32" i="36"/>
  <c r="H39" i="36"/>
  <c r="H30" i="36"/>
  <c r="H36" i="36"/>
  <c r="H34" i="36"/>
  <c r="H35" i="36"/>
  <c r="H40" i="36"/>
  <c r="I35" i="41"/>
  <c r="I35" i="40"/>
  <c r="I35" i="38"/>
  <c r="C15" i="36"/>
  <c r="AC47" i="1" l="1"/>
  <c r="I35" i="16"/>
  <c r="I35" i="6"/>
  <c r="I35" i="20"/>
  <c r="AC45" i="1"/>
  <c r="H21" i="36"/>
  <c r="H20" i="36"/>
  <c r="H22" i="36"/>
  <c r="H6" i="36"/>
  <c r="H9" i="36"/>
  <c r="H8" i="36"/>
  <c r="H11" i="36"/>
  <c r="H18" i="36"/>
  <c r="H14" i="36"/>
  <c r="H7" i="36"/>
  <c r="H17" i="36"/>
  <c r="H16" i="36"/>
  <c r="H10" i="36"/>
  <c r="H13" i="36"/>
  <c r="H12" i="36"/>
  <c r="C5" i="36"/>
  <c r="H23" i="36" s="1"/>
  <c r="AC43" i="1"/>
  <c r="AC49" i="1" l="1"/>
</calcChain>
</file>

<file path=xl/sharedStrings.xml><?xml version="1.0" encoding="utf-8"?>
<sst xmlns="http://schemas.openxmlformats.org/spreadsheetml/2006/main" count="2689" uniqueCount="161">
  <si>
    <t>FORMULAIRE DE RÉCLAMATION</t>
  </si>
  <si>
    <t>Québec (Québec) G1R 4J3</t>
  </si>
  <si>
    <t>IDENTIFICATION</t>
  </si>
  <si>
    <t>Téléphone</t>
  </si>
  <si>
    <t>Télécopieur</t>
  </si>
  <si>
    <t>Titre du projet</t>
  </si>
  <si>
    <t>ATTESTATION</t>
  </si>
  <si>
    <t>Nom</t>
  </si>
  <si>
    <t>Signature</t>
  </si>
  <si>
    <t>Date</t>
  </si>
  <si>
    <t>10, rue Pierre-Olivier-Chauveau</t>
  </si>
  <si>
    <t>Municipalité (et désignation) ou organisme</t>
  </si>
  <si>
    <t>Fournisseur</t>
  </si>
  <si>
    <t>partielle</t>
  </si>
  <si>
    <t>Poste</t>
  </si>
  <si>
    <t>ou finale</t>
  </si>
  <si>
    <t>Numéro de dossier :</t>
  </si>
  <si>
    <t>COÛTS DIRECTS</t>
  </si>
  <si>
    <t>FRAIS INCIDENTS</t>
  </si>
  <si>
    <t>AUTRES COÛTS</t>
  </si>
  <si>
    <t>ANNEXE A</t>
  </si>
  <si>
    <t>ANNEXE B</t>
  </si>
  <si>
    <t>ANNEXE C</t>
  </si>
  <si>
    <t>Total</t>
  </si>
  <si>
    <t>Code géographique</t>
  </si>
  <si>
    <t>Numéro de dossier</t>
  </si>
  <si>
    <t xml:space="preserve">Courriel </t>
  </si>
  <si>
    <t xml:space="preserve">Numéro de réclamation : </t>
  </si>
  <si>
    <t>Pour information :</t>
  </si>
  <si>
    <t>Téléphone :</t>
  </si>
  <si>
    <t>Télécopieur :</t>
  </si>
  <si>
    <t xml:space="preserve">Courriel : </t>
  </si>
  <si>
    <t>MAMR / DI / 2007-05-01</t>
  </si>
  <si>
    <t>Facture</t>
  </si>
  <si>
    <t>Chèque</t>
  </si>
  <si>
    <t>TPS brute</t>
  </si>
  <si>
    <t>TVQ brute</t>
  </si>
  <si>
    <t>Coût avant taxes</t>
  </si>
  <si>
    <t>+</t>
  </si>
  <si>
    <t>=</t>
  </si>
  <si>
    <t>Ristourne de taxe applicable</t>
  </si>
  <si>
    <t>Total des coûts incluant les taxes nettes (1 - 2)</t>
  </si>
  <si>
    <t>Numéro(s) du (des) règlement(s) d'emprunt visant le projet :</t>
  </si>
  <si>
    <t>Montant</t>
  </si>
  <si>
    <t>4</t>
  </si>
  <si>
    <t>Taux d'aide financière applicable aux dépenses listées dans cette page</t>
  </si>
  <si>
    <t>Numéro du décompte progressif ou de la liste énumérative</t>
  </si>
  <si>
    <t xml:space="preserve">Numéro de la réclamation : </t>
  </si>
  <si>
    <t>No</t>
  </si>
  <si>
    <t xml:space="preserve">                Total</t>
  </si>
  <si>
    <t xml:space="preserve">                Total  </t>
  </si>
  <si>
    <t xml:space="preserve">Nom du programme de subvention visé : </t>
  </si>
  <si>
    <t>Aide financière applicable aux dépenses listées dans cette page (3 x 4)
 sous réserve du montant maximum prévu au protocole d'entente</t>
  </si>
  <si>
    <t xml:space="preserve">Coûts directs (total des cases 3 des annexes A) </t>
  </si>
  <si>
    <t xml:space="preserve">Frais incidents (total des cases 3 des annexes B) </t>
  </si>
  <si>
    <t>Autres coûts (total des cases 3 des annexes C)</t>
  </si>
  <si>
    <t>Espace réservé au Ministère</t>
  </si>
  <si>
    <t>$</t>
  </si>
  <si>
    <t>Il n'y a pas de calcul automatique de la ristourne de taxe, veuillez l'inscrire si celle-ci est applicable.</t>
  </si>
  <si>
    <r>
      <t>Année financière</t>
    </r>
    <r>
      <rPr>
        <b/>
        <vertAlign val="superscript"/>
        <sz val="11"/>
        <rFont val="Arial"/>
        <family val="2"/>
      </rPr>
      <t>(ii)</t>
    </r>
    <r>
      <rPr>
        <b/>
        <sz val="11"/>
        <rFont val="Arial"/>
        <family val="2"/>
      </rPr>
      <t xml:space="preserve"> : </t>
    </r>
  </si>
  <si>
    <t>(i) Pour la liste des dépenses admissibles en coûts directs, consulter le guide du programme de subvention visé sous la rubrique COÛTS ADMISSIBLES - Coûts directs</t>
  </si>
  <si>
    <t>Coûts directs</t>
  </si>
  <si>
    <t>Frais incidents</t>
  </si>
  <si>
    <t>Autres coûts</t>
  </si>
  <si>
    <t>2007-2008</t>
  </si>
  <si>
    <t>2008-2009</t>
  </si>
  <si>
    <t>2009-2010</t>
  </si>
  <si>
    <t>2010-2011</t>
  </si>
  <si>
    <t>2011-2012</t>
  </si>
  <si>
    <t>2012-2013</t>
  </si>
  <si>
    <t>2013-2014</t>
  </si>
  <si>
    <t>2014-2015</t>
  </si>
  <si>
    <t>2015-2016</t>
  </si>
  <si>
    <t>2016-2017</t>
  </si>
  <si>
    <t>2017-2018</t>
  </si>
  <si>
    <t>2018-2019</t>
  </si>
  <si>
    <t>2019-2020</t>
  </si>
  <si>
    <t>2020-2021</t>
  </si>
  <si>
    <t>Annexe A p.2</t>
  </si>
  <si>
    <t>An. A suppl. 2a</t>
  </si>
  <si>
    <t>An. A suppl. 2b</t>
  </si>
  <si>
    <t>An. A suppl. 2c</t>
  </si>
  <si>
    <t>An. A suppl. 2d</t>
  </si>
  <si>
    <t>An. A suppl. 2e</t>
  </si>
  <si>
    <t>An. A suppl. 2f</t>
  </si>
  <si>
    <t>An. A suppl. 2g</t>
  </si>
  <si>
    <t>An. A suppl. 2h</t>
  </si>
  <si>
    <t>Exercice financier</t>
  </si>
  <si>
    <t>Annexe B p.3</t>
  </si>
  <si>
    <t>An. B suppl. 3a</t>
  </si>
  <si>
    <t>An. B suppl. 3b</t>
  </si>
  <si>
    <t>An. B suppl. 3c</t>
  </si>
  <si>
    <t>An. B suppl. 3d</t>
  </si>
  <si>
    <t>An. B suppl. 3e</t>
  </si>
  <si>
    <t>An. B suppl. 3f</t>
  </si>
  <si>
    <t>An. B suppl. 3g</t>
  </si>
  <si>
    <t>An. B suppl. 3h</t>
  </si>
  <si>
    <t>Annexe C p.4</t>
  </si>
  <si>
    <t>An. C suppl. 4a</t>
  </si>
  <si>
    <t>An. C suppl. 4b</t>
  </si>
  <si>
    <t>An. C suppl. 4c</t>
  </si>
  <si>
    <t>An. C suppl. 4d</t>
  </si>
  <si>
    <t>An. C suppl. 4e</t>
  </si>
  <si>
    <t>An. C suppl. 4f</t>
  </si>
  <si>
    <t>An. C suppl. 4g</t>
  </si>
  <si>
    <t>An. C suppl. 4h</t>
  </si>
  <si>
    <t>Montant Présenté</t>
  </si>
  <si>
    <t>Exercice Financier</t>
  </si>
  <si>
    <t>Sommaire des coûts selon les annés financières</t>
  </si>
  <si>
    <t>An. A suppl. 2i</t>
  </si>
  <si>
    <t>An. A suppl. 2j</t>
  </si>
  <si>
    <t>An. A suppl. 2k</t>
  </si>
  <si>
    <t>An. A suppl. 2l</t>
  </si>
  <si>
    <t>An. A suppl. 2m</t>
  </si>
  <si>
    <t>An. A suppl. 2n</t>
  </si>
  <si>
    <t>An. A suppl. 2o</t>
  </si>
  <si>
    <t>An. A suppl. 2p</t>
  </si>
  <si>
    <t>An. A suppl. 2q</t>
  </si>
  <si>
    <t>An. A suppl. 2r</t>
  </si>
  <si>
    <t>An. A suppl. 2u</t>
  </si>
  <si>
    <t>An. A suppl. 2s</t>
  </si>
  <si>
    <t>An. A suppl. 2v</t>
  </si>
  <si>
    <t>An. A suppl. 2w</t>
  </si>
  <si>
    <t>An. A suppl. 2x</t>
  </si>
  <si>
    <t>An. A suppl. 2y</t>
  </si>
  <si>
    <t>An. A suppl. 2z</t>
  </si>
  <si>
    <t>An. A suppl. 2t</t>
  </si>
  <si>
    <t>An. A suppl. 2aa</t>
  </si>
  <si>
    <t>An. A suppl. 2ab</t>
  </si>
  <si>
    <t>An. A suppl. 2ac</t>
  </si>
  <si>
    <t xml:space="preserve">(ii) L'année financière gouvernementale débute le 1er avril et se termine le 31 mars de l'année suivante.  </t>
  </si>
  <si>
    <t>(i) Pour la liste des dépenses admissibles en frais incidents, consulter le guide du programme de subvention visé sous la rubrique COÛTS ADMISSIBLES - Frais incidents</t>
  </si>
  <si>
    <t>(i) Pour la liste des dépenses admissibles en autres coûts, consulter le guide du programme de subvention visé sous la rubrique COÛTS ADMISSIBLES - Autres coûts</t>
  </si>
  <si>
    <t>2021-2022</t>
  </si>
  <si>
    <t>2022-2023</t>
  </si>
  <si>
    <t>2023-2024</t>
  </si>
  <si>
    <t>2024-2025</t>
  </si>
  <si>
    <r>
      <t>ATTENTION</t>
    </r>
    <r>
      <rPr>
        <sz val="9"/>
        <rFont val="Arial"/>
        <family val="2"/>
      </rPr>
      <t xml:space="preserve"> N'inscrire qu'un taux d'aide financière (50 %, 66,67 %, 85 % ou autre) dans la case 4 ci-contre, soit le taux mentionné au protocole d'entente pour les dépenses listées dans cette page de l'annexe A. Utilisez une autre page de l'annexe A pour y lister d'autres dépenses subventionnées au même taux ou à un taux différent.</t>
    </r>
  </si>
  <si>
    <r>
      <t>ATTENTION</t>
    </r>
    <r>
      <rPr>
        <sz val="9"/>
        <rFont val="Arial"/>
        <family val="2"/>
      </rPr>
      <t xml:space="preserve"> N'inscrire qu'un taux d'aide financière (50 %, 66,67 %, 85 % ou autre) dans la case 4 ci-contre, soit le taux mentionné au protocole d'entente pour les dépenses listées dans cette page de l'annexe C. Utilisez une autre page de l'annexe C pour y lister d'autres dépenses subventionnées au même taux ou à un taux différent.</t>
    </r>
  </si>
  <si>
    <r>
      <t>ATTENTION</t>
    </r>
    <r>
      <rPr>
        <sz val="9"/>
        <rFont val="Arial"/>
        <family val="2"/>
      </rPr>
      <t xml:space="preserve"> N'inscrire qu'un taux d'aide financière (50 %, 66,67 %, 85 % ou autre) dans la case 4 ci-contre, soit le taux mentionné au protocole d'entente pour les dépenses listées dans cette page de l'annexe B. Utilisez une autre page de l'annexe B pour y lister d'autres dépenses subventionnées au même taux ou à un taux différent.</t>
    </r>
  </si>
  <si>
    <t>Ministère des Affaires municipales et de l'Habitation</t>
  </si>
  <si>
    <t>Fonction (sec.-trés., trés., dir. gén.)</t>
  </si>
  <si>
    <t>SOMMAIRE DES COÛTS
VISÉS PAR LA RÉCLAMATION</t>
  </si>
  <si>
    <t>Coûts réclamés
incluant les taxes nettes</t>
  </si>
  <si>
    <r>
      <t>En signant ce formulaire, j'atteste</t>
    </r>
    <r>
      <rPr>
        <sz val="8"/>
        <rFont val="Arial"/>
        <family val="2"/>
      </rPr>
      <t xml:space="preserve"> que les renseignements fournis dans cette réclamation sont exacts, complets et conformes au Guide du programme visé ainsi qu'aux dispositions du protocole d'entente conclu avec le ministère des Affaires municipales et de l'Habitation relativement aux travaux visés par la présente réclamation.</t>
    </r>
  </si>
  <si>
    <r>
      <t>En signant ce formulaire, j'atteste</t>
    </r>
    <r>
      <rPr>
        <sz val="8"/>
        <rFont val="Arial"/>
        <family val="2"/>
      </rPr>
      <t xml:space="preserve"> que les renseignements fournis dans cette réclamation sont exacts, complets et conformes au Guide du programme visé ainsi qu'aux dispositions du protocole d'entente conclu avec le ministère des Affaires municipales et d</t>
    </r>
    <r>
      <rPr>
        <sz val="12"/>
        <rFont val="Arial"/>
        <family val="2"/>
      </rPr>
      <t>e l'Habitation relativement aux travaux visés par la présente réclamation.</t>
    </r>
  </si>
  <si>
    <r>
      <t xml:space="preserve">Description du coût </t>
    </r>
    <r>
      <rPr>
        <b/>
        <vertAlign val="superscript"/>
        <sz val="10"/>
        <rFont val="Arial"/>
        <family val="2"/>
      </rPr>
      <t>(i)</t>
    </r>
  </si>
  <si>
    <t>(i) Pour la liste des coûts admissibles en coûts directs, consulter le guide du programme de subvention visé sous la rubrique COÛTS ADMISSIBLES - Coûts directs</t>
  </si>
  <si>
    <t>Taux d'aide financière applicable aux coûts listés dans cette page</t>
  </si>
  <si>
    <t>Aide financière applicable aux coûts listés dans cette page (3 x 4)
 sous réserve du montant maximum prévu au protocole d'entente</t>
  </si>
  <si>
    <r>
      <t>ATTENTION</t>
    </r>
    <r>
      <rPr>
        <sz val="9"/>
        <rFont val="Arial"/>
        <family val="2"/>
      </rPr>
      <t xml:space="preserve"> N'inscrire qu'un taux d'aide financière (50 %, 66,67 %, 85 % ou autre) dans la case 4 ci-contre, soit le taux mentionné au protocole d'entente pour les coûts listés dans cette page de l'annexe A. Utilisez une autre page de l'annexe A pour y lister d'autres coûts subventionnées au même taux ou à un taux différent.</t>
    </r>
  </si>
  <si>
    <t>(i) Pour la liste des coûts admissibles en frais incidents, consulter le guide du programme de subvention visé sous la rubrique COÛTS ADMISSIBLES - Frais incidents</t>
  </si>
  <si>
    <t>(i) Pour la liste des coûts admissibles en autres coûts, consulter le guide du programme de subvention visé sous la rubrique COÛTS ADMISSIBLES - Autres coûts</t>
  </si>
  <si>
    <t xml:space="preserve">Période de réalisation des activités pour lesquelles les coûts sont réclamés : du                                          au </t>
  </si>
  <si>
    <t xml:space="preserve">Transmettre à la direction concernée ci-après, le présent formulaire signé, ses annexes complétées, les documents exigés sur la page Web du programme visé ainsi que les pièces justificatives suivantes relatives aux coûts réclamés: 
- une copie des factures;
- le décompte progressif ou final des travaux sous la forme convenue, son sommaire signé, la recommandation de paiement signée, ou le cas échéant, la liste détaillée sous la forme convenue des dépenses en travaux ou services non couvertes par le décompte. Comme pour le décompte progressif ou final, la liste détaillée doit permettre de constater la progression des travaux pour lesquels des coûts sont réclamés.
- les preuves de paiement, si applicable au programme (pour information, veuillez-vous référer à la page Web du programme visé). </t>
  </si>
  <si>
    <t>au</t>
  </si>
  <si>
    <t>418 646-6941</t>
  </si>
  <si>
    <t>programmes.dgfmp@mamh.gouv.qc.ca</t>
  </si>
  <si>
    <t>418 691-2010</t>
  </si>
  <si>
    <r>
      <t xml:space="preserve">Afin d’optimiser le service à notre clientèle, les bénéficiaires d’aide financière doivent aussi soumettre ce formulaire de réclamation </t>
    </r>
    <r>
      <rPr>
        <b/>
        <u/>
        <sz val="8"/>
        <color theme="9" tint="-0.249977111117893"/>
        <rFont val="Arial"/>
        <family val="2"/>
      </rPr>
      <t>en format Excel</t>
    </r>
    <r>
      <rPr>
        <b/>
        <sz val="8"/>
        <color theme="9" tint="-0.249977111117893"/>
        <rFont val="Arial"/>
        <family val="2"/>
      </rPr>
      <t xml:space="preserve"> par courriel à </t>
    </r>
    <r>
      <rPr>
        <b/>
        <u/>
        <sz val="8"/>
        <color theme="9" tint="-0.249977111117893"/>
        <rFont val="Arial"/>
        <family val="2"/>
      </rPr>
      <t>reclamations.dic@mamh.gouv.qc.ca</t>
    </r>
  </si>
  <si>
    <t>Direction des infrastructures aux collectivités</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</si>
</sst>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 * #,##0.00_)\ &quot;$&quot;_ ;_ * \(#,##0.00\)\ &quot;$&quot;_ ;_ * &quot;-&quot;??_)\ &quot;$&quot;_ ;_ @_ "/>
    <numFmt numFmtId="164" formatCode="_-* #,##0\ _$_-;_-* #,##0\ _$\-;_-* &quot;-&quot;\ _$_-;_-@_-"/>
    <numFmt numFmtId="165" formatCode="_-* #,##0.00\ &quot;$&quot;_-;_-* #,##0.00\ &quot;$&quot;\-;_-* &quot;-&quot;??\ &quot;$&quot;_-;_-@_-"/>
    <numFmt numFmtId="166" formatCode="#,##0.00\ _$_-"/>
    <numFmt numFmtId="167" formatCode="[$-F800]dddd\,\ mmmm\ dd\,\ yyyy"/>
    <numFmt numFmtId="168" formatCode="yy/mm/dd;@"/>
    <numFmt numFmtId="169" formatCode="#,##0.00\ &quot;$&quot;"/>
    <numFmt numFmtId="170" formatCode="yyyy/mm/dd;@"/>
  </numFmts>
  <fonts count="47" x14ac:knownFonts="1">
    <font>
      <sz val="10"/>
      <name val="Arial"/>
    </font>
    <font>
      <i/>
      <sz val="10"/>
      <name val="Arial"/>
      <family val="2"/>
    </font>
    <font>
      <sz val="10"/>
      <name val="Arial"/>
      <family val="2"/>
    </font>
    <font>
      <b/>
      <sz val="12"/>
      <name val="Arial"/>
      <family val="2"/>
    </font>
    <font>
      <sz val="10"/>
      <name val="Arial"/>
      <family val="2"/>
    </font>
    <font>
      <sz val="11"/>
      <name val="Arial"/>
      <family val="2"/>
    </font>
    <font>
      <sz val="12"/>
      <name val="Arial"/>
      <family val="2"/>
    </font>
    <font>
      <sz val="8"/>
      <name val="Arial"/>
      <family val="2"/>
    </font>
    <font>
      <b/>
      <sz val="8"/>
      <name val="Arial"/>
      <family val="2"/>
    </font>
    <font>
      <b/>
      <sz val="10"/>
      <name val="Arial"/>
      <family val="2"/>
    </font>
    <font>
      <b/>
      <sz val="8"/>
      <name val="Arial"/>
      <family val="2"/>
    </font>
    <font>
      <sz val="9"/>
      <name val="Arial"/>
      <family val="2"/>
    </font>
    <font>
      <b/>
      <sz val="11"/>
      <name val="Arial"/>
      <family val="2"/>
    </font>
    <font>
      <b/>
      <sz val="14"/>
      <name val="Arial"/>
      <family val="2"/>
    </font>
    <font>
      <sz val="8"/>
      <name val="Arial"/>
      <family val="2"/>
    </font>
    <font>
      <b/>
      <sz val="9"/>
      <name val="Arial"/>
      <family val="2"/>
    </font>
    <font>
      <sz val="11"/>
      <name val="Arial"/>
      <family val="2"/>
    </font>
    <font>
      <b/>
      <sz val="14"/>
      <name val="Arial"/>
      <family val="2"/>
    </font>
    <font>
      <sz val="6"/>
      <name val="Arial"/>
      <family val="2"/>
    </font>
    <font>
      <b/>
      <sz val="12"/>
      <color indexed="8"/>
      <name val="Arial"/>
      <family val="2"/>
    </font>
    <font>
      <b/>
      <sz val="16"/>
      <name val="Arial"/>
      <family val="2"/>
    </font>
    <font>
      <u/>
      <sz val="10"/>
      <color indexed="12"/>
      <name val="Arial"/>
      <family val="2"/>
    </font>
    <font>
      <sz val="13"/>
      <name val="Arial"/>
      <family val="2"/>
    </font>
    <font>
      <b/>
      <vertAlign val="superscript"/>
      <sz val="10"/>
      <name val="Arial"/>
      <family val="2"/>
    </font>
    <font>
      <sz val="9"/>
      <name val="Wingdings 3"/>
      <family val="1"/>
      <charset val="2"/>
    </font>
    <font>
      <b/>
      <u/>
      <sz val="8"/>
      <name val="Arial"/>
      <family val="2"/>
    </font>
    <font>
      <b/>
      <vertAlign val="superscript"/>
      <sz val="11"/>
      <name val="Arial"/>
      <family val="2"/>
    </font>
    <font>
      <sz val="9"/>
      <name val="Arial"/>
      <family val="2"/>
    </font>
    <font>
      <sz val="11"/>
      <color indexed="9"/>
      <name val="Arial"/>
      <family val="2"/>
    </font>
    <font>
      <b/>
      <sz val="10"/>
      <color indexed="9"/>
      <name val="Arial"/>
      <family val="2"/>
    </font>
    <font>
      <sz val="12"/>
      <color indexed="9"/>
      <name val="Arial"/>
      <family val="2"/>
    </font>
    <font>
      <sz val="8"/>
      <color theme="0"/>
      <name val="Arial"/>
      <family val="2"/>
    </font>
    <font>
      <sz val="8"/>
      <color theme="0" tint="-0.249977111117893"/>
      <name val="Arial"/>
      <family val="2"/>
    </font>
    <font>
      <sz val="11"/>
      <color rgb="FFFFFFFF"/>
      <name val="Arial"/>
      <family val="2"/>
    </font>
    <font>
      <b/>
      <sz val="10"/>
      <color rgb="FFFFFFFF"/>
      <name val="Arial"/>
      <family val="2"/>
    </font>
    <font>
      <sz val="12"/>
      <color rgb="FFFFFFFF"/>
      <name val="Arial"/>
      <family val="2"/>
    </font>
    <font>
      <b/>
      <sz val="10"/>
      <color theme="0"/>
      <name val="Arial"/>
      <family val="2"/>
    </font>
    <font>
      <sz val="10"/>
      <color rgb="FFFF0000"/>
      <name val="Arial"/>
      <family val="2"/>
    </font>
    <font>
      <sz val="10"/>
      <color theme="0"/>
      <name val="Arial"/>
      <family val="2"/>
    </font>
    <font>
      <b/>
      <sz val="10"/>
      <color rgb="FFFF0000"/>
      <name val="Arial"/>
      <family val="2"/>
    </font>
    <font>
      <sz val="11"/>
      <color rgb="FFFF0000"/>
      <name val="Arial"/>
      <family val="2"/>
    </font>
    <font>
      <sz val="12"/>
      <color rgb="FFFF0000"/>
      <name val="Arial"/>
      <family val="2"/>
    </font>
    <font>
      <sz val="11"/>
      <color theme="0"/>
      <name val="Arial"/>
      <family val="2"/>
    </font>
    <font>
      <sz val="12"/>
      <color theme="0"/>
      <name val="Arial"/>
      <family val="2"/>
    </font>
    <font>
      <b/>
      <sz val="8"/>
      <color theme="0"/>
      <name val="Arial"/>
      <family val="2"/>
    </font>
    <font>
      <b/>
      <u/>
      <sz val="8"/>
      <color theme="9" tint="-0.249977111117893"/>
      <name val="Arial"/>
      <family val="2"/>
    </font>
    <font>
      <b/>
      <sz val="8"/>
      <color theme="9" tint="-0.249977111117893"/>
      <name val="Arial"/>
      <family val="2"/>
    </font>
  </fonts>
  <fills count="14">
    <fill>
      <patternFill patternType="none"/>
    </fill>
    <fill>
      <patternFill patternType="gray125"/>
    </fill>
    <fill>
      <patternFill patternType="solid">
        <fgColor indexed="22"/>
        <bgColor indexed="64"/>
      </patternFill>
    </fill>
    <fill>
      <patternFill patternType="solid">
        <fgColor indexed="65"/>
        <bgColor indexed="64"/>
      </patternFill>
    </fill>
    <fill>
      <patternFill patternType="solid">
        <fgColor indexed="9"/>
        <bgColor indexed="9"/>
      </patternFill>
    </fill>
    <fill>
      <patternFill patternType="solid">
        <fgColor indexed="9"/>
        <bgColor indexed="64"/>
      </patternFill>
    </fill>
    <fill>
      <patternFill patternType="solid">
        <fgColor indexed="65"/>
        <bgColor indexed="9"/>
      </patternFill>
    </fill>
    <fill>
      <patternFill patternType="solid">
        <fgColor indexed="45"/>
        <bgColor indexed="64"/>
      </patternFill>
    </fill>
    <fill>
      <patternFill patternType="solid">
        <fgColor indexed="44"/>
        <bgColor indexed="64"/>
      </patternFill>
    </fill>
    <fill>
      <patternFill patternType="solid">
        <fgColor indexed="43"/>
        <bgColor indexed="64"/>
      </patternFill>
    </fill>
    <fill>
      <patternFill patternType="solid">
        <fgColor indexed="42"/>
        <bgColor indexed="64"/>
      </patternFill>
    </fill>
    <fill>
      <patternFill patternType="solid">
        <fgColor theme="0"/>
        <bgColor indexed="64"/>
      </patternFill>
    </fill>
    <fill>
      <patternFill patternType="solid">
        <fgColor indexed="65"/>
        <bgColor theme="0"/>
      </patternFill>
    </fill>
    <fill>
      <patternFill patternType="solid">
        <fgColor indexed="9"/>
        <bgColor theme="0"/>
      </patternFill>
    </fill>
  </fills>
  <borders count="61">
    <border>
      <left/>
      <right/>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bottom/>
      <diagonal/>
    </border>
    <border>
      <left/>
      <right/>
      <top style="medium">
        <color indexed="64"/>
      </top>
      <bottom/>
      <diagonal/>
    </border>
    <border>
      <left/>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s>
  <cellStyleXfs count="2">
    <xf numFmtId="0" fontId="0" fillId="0" borderId="0"/>
    <xf numFmtId="0" fontId="21" fillId="0" borderId="0" applyNumberFormat="0" applyFill="0" applyBorder="0" applyAlignment="0" applyProtection="0">
      <alignment vertical="top"/>
      <protection locked="0"/>
    </xf>
  </cellStyleXfs>
  <cellXfs count="885">
    <xf numFmtId="0" fontId="0" fillId="0" borderId="0" xfId="0"/>
    <xf numFmtId="0" fontId="7" fillId="0" borderId="0" xfId="0" applyFont="1"/>
    <xf numFmtId="0" fontId="7" fillId="0" borderId="0" xfId="0" quotePrefix="1" applyFont="1" applyAlignment="1">
      <alignment horizontal="right"/>
    </xf>
    <xf numFmtId="0" fontId="12" fillId="0" borderId="0" xfId="0" applyFont="1" applyFill="1" applyBorder="1"/>
    <xf numFmtId="0" fontId="5" fillId="0" borderId="0" xfId="0" applyFont="1" applyFill="1" applyBorder="1"/>
    <xf numFmtId="0" fontId="16" fillId="0" borderId="0" xfId="0" applyFont="1" applyFill="1" applyBorder="1"/>
    <xf numFmtId="0" fontId="5" fillId="0" borderId="0" xfId="0" applyFont="1" applyFill="1"/>
    <xf numFmtId="0" fontId="5" fillId="0" borderId="0" xfId="0" applyFont="1" applyFill="1" applyBorder="1" applyAlignment="1">
      <alignment vertical="top"/>
    </xf>
    <xf numFmtId="0" fontId="9" fillId="0" borderId="0" xfId="0" applyFont="1" applyFill="1"/>
    <xf numFmtId="0" fontId="6" fillId="0" borderId="0" xfId="0" applyFont="1" applyFill="1"/>
    <xf numFmtId="0" fontId="7" fillId="0" borderId="0" xfId="0" applyFont="1" applyFill="1"/>
    <xf numFmtId="0" fontId="7" fillId="0" borderId="0" xfId="0" applyFont="1" applyFill="1" applyBorder="1"/>
    <xf numFmtId="0" fontId="6" fillId="0" borderId="0" xfId="0" applyFont="1" applyFill="1" applyBorder="1"/>
    <xf numFmtId="0" fontId="6" fillId="0" borderId="0" xfId="0" quotePrefix="1" applyFont="1" applyBorder="1" applyAlignment="1">
      <alignment horizontal="right"/>
    </xf>
    <xf numFmtId="0" fontId="6" fillId="0" borderId="0" xfId="0" quotePrefix="1" applyFont="1" applyAlignment="1">
      <alignment horizontal="right"/>
    </xf>
    <xf numFmtId="0" fontId="13" fillId="0" borderId="0" xfId="0" applyFont="1" applyFill="1" applyBorder="1" applyAlignment="1">
      <alignment horizontal="center"/>
    </xf>
    <xf numFmtId="0" fontId="13" fillId="0" borderId="0" xfId="0" applyFont="1" applyFill="1" applyBorder="1" applyAlignment="1">
      <alignment horizontal="right"/>
    </xf>
    <xf numFmtId="0" fontId="13" fillId="0" borderId="0" xfId="0" applyFont="1" applyFill="1" applyAlignment="1">
      <alignment horizontal="right" vertical="center"/>
    </xf>
    <xf numFmtId="0" fontId="14" fillId="0" borderId="0" xfId="1" applyFont="1" applyAlignment="1" applyProtection="1">
      <alignment horizontal="left"/>
    </xf>
    <xf numFmtId="0" fontId="0" fillId="0" borderId="0" xfId="0" applyAlignment="1">
      <alignment wrapText="1"/>
    </xf>
    <xf numFmtId="165" fontId="12" fillId="0" borderId="0" xfId="0" applyNumberFormat="1" applyFont="1" applyFill="1" applyBorder="1" applyAlignment="1">
      <alignment vertical="center"/>
    </xf>
    <xf numFmtId="165" fontId="12" fillId="0" borderId="0" xfId="0" applyNumberFormat="1" applyFont="1" applyFill="1" applyBorder="1"/>
    <xf numFmtId="0" fontId="0" fillId="0" borderId="0" xfId="0" applyBorder="1" applyAlignment="1">
      <alignment wrapText="1"/>
    </xf>
    <xf numFmtId="165" fontId="12" fillId="0" borderId="0" xfId="0" applyNumberFormat="1" applyFont="1" applyFill="1" applyBorder="1" applyAlignment="1">
      <alignment horizontal="center" vertical="center"/>
    </xf>
    <xf numFmtId="165" fontId="12" fillId="0" borderId="0" xfId="0" applyNumberFormat="1" applyFont="1" applyFill="1" applyBorder="1" applyAlignment="1">
      <alignment horizontal="right" vertical="center"/>
    </xf>
    <xf numFmtId="0" fontId="13" fillId="0" borderId="0" xfId="0" applyFont="1" applyFill="1" applyBorder="1" applyAlignment="1">
      <alignment horizontal="right" vertical="center"/>
    </xf>
    <xf numFmtId="0" fontId="12" fillId="0" borderId="0" xfId="0" applyFont="1" applyFill="1" applyBorder="1" applyAlignment="1">
      <alignment horizontal="right" vertical="center" wrapText="1"/>
    </xf>
    <xf numFmtId="0" fontId="15" fillId="0" borderId="0" xfId="0" applyFont="1" applyFill="1" applyBorder="1" applyAlignment="1">
      <alignment horizontal="center" vertical="center"/>
    </xf>
    <xf numFmtId="0" fontId="0" fillId="0" borderId="0" xfId="0" applyBorder="1" applyAlignment="1">
      <alignment vertical="center" wrapText="1"/>
    </xf>
    <xf numFmtId="0" fontId="5" fillId="0" borderId="0" xfId="0" applyFont="1" applyBorder="1" applyAlignment="1">
      <alignment horizontal="right" vertical="center" wrapText="1"/>
    </xf>
    <xf numFmtId="0" fontId="5" fillId="0" borderId="0" xfId="0" applyFont="1" applyFill="1" applyBorder="1" applyAlignment="1">
      <alignment horizontal="center"/>
    </xf>
    <xf numFmtId="0" fontId="5" fillId="0" borderId="0" xfId="0" applyFont="1" applyFill="1" applyAlignment="1">
      <alignment horizontal="center"/>
    </xf>
    <xf numFmtId="0" fontId="9" fillId="0" borderId="0" xfId="0" applyFont="1" applyFill="1" applyAlignment="1">
      <alignment horizontal="center"/>
    </xf>
    <xf numFmtId="0" fontId="6" fillId="0" borderId="0" xfId="0" applyFont="1" applyFill="1" applyAlignment="1">
      <alignment horizontal="center"/>
    </xf>
    <xf numFmtId="166" fontId="12" fillId="0" borderId="0" xfId="0" applyNumberFormat="1" applyFont="1" applyFill="1" applyBorder="1" applyAlignment="1">
      <alignment vertical="center"/>
    </xf>
    <xf numFmtId="39" fontId="12" fillId="0" borderId="0" xfId="0" applyNumberFormat="1" applyFont="1" applyFill="1" applyBorder="1" applyAlignment="1">
      <alignment vertical="center"/>
    </xf>
    <xf numFmtId="166" fontId="12" fillId="0" borderId="0" xfId="0" applyNumberFormat="1" applyFont="1" applyFill="1" applyBorder="1" applyAlignment="1">
      <alignment horizontal="right" vertical="center"/>
    </xf>
    <xf numFmtId="0" fontId="11" fillId="0" borderId="0" xfId="0" applyFont="1" applyFill="1" applyBorder="1"/>
    <xf numFmtId="166" fontId="12" fillId="0" borderId="0" xfId="0" applyNumberFormat="1" applyFont="1" applyFill="1" applyBorder="1"/>
    <xf numFmtId="39" fontId="12" fillId="0" borderId="0" xfId="0" applyNumberFormat="1" applyFont="1" applyFill="1" applyBorder="1"/>
    <xf numFmtId="0" fontId="0" fillId="0" borderId="0" xfId="0" applyAlignment="1">
      <alignment horizontal="center" vertical="center" wrapText="1"/>
    </xf>
    <xf numFmtId="0" fontId="5" fillId="0" borderId="0" xfId="0" applyFont="1"/>
    <xf numFmtId="0" fontId="9" fillId="0" borderId="0" xfId="0" applyFont="1" applyFill="1" applyBorder="1" applyAlignment="1">
      <alignment horizontal="center" vertical="center" wrapText="1"/>
    </xf>
    <xf numFmtId="0" fontId="4" fillId="0" borderId="0" xfId="0" applyFont="1" applyBorder="1" applyAlignment="1">
      <alignment horizontal="center" vertical="center" wrapText="1"/>
    </xf>
    <xf numFmtId="0" fontId="5" fillId="0" borderId="0" xfId="0" quotePrefix="1" applyFont="1" applyAlignment="1">
      <alignment horizontal="right"/>
    </xf>
    <xf numFmtId="0" fontId="3" fillId="0" borderId="0" xfId="0" applyFont="1" applyBorder="1" applyProtection="1"/>
    <xf numFmtId="0" fontId="4" fillId="0" borderId="0" xfId="0" applyFont="1" applyBorder="1" applyProtection="1"/>
    <xf numFmtId="0" fontId="0" fillId="0" borderId="0" xfId="0" applyBorder="1" applyProtection="1"/>
    <xf numFmtId="0" fontId="15" fillId="0" borderId="0" xfId="0" applyFont="1" applyBorder="1" applyProtection="1"/>
    <xf numFmtId="0" fontId="6" fillId="0" borderId="0" xfId="0" applyFont="1" applyBorder="1" applyProtection="1"/>
    <xf numFmtId="0" fontId="9" fillId="0" borderId="0" xfId="0" applyFont="1" applyAlignment="1" applyProtection="1">
      <alignment vertical="center"/>
    </xf>
    <xf numFmtId="0" fontId="4" fillId="0" borderId="0" xfId="0" applyFont="1" applyProtection="1"/>
    <xf numFmtId="0" fontId="0" fillId="0" borderId="0" xfId="0" applyProtection="1"/>
    <xf numFmtId="0" fontId="3" fillId="0" borderId="0" xfId="0" applyFont="1" applyBorder="1" applyAlignment="1" applyProtection="1">
      <alignment vertical="top"/>
    </xf>
    <xf numFmtId="0" fontId="15" fillId="0" borderId="0" xfId="0" applyFont="1" applyBorder="1" applyAlignment="1" applyProtection="1">
      <alignment vertical="top"/>
    </xf>
    <xf numFmtId="0" fontId="6" fillId="0" borderId="0" xfId="0" applyFont="1" applyBorder="1" applyAlignment="1" applyProtection="1">
      <alignment vertical="top"/>
    </xf>
    <xf numFmtId="0" fontId="7" fillId="0" borderId="0" xfId="0" applyFont="1" applyProtection="1"/>
    <xf numFmtId="0" fontId="7" fillId="0" borderId="0" xfId="0" applyFont="1" applyBorder="1" applyProtection="1"/>
    <xf numFmtId="0" fontId="7" fillId="0" borderId="0" xfId="0" quotePrefix="1" applyFont="1" applyAlignment="1" applyProtection="1">
      <alignment horizontal="left"/>
    </xf>
    <xf numFmtId="0" fontId="8" fillId="0" borderId="0" xfId="0" applyFont="1" applyAlignment="1" applyProtection="1">
      <alignment horizontal="right"/>
    </xf>
    <xf numFmtId="0" fontId="7" fillId="0" borderId="0" xfId="0" quotePrefix="1" applyFont="1" applyAlignment="1" applyProtection="1">
      <alignment horizontal="right"/>
    </xf>
    <xf numFmtId="0" fontId="7" fillId="0" borderId="0" xfId="0" applyFont="1" applyAlignment="1" applyProtection="1">
      <alignment horizontal="justify" wrapText="1"/>
    </xf>
    <xf numFmtId="0" fontId="7" fillId="0" borderId="0" xfId="0" applyFont="1" applyAlignment="1" applyProtection="1">
      <alignment horizontal="left" vertical="top"/>
    </xf>
    <xf numFmtId="0" fontId="5" fillId="0" borderId="0" xfId="0" applyFont="1" applyAlignment="1" applyProtection="1">
      <alignment vertical="center"/>
    </xf>
    <xf numFmtId="0" fontId="4" fillId="0" borderId="0" xfId="0" applyFont="1" applyAlignment="1" applyProtection="1"/>
    <xf numFmtId="0" fontId="11" fillId="0" borderId="0" xfId="0" applyFont="1" applyAlignment="1" applyProtection="1"/>
    <xf numFmtId="0" fontId="11" fillId="0" borderId="0" xfId="0" quotePrefix="1" applyFont="1" applyBorder="1" applyAlignment="1" applyProtection="1">
      <alignment horizontal="right"/>
    </xf>
    <xf numFmtId="0" fontId="3" fillId="0" borderId="0" xfId="0" applyFont="1" applyBorder="1" applyAlignment="1" applyProtection="1"/>
    <xf numFmtId="0" fontId="0" fillId="0" borderId="1" xfId="0" applyBorder="1" applyAlignment="1" applyProtection="1"/>
    <xf numFmtId="1" fontId="11" fillId="0" borderId="0" xfId="0" applyNumberFormat="1" applyFont="1" applyBorder="1" applyAlignment="1" applyProtection="1"/>
    <xf numFmtId="0" fontId="15" fillId="0" borderId="0" xfId="0" applyFont="1" applyBorder="1" applyAlignment="1" applyProtection="1">
      <alignment horizontal="center"/>
    </xf>
    <xf numFmtId="0" fontId="0" fillId="0" borderId="0" xfId="0" applyBorder="1" applyAlignment="1" applyProtection="1"/>
    <xf numFmtId="0" fontId="11" fillId="0" borderId="0" xfId="0" applyFont="1" applyProtection="1"/>
    <xf numFmtId="0" fontId="11" fillId="0" borderId="0" xfId="0" applyFont="1" applyAlignment="1" applyProtection="1">
      <alignment vertical="top"/>
    </xf>
    <xf numFmtId="0" fontId="11" fillId="0" borderId="0" xfId="0" applyFont="1" applyAlignment="1" applyProtection="1">
      <alignment horizontal="right" vertical="center"/>
    </xf>
    <xf numFmtId="0" fontId="11" fillId="0" borderId="0" xfId="0" quotePrefix="1" applyFont="1" applyAlignment="1" applyProtection="1">
      <alignment horizontal="right" vertical="center"/>
    </xf>
    <xf numFmtId="0" fontId="11" fillId="0" borderId="0" xfId="0" applyFont="1" applyBorder="1" applyAlignment="1" applyProtection="1"/>
    <xf numFmtId="0" fontId="11" fillId="0" borderId="0" xfId="0" applyFont="1" applyBorder="1" applyAlignment="1" applyProtection="1">
      <alignment vertical="top"/>
    </xf>
    <xf numFmtId="0" fontId="24" fillId="0" borderId="0" xfId="0" applyFont="1" applyAlignment="1" applyProtection="1">
      <alignment vertical="top"/>
    </xf>
    <xf numFmtId="0" fontId="11" fillId="0" borderId="0" xfId="0" applyFont="1" applyBorder="1" applyAlignment="1" applyProtection="1">
      <alignment horizontal="left" vertical="top"/>
    </xf>
    <xf numFmtId="0" fontId="11" fillId="0" borderId="0" xfId="0" quotePrefix="1" applyFont="1" applyBorder="1" applyAlignment="1" applyProtection="1">
      <alignment horizontal="left" vertical="top"/>
    </xf>
    <xf numFmtId="0" fontId="4" fillId="0" borderId="0" xfId="0" applyFont="1" applyAlignment="1" applyProtection="1">
      <alignment vertical="center"/>
    </xf>
    <xf numFmtId="0" fontId="10" fillId="0" borderId="0" xfId="0" applyFont="1" applyBorder="1" applyAlignment="1" applyProtection="1">
      <alignment vertical="center"/>
    </xf>
    <xf numFmtId="0" fontId="7" fillId="0" borderId="0" xfId="0" applyFont="1" applyBorder="1" applyAlignment="1" applyProtection="1">
      <alignment vertical="center"/>
    </xf>
    <xf numFmtId="0" fontId="7" fillId="0" borderId="0" xfId="0" applyFont="1" applyBorder="1" applyAlignment="1" applyProtection="1"/>
    <xf numFmtId="0" fontId="7" fillId="0" borderId="2" xfId="0" applyFont="1" applyBorder="1" applyAlignment="1" applyProtection="1"/>
    <xf numFmtId="0" fontId="7" fillId="0" borderId="3" xfId="0" applyFont="1" applyBorder="1" applyAlignment="1" applyProtection="1"/>
    <xf numFmtId="0" fontId="4" fillId="0" borderId="2" xfId="0" applyFont="1" applyBorder="1" applyAlignment="1" applyProtection="1"/>
    <xf numFmtId="0" fontId="4" fillId="0" borderId="3" xfId="0" applyFont="1" applyBorder="1" applyAlignment="1" applyProtection="1">
      <alignment wrapText="1"/>
    </xf>
    <xf numFmtId="0" fontId="4" fillId="0" borderId="0" xfId="0" applyFont="1" applyBorder="1" applyAlignment="1" applyProtection="1">
      <alignment horizontal="left" indent="2"/>
    </xf>
    <xf numFmtId="0" fontId="7" fillId="0" borderId="0" xfId="0" applyFont="1" applyBorder="1" applyAlignment="1" applyProtection="1">
      <alignment horizontal="left" indent="2"/>
    </xf>
    <xf numFmtId="0" fontId="18" fillId="0" borderId="0" xfId="0" applyFont="1" applyBorder="1" applyAlignment="1" applyProtection="1">
      <alignment horizontal="left" indent="2"/>
    </xf>
    <xf numFmtId="0" fontId="18" fillId="0" borderId="2" xfId="0" applyFont="1" applyBorder="1" applyAlignment="1" applyProtection="1"/>
    <xf numFmtId="0" fontId="4" fillId="0" borderId="0" xfId="0" applyFont="1" applyBorder="1" applyAlignment="1" applyProtection="1"/>
    <xf numFmtId="0" fontId="18" fillId="0" borderId="0" xfId="0" applyFont="1" applyBorder="1" applyAlignment="1" applyProtection="1">
      <alignment horizontal="center"/>
    </xf>
    <xf numFmtId="0" fontId="18" fillId="0" borderId="3" xfId="0" applyFont="1" applyBorder="1" applyAlignment="1" applyProtection="1">
      <alignment horizontal="center"/>
    </xf>
    <xf numFmtId="0" fontId="9" fillId="0" borderId="0" xfId="0" quotePrefix="1" applyFont="1" applyBorder="1" applyAlignment="1" applyProtection="1">
      <alignment horizontal="center" wrapText="1"/>
    </xf>
    <xf numFmtId="0" fontId="4" fillId="0" borderId="0" xfId="0" applyFont="1" applyBorder="1" applyAlignment="1" applyProtection="1">
      <alignment horizontal="center" wrapText="1"/>
    </xf>
    <xf numFmtId="164" fontId="7" fillId="0" borderId="2" xfId="0" applyNumberFormat="1" applyFont="1" applyBorder="1" applyAlignment="1" applyProtection="1"/>
    <xf numFmtId="164" fontId="7" fillId="0" borderId="0" xfId="0" applyNumberFormat="1" applyFont="1" applyBorder="1" applyAlignment="1" applyProtection="1">
      <alignment horizontal="left" wrapText="1"/>
    </xf>
    <xf numFmtId="0" fontId="7" fillId="0" borderId="0" xfId="0" applyFont="1" applyBorder="1" applyAlignment="1" applyProtection="1">
      <alignment horizontal="right" wrapText="1"/>
    </xf>
    <xf numFmtId="0" fontId="4" fillId="0" borderId="4" xfId="0" applyFont="1" applyBorder="1" applyAlignment="1" applyProtection="1"/>
    <xf numFmtId="0" fontId="4" fillId="0" borderId="1" xfId="0" applyFont="1" applyBorder="1" applyAlignment="1" applyProtection="1"/>
    <xf numFmtId="0" fontId="7" fillId="0" borderId="1" xfId="0" applyFont="1" applyBorder="1" applyAlignment="1" applyProtection="1"/>
    <xf numFmtId="0" fontId="7" fillId="0" borderId="5" xfId="0" applyFont="1" applyBorder="1" applyAlignment="1" applyProtection="1"/>
    <xf numFmtId="0" fontId="1" fillId="0" borderId="0" xfId="0" applyFont="1" applyProtection="1"/>
    <xf numFmtId="0" fontId="5" fillId="0" borderId="0" xfId="0" applyFont="1" applyFill="1" applyAlignment="1" applyProtection="1">
      <alignment vertical="center"/>
    </xf>
    <xf numFmtId="0" fontId="6" fillId="0" borderId="0" xfId="0" applyFont="1" applyAlignment="1" applyProtection="1">
      <alignment horizontal="justify" vertical="top" wrapText="1"/>
    </xf>
    <xf numFmtId="0" fontId="6" fillId="0" borderId="0" xfId="0" quotePrefix="1" applyFont="1" applyAlignment="1" applyProtection="1">
      <alignment horizontal="justify" vertical="top" wrapText="1"/>
    </xf>
    <xf numFmtId="0" fontId="7" fillId="0" borderId="0" xfId="0" applyFont="1" applyAlignment="1" applyProtection="1">
      <alignment vertical="top"/>
    </xf>
    <xf numFmtId="0" fontId="7" fillId="0" borderId="0" xfId="0" applyFont="1" applyAlignment="1" applyProtection="1"/>
    <xf numFmtId="0" fontId="0" fillId="0" borderId="0" xfId="0" applyAlignment="1" applyProtection="1"/>
    <xf numFmtId="0" fontId="7" fillId="0" borderId="0" xfId="0" applyFont="1" applyAlignment="1" applyProtection="1">
      <alignment horizontal="left"/>
    </xf>
    <xf numFmtId="0" fontId="4" fillId="0" borderId="0" xfId="0" applyFont="1" applyBorder="1" applyAlignment="1" applyProtection="1">
      <alignment wrapText="1"/>
    </xf>
    <xf numFmtId="49" fontId="5" fillId="0" borderId="6" xfId="0" applyNumberFormat="1" applyFont="1" applyFill="1" applyBorder="1" applyProtection="1">
      <protection locked="0"/>
    </xf>
    <xf numFmtId="49" fontId="5" fillId="0" borderId="7" xfId="0" applyNumberFormat="1" applyFont="1" applyFill="1" applyBorder="1" applyProtection="1">
      <protection locked="0"/>
    </xf>
    <xf numFmtId="49" fontId="5" fillId="0" borderId="8" xfId="0" applyNumberFormat="1" applyFont="1" applyFill="1" applyBorder="1" applyProtection="1">
      <protection locked="0"/>
    </xf>
    <xf numFmtId="169" fontId="5" fillId="0" borderId="6" xfId="0" applyNumberFormat="1" applyFont="1" applyFill="1" applyBorder="1" applyAlignment="1" applyProtection="1">
      <alignment horizontal="right"/>
      <protection locked="0"/>
    </xf>
    <xf numFmtId="169" fontId="5" fillId="0" borderId="7" xfId="0" applyNumberFormat="1" applyFont="1" applyFill="1" applyBorder="1" applyAlignment="1" applyProtection="1">
      <alignment horizontal="right"/>
      <protection locked="0"/>
    </xf>
    <xf numFmtId="169" fontId="5" fillId="0" borderId="10" xfId="0" applyNumberFormat="1" applyFont="1" applyFill="1" applyBorder="1" applyAlignment="1" applyProtection="1">
      <alignment horizontal="right"/>
      <protection locked="0"/>
    </xf>
    <xf numFmtId="169" fontId="5" fillId="0" borderId="11" xfId="0" applyNumberFormat="1" applyFont="1" applyFill="1" applyBorder="1" applyAlignment="1" applyProtection="1">
      <alignment horizontal="right" vertical="center"/>
      <protection locked="0"/>
    </xf>
    <xf numFmtId="169" fontId="5" fillId="0" borderId="12" xfId="0" applyNumberFormat="1" applyFont="1" applyFill="1" applyBorder="1" applyAlignment="1" applyProtection="1">
      <alignment horizontal="right" vertical="center"/>
    </xf>
    <xf numFmtId="169" fontId="5" fillId="0" borderId="13" xfId="0" applyNumberFormat="1" applyFont="1" applyFill="1" applyBorder="1" applyAlignment="1" applyProtection="1">
      <alignment horizontal="right" vertical="center"/>
    </xf>
    <xf numFmtId="169" fontId="5" fillId="0" borderId="14" xfId="0" applyNumberFormat="1" applyFont="1" applyFill="1" applyBorder="1" applyAlignment="1" applyProtection="1">
      <alignment horizontal="right" vertical="center"/>
    </xf>
    <xf numFmtId="49" fontId="5" fillId="0" borderId="10" xfId="0" applyNumberFormat="1" applyFont="1" applyFill="1" applyBorder="1" applyProtection="1">
      <protection locked="0"/>
    </xf>
    <xf numFmtId="0" fontId="7" fillId="0" borderId="0" xfId="0" applyFont="1" applyFill="1" applyAlignment="1">
      <alignment horizontal="center" vertical="center"/>
    </xf>
    <xf numFmtId="0" fontId="7" fillId="0" borderId="0" xfId="0" applyFont="1" applyFill="1" applyBorder="1" applyAlignment="1">
      <alignment horizontal="center"/>
    </xf>
    <xf numFmtId="49" fontId="7" fillId="0" borderId="0" xfId="0" applyNumberFormat="1" applyFont="1" applyFill="1" applyBorder="1" applyAlignment="1">
      <alignment horizontal="center" vertical="center"/>
    </xf>
    <xf numFmtId="165" fontId="8" fillId="0" borderId="0" xfId="0" applyNumberFormat="1" applyFont="1" applyFill="1" applyBorder="1" applyAlignment="1">
      <alignment horizontal="center" vertical="center"/>
    </xf>
    <xf numFmtId="0" fontId="12" fillId="0" borderId="0" xfId="0" applyFont="1" applyBorder="1" applyAlignment="1">
      <alignment horizontal="center" vertical="center" wrapText="1"/>
    </xf>
    <xf numFmtId="49" fontId="5" fillId="0" borderId="7" xfId="0" applyNumberFormat="1" applyFont="1" applyFill="1" applyBorder="1" applyAlignment="1" applyProtection="1">
      <alignment horizontal="left"/>
      <protection locked="0"/>
    </xf>
    <xf numFmtId="0" fontId="8" fillId="0" borderId="0" xfId="0" applyFont="1" applyProtection="1"/>
    <xf numFmtId="0" fontId="25" fillId="0" borderId="0" xfId="0" applyFont="1" applyProtection="1"/>
    <xf numFmtId="0" fontId="8" fillId="0" borderId="0" xfId="0" quotePrefix="1" applyFont="1" applyAlignment="1" applyProtection="1">
      <alignment horizontal="left"/>
    </xf>
    <xf numFmtId="0" fontId="0" fillId="0" borderId="0" xfId="0" applyBorder="1" applyAlignment="1" applyProtection="1">
      <alignment vertical="center"/>
    </xf>
    <xf numFmtId="0" fontId="7" fillId="0" borderId="0" xfId="0" applyFont="1" applyAlignment="1" applyProtection="1">
      <alignment vertical="center"/>
    </xf>
    <xf numFmtId="1" fontId="17" fillId="0" borderId="15" xfId="0" applyNumberFormat="1" applyFont="1" applyFill="1" applyBorder="1" applyAlignment="1">
      <alignment horizontal="center"/>
    </xf>
    <xf numFmtId="49" fontId="13" fillId="0" borderId="15" xfId="0" applyNumberFormat="1" applyFont="1" applyFill="1" applyBorder="1" applyAlignment="1">
      <alignment horizontal="center"/>
    </xf>
    <xf numFmtId="49" fontId="5" fillId="0" borderId="9" xfId="0" applyNumberFormat="1" applyFont="1" applyFill="1" applyBorder="1" applyAlignment="1" applyProtection="1">
      <alignment horizontal="center"/>
      <protection locked="0"/>
    </xf>
    <xf numFmtId="49" fontId="5" fillId="0" borderId="7" xfId="0" applyNumberFormat="1" applyFont="1" applyFill="1" applyBorder="1" applyAlignment="1" applyProtection="1">
      <alignment horizontal="center"/>
      <protection locked="0"/>
    </xf>
    <xf numFmtId="49" fontId="5" fillId="0" borderId="8" xfId="0" applyNumberFormat="1" applyFont="1" applyFill="1" applyBorder="1" applyAlignment="1" applyProtection="1">
      <alignment horizontal="center"/>
      <protection locked="0"/>
    </xf>
    <xf numFmtId="169" fontId="5" fillId="0" borderId="11" xfId="0" applyNumberFormat="1" applyFont="1" applyFill="1" applyBorder="1" applyAlignment="1" applyProtection="1">
      <alignment vertical="center"/>
      <protection locked="0"/>
    </xf>
    <xf numFmtId="10" fontId="13" fillId="0" borderId="11" xfId="0" applyNumberFormat="1" applyFont="1" applyFill="1" applyBorder="1" applyAlignment="1" applyProtection="1">
      <alignment horizontal="right" vertical="center"/>
      <protection locked="0"/>
    </xf>
    <xf numFmtId="169" fontId="12" fillId="0" borderId="11" xfId="0" applyNumberFormat="1" applyFont="1" applyFill="1" applyBorder="1" applyAlignment="1" applyProtection="1">
      <alignment horizontal="right" vertical="center"/>
    </xf>
    <xf numFmtId="49" fontId="5" fillId="0" borderId="10" xfId="0" applyNumberFormat="1" applyFont="1" applyFill="1" applyBorder="1" applyAlignment="1" applyProtection="1">
      <alignment horizontal="center"/>
      <protection locked="0"/>
    </xf>
    <xf numFmtId="0" fontId="9" fillId="0" borderId="0" xfId="0" applyFont="1" applyBorder="1" applyAlignment="1" applyProtection="1">
      <alignment horizontal="right" vertical="top"/>
    </xf>
    <xf numFmtId="0" fontId="13" fillId="0" borderId="0" xfId="0" applyFont="1" applyFill="1" applyBorder="1" applyAlignment="1"/>
    <xf numFmtId="0" fontId="12" fillId="0" borderId="0" xfId="0" applyFont="1" applyBorder="1" applyAlignment="1" applyProtection="1">
      <alignment horizontal="right"/>
    </xf>
    <xf numFmtId="0" fontId="7" fillId="2" borderId="2" xfId="0" applyFont="1" applyFill="1" applyBorder="1" applyAlignment="1" applyProtection="1"/>
    <xf numFmtId="0" fontId="7" fillId="2" borderId="0" xfId="0" applyFont="1" applyFill="1" applyBorder="1" applyAlignment="1" applyProtection="1"/>
    <xf numFmtId="0" fontId="7" fillId="2" borderId="3" xfId="0" applyFont="1" applyFill="1" applyBorder="1" applyAlignment="1" applyProtection="1"/>
    <xf numFmtId="0" fontId="4" fillId="2" borderId="2" xfId="0" applyFont="1" applyFill="1" applyBorder="1" applyAlignment="1" applyProtection="1"/>
    <xf numFmtId="0" fontId="0" fillId="2" borderId="3" xfId="0" applyFill="1" applyBorder="1" applyAlignment="1" applyProtection="1">
      <alignment wrapText="1"/>
    </xf>
    <xf numFmtId="0" fontId="18" fillId="2" borderId="2" xfId="0" applyFont="1" applyFill="1" applyBorder="1" applyAlignment="1" applyProtection="1"/>
    <xf numFmtId="0" fontId="4" fillId="2" borderId="0" xfId="0" applyFont="1" applyFill="1" applyBorder="1" applyAlignment="1" applyProtection="1"/>
    <xf numFmtId="0" fontId="18" fillId="2" borderId="0" xfId="0" applyFont="1" applyFill="1" applyBorder="1" applyAlignment="1" applyProtection="1">
      <alignment horizontal="center"/>
    </xf>
    <xf numFmtId="0" fontId="18" fillId="2" borderId="3" xfId="0" applyFont="1" applyFill="1" applyBorder="1" applyAlignment="1" applyProtection="1">
      <alignment horizontal="center"/>
    </xf>
    <xf numFmtId="164" fontId="7" fillId="2" borderId="2" xfId="0" applyNumberFormat="1" applyFont="1" applyFill="1" applyBorder="1" applyAlignment="1" applyProtection="1"/>
    <xf numFmtId="164" fontId="7" fillId="2" borderId="0" xfId="0" applyNumberFormat="1" applyFont="1" applyFill="1" applyBorder="1" applyAlignment="1" applyProtection="1">
      <alignment horizontal="left" wrapText="1"/>
    </xf>
    <xf numFmtId="0" fontId="7" fillId="2" borderId="0" xfId="0" applyFont="1" applyFill="1" applyBorder="1" applyAlignment="1" applyProtection="1">
      <alignment horizontal="right" wrapText="1"/>
    </xf>
    <xf numFmtId="0" fontId="4" fillId="2" borderId="4" xfId="0" applyFont="1" applyFill="1" applyBorder="1" applyAlignment="1" applyProtection="1"/>
    <xf numFmtId="0" fontId="4" fillId="2" borderId="1" xfId="0" applyFont="1" applyFill="1" applyBorder="1" applyAlignment="1" applyProtection="1"/>
    <xf numFmtId="0" fontId="7" fillId="2" borderId="1" xfId="0" applyFont="1" applyFill="1" applyBorder="1" applyAlignment="1" applyProtection="1"/>
    <xf numFmtId="0" fontId="0" fillId="2" borderId="1" xfId="0" applyFill="1" applyBorder="1" applyAlignment="1" applyProtection="1"/>
    <xf numFmtId="0" fontId="7" fillId="2" borderId="5" xfId="0" applyFont="1" applyFill="1" applyBorder="1" applyAlignment="1" applyProtection="1"/>
    <xf numFmtId="0" fontId="12" fillId="0" borderId="0" xfId="0" applyFont="1" applyFill="1" applyBorder="1" applyAlignment="1">
      <alignment horizontal="right"/>
    </xf>
    <xf numFmtId="0" fontId="7" fillId="0" borderId="0" xfId="0" applyNumberFormat="1" applyFont="1" applyFill="1" applyBorder="1" applyAlignment="1">
      <alignment horizontal="center" vertical="center"/>
    </xf>
    <xf numFmtId="0" fontId="12" fillId="3" borderId="0" xfId="0" applyFont="1" applyFill="1" applyBorder="1"/>
    <xf numFmtId="0" fontId="13" fillId="3" borderId="0" xfId="0" applyFont="1" applyFill="1" applyBorder="1" applyAlignment="1"/>
    <xf numFmtId="0" fontId="5" fillId="3" borderId="0" xfId="0" applyFont="1" applyFill="1" applyBorder="1"/>
    <xf numFmtId="0" fontId="12" fillId="3" borderId="0" xfId="0" applyFont="1" applyFill="1" applyBorder="1" applyAlignment="1" applyProtection="1">
      <alignment horizontal="right"/>
    </xf>
    <xf numFmtId="0" fontId="13" fillId="3" borderId="0" xfId="0" applyFont="1" applyFill="1" applyBorder="1" applyAlignment="1">
      <alignment horizontal="center"/>
    </xf>
    <xf numFmtId="0" fontId="5" fillId="3" borderId="0" xfId="0" applyFont="1" applyFill="1" applyBorder="1" applyAlignment="1">
      <alignment horizontal="center"/>
    </xf>
    <xf numFmtId="0" fontId="16" fillId="3" borderId="0" xfId="0" applyFont="1" applyFill="1" applyBorder="1"/>
    <xf numFmtId="0" fontId="13" fillId="3" borderId="0" xfId="0" applyFont="1" applyFill="1" applyAlignment="1">
      <alignment horizontal="right" vertical="center"/>
    </xf>
    <xf numFmtId="0" fontId="5" fillId="3" borderId="0" xfId="0" applyFont="1" applyFill="1"/>
    <xf numFmtId="0" fontId="6" fillId="3" borderId="0" xfId="0" quotePrefix="1" applyFont="1" applyFill="1" applyBorder="1" applyAlignment="1">
      <alignment horizontal="right"/>
    </xf>
    <xf numFmtId="1" fontId="17" fillId="3" borderId="15" xfId="0" applyNumberFormat="1" applyFont="1" applyFill="1" applyBorder="1" applyAlignment="1">
      <alignment horizontal="center"/>
    </xf>
    <xf numFmtId="0" fontId="6" fillId="3" borderId="0" xfId="0" quotePrefix="1" applyFont="1" applyFill="1" applyAlignment="1">
      <alignment horizontal="right"/>
    </xf>
    <xf numFmtId="0" fontId="13" fillId="3" borderId="0" xfId="0" applyFont="1" applyFill="1" applyBorder="1" applyAlignment="1">
      <alignment horizontal="right" vertical="center"/>
    </xf>
    <xf numFmtId="49" fontId="13" fillId="3" borderId="15" xfId="0" applyNumberFormat="1" applyFont="1" applyFill="1" applyBorder="1" applyAlignment="1">
      <alignment horizontal="center"/>
    </xf>
    <xf numFmtId="0" fontId="5" fillId="3" borderId="0" xfId="0" applyFont="1" applyFill="1" applyBorder="1" applyAlignment="1">
      <alignment vertical="top"/>
    </xf>
    <xf numFmtId="0" fontId="5" fillId="3" borderId="0" xfId="0" applyFont="1" applyFill="1" applyAlignment="1">
      <alignment horizontal="center"/>
    </xf>
    <xf numFmtId="0" fontId="9" fillId="3" borderId="0" xfId="0" applyFont="1" applyFill="1" applyBorder="1" applyAlignment="1">
      <alignment horizontal="center" vertical="center" wrapText="1"/>
    </xf>
    <xf numFmtId="0" fontId="9" fillId="3" borderId="0" xfId="0" applyFont="1" applyFill="1" applyAlignment="1">
      <alignment horizontal="center"/>
    </xf>
    <xf numFmtId="0" fontId="9" fillId="3" borderId="0" xfId="0" applyFont="1" applyFill="1"/>
    <xf numFmtId="0" fontId="4" fillId="3" borderId="0" xfId="0" applyFont="1" applyFill="1" applyBorder="1" applyAlignment="1">
      <alignment horizontal="center" vertical="center" wrapText="1"/>
    </xf>
    <xf numFmtId="49" fontId="5" fillId="3" borderId="6" xfId="0" applyNumberFormat="1" applyFont="1" applyFill="1" applyBorder="1" applyProtection="1">
      <protection locked="0"/>
    </xf>
    <xf numFmtId="169" fontId="5" fillId="3" borderId="6" xfId="0" applyNumberFormat="1" applyFont="1" applyFill="1" applyBorder="1" applyAlignment="1" applyProtection="1">
      <alignment horizontal="right"/>
      <protection locked="0"/>
    </xf>
    <xf numFmtId="165" fontId="12" fillId="3" borderId="0" xfId="0" applyNumberFormat="1" applyFont="1" applyFill="1" applyBorder="1"/>
    <xf numFmtId="49" fontId="5" fillId="3" borderId="9" xfId="0" applyNumberFormat="1" applyFont="1" applyFill="1" applyBorder="1" applyAlignment="1" applyProtection="1">
      <alignment horizontal="center"/>
      <protection locked="0"/>
    </xf>
    <xf numFmtId="0" fontId="6" fillId="3" borderId="0" xfId="0" applyFont="1" applyFill="1"/>
    <xf numFmtId="49" fontId="5" fillId="3" borderId="7" xfId="0" applyNumberFormat="1" applyFont="1" applyFill="1" applyBorder="1" applyProtection="1">
      <protection locked="0"/>
    </xf>
    <xf numFmtId="169" fontId="5" fillId="3" borderId="7" xfId="0" applyNumberFormat="1" applyFont="1" applyFill="1" applyBorder="1" applyAlignment="1" applyProtection="1">
      <alignment horizontal="right"/>
      <protection locked="0"/>
    </xf>
    <xf numFmtId="49" fontId="5" fillId="3" borderId="7" xfId="0" applyNumberFormat="1" applyFont="1" applyFill="1" applyBorder="1" applyAlignment="1" applyProtection="1">
      <alignment horizontal="center"/>
      <protection locked="0"/>
    </xf>
    <xf numFmtId="49" fontId="5" fillId="3" borderId="10" xfId="0" applyNumberFormat="1" applyFont="1" applyFill="1" applyBorder="1" applyProtection="1">
      <protection locked="0"/>
    </xf>
    <xf numFmtId="169" fontId="5" fillId="3" borderId="10" xfId="0" applyNumberFormat="1" applyFont="1" applyFill="1" applyBorder="1" applyAlignment="1" applyProtection="1">
      <alignment horizontal="right"/>
      <protection locked="0"/>
    </xf>
    <xf numFmtId="49" fontId="5" fillId="3" borderId="10" xfId="0" applyNumberFormat="1" applyFont="1" applyFill="1" applyBorder="1" applyAlignment="1" applyProtection="1">
      <alignment horizontal="center"/>
      <protection locked="0"/>
    </xf>
    <xf numFmtId="0" fontId="11" fillId="3" borderId="0" xfId="0" applyFont="1" applyFill="1" applyBorder="1"/>
    <xf numFmtId="166" fontId="12" fillId="3" borderId="0" xfId="0" applyNumberFormat="1" applyFont="1" applyFill="1" applyBorder="1"/>
    <xf numFmtId="39" fontId="12" fillId="3" borderId="0" xfId="0" applyNumberFormat="1" applyFont="1" applyFill="1" applyBorder="1"/>
    <xf numFmtId="0" fontId="6" fillId="3" borderId="0" xfId="0" applyFont="1" applyFill="1" applyAlignment="1">
      <alignment horizontal="center"/>
    </xf>
    <xf numFmtId="0" fontId="12" fillId="3" borderId="0" xfId="0" applyFont="1" applyFill="1" applyBorder="1" applyAlignment="1">
      <alignment horizontal="center" vertical="center" wrapText="1"/>
    </xf>
    <xf numFmtId="169" fontId="5" fillId="3" borderId="12" xfId="0" applyNumberFormat="1" applyFont="1" applyFill="1" applyBorder="1" applyAlignment="1" applyProtection="1">
      <alignment horizontal="right" vertical="center"/>
    </xf>
    <xf numFmtId="165" fontId="12" fillId="3" borderId="0" xfId="0" applyNumberFormat="1" applyFont="1" applyFill="1" applyBorder="1" applyAlignment="1">
      <alignment horizontal="center" vertical="center"/>
    </xf>
    <xf numFmtId="169" fontId="5" fillId="3" borderId="13" xfId="0" applyNumberFormat="1" applyFont="1" applyFill="1" applyBorder="1" applyAlignment="1" applyProtection="1">
      <alignment horizontal="right" vertical="center"/>
    </xf>
    <xf numFmtId="169" fontId="5" fillId="3" borderId="14" xfId="0" applyNumberFormat="1" applyFont="1" applyFill="1" applyBorder="1" applyAlignment="1" applyProtection="1">
      <alignment horizontal="right" vertical="center"/>
    </xf>
    <xf numFmtId="0" fontId="7" fillId="3" borderId="0" xfId="0" applyFont="1" applyFill="1" applyAlignment="1">
      <alignment horizontal="center" vertical="center"/>
    </xf>
    <xf numFmtId="0" fontId="0" fillId="3" borderId="0" xfId="0" applyFill="1" applyBorder="1" applyAlignment="1">
      <alignment vertical="center" wrapText="1"/>
    </xf>
    <xf numFmtId="165" fontId="12" fillId="3" borderId="0" xfId="0" applyNumberFormat="1" applyFont="1" applyFill="1" applyBorder="1" applyAlignment="1">
      <alignment vertical="center"/>
    </xf>
    <xf numFmtId="166" fontId="12" fillId="3" borderId="0" xfId="0" applyNumberFormat="1" applyFont="1" applyFill="1" applyBorder="1" applyAlignment="1">
      <alignment vertical="center"/>
    </xf>
    <xf numFmtId="39" fontId="12" fillId="3" borderId="0" xfId="0" applyNumberFormat="1" applyFont="1" applyFill="1" applyBorder="1" applyAlignment="1">
      <alignment vertical="center"/>
    </xf>
    <xf numFmtId="166" fontId="12" fillId="3" borderId="0" xfId="0" applyNumberFormat="1" applyFont="1" applyFill="1" applyBorder="1" applyAlignment="1">
      <alignment horizontal="right" vertical="center"/>
    </xf>
    <xf numFmtId="0" fontId="7" fillId="3" borderId="0" xfId="0" applyFont="1" applyFill="1" applyBorder="1" applyAlignment="1">
      <alignment horizontal="center"/>
    </xf>
    <xf numFmtId="0" fontId="6" fillId="3" borderId="0" xfId="0" applyFont="1" applyFill="1" applyBorder="1"/>
    <xf numFmtId="0" fontId="7" fillId="3" borderId="0" xfId="0" applyFont="1" applyFill="1"/>
    <xf numFmtId="165" fontId="12" fillId="3" borderId="0" xfId="0" applyNumberFormat="1" applyFont="1" applyFill="1" applyBorder="1" applyAlignment="1">
      <alignment horizontal="right" vertical="center"/>
    </xf>
    <xf numFmtId="0" fontId="0" fillId="3" borderId="0" xfId="0" applyFill="1" applyBorder="1" applyAlignment="1">
      <alignment wrapText="1"/>
    </xf>
    <xf numFmtId="169" fontId="5" fillId="3" borderId="11" xfId="0" applyNumberFormat="1" applyFont="1" applyFill="1" applyBorder="1" applyAlignment="1" applyProtection="1">
      <alignment horizontal="right" vertical="center"/>
      <protection locked="0"/>
    </xf>
    <xf numFmtId="169" fontId="5" fillId="3" borderId="11" xfId="0" applyNumberFormat="1" applyFont="1" applyFill="1" applyBorder="1" applyAlignment="1" applyProtection="1">
      <alignment vertical="center"/>
      <protection locked="0"/>
    </xf>
    <xf numFmtId="0" fontId="7" fillId="3" borderId="0" xfId="0" applyFont="1" applyFill="1" applyBorder="1"/>
    <xf numFmtId="169" fontId="12" fillId="3" borderId="11" xfId="0" applyNumberFormat="1" applyFont="1" applyFill="1" applyBorder="1" applyAlignment="1" applyProtection="1">
      <alignment horizontal="right" vertical="center"/>
    </xf>
    <xf numFmtId="0" fontId="0" fillId="3" borderId="0" xfId="0" applyFill="1" applyAlignment="1">
      <alignment wrapText="1"/>
    </xf>
    <xf numFmtId="0" fontId="15" fillId="3" borderId="0" xfId="0" applyFont="1" applyFill="1" applyBorder="1" applyAlignment="1">
      <alignment horizontal="center" vertical="center"/>
    </xf>
    <xf numFmtId="10" fontId="13" fillId="3" borderId="11" xfId="0" applyNumberFormat="1" applyFont="1" applyFill="1" applyBorder="1" applyAlignment="1" applyProtection="1">
      <alignment horizontal="right" vertical="center"/>
      <protection locked="0"/>
    </xf>
    <xf numFmtId="49" fontId="7" fillId="3" borderId="0" xfId="0" applyNumberFormat="1" applyFont="1" applyFill="1" applyBorder="1" applyAlignment="1">
      <alignment horizontal="center" vertical="center"/>
    </xf>
    <xf numFmtId="0" fontId="0" fillId="3" borderId="0" xfId="0" applyFill="1" applyAlignment="1">
      <alignment horizontal="center" vertical="center" wrapText="1"/>
    </xf>
    <xf numFmtId="165" fontId="8" fillId="3" borderId="0" xfId="0" applyNumberFormat="1" applyFont="1" applyFill="1" applyBorder="1" applyAlignment="1">
      <alignment horizontal="center" vertical="center"/>
    </xf>
    <xf numFmtId="0" fontId="5" fillId="3" borderId="0" xfId="0" quotePrefix="1" applyFont="1" applyFill="1" applyAlignment="1">
      <alignment horizontal="right"/>
    </xf>
    <xf numFmtId="0" fontId="7" fillId="3" borderId="0" xfId="0" quotePrefix="1" applyFont="1" applyFill="1" applyAlignment="1">
      <alignment horizontal="right"/>
    </xf>
    <xf numFmtId="0" fontId="9" fillId="3" borderId="0" xfId="0" applyFont="1" applyFill="1" applyBorder="1" applyAlignment="1" applyProtection="1">
      <alignment horizontal="center" vertical="center" wrapText="1"/>
      <protection hidden="1"/>
    </xf>
    <xf numFmtId="0" fontId="4" fillId="3" borderId="0" xfId="0" applyFont="1" applyFill="1" applyBorder="1" applyAlignment="1" applyProtection="1">
      <alignment horizontal="center" vertical="center" wrapText="1"/>
      <protection hidden="1"/>
    </xf>
    <xf numFmtId="165" fontId="12" fillId="3" borderId="0" xfId="0" applyNumberFormat="1" applyFont="1" applyFill="1" applyBorder="1" applyProtection="1">
      <protection hidden="1"/>
    </xf>
    <xf numFmtId="0" fontId="9" fillId="3" borderId="17" xfId="0" applyFont="1" applyFill="1" applyBorder="1" applyAlignment="1">
      <alignment horizontal="center" vertical="center" wrapText="1"/>
    </xf>
    <xf numFmtId="49" fontId="5" fillId="3" borderId="16" xfId="0" applyNumberFormat="1" applyFont="1" applyFill="1" applyBorder="1" applyAlignment="1" applyProtection="1">
      <alignment horizontal="center"/>
      <protection locked="0"/>
    </xf>
    <xf numFmtId="0" fontId="6" fillId="0" borderId="0" xfId="0" applyFont="1" applyFill="1" applyProtection="1">
      <protection locked="0"/>
    </xf>
    <xf numFmtId="0" fontId="12" fillId="4" borderId="0" xfId="0" applyFont="1" applyFill="1" applyBorder="1"/>
    <xf numFmtId="0" fontId="13" fillId="4" borderId="0" xfId="0" applyFont="1" applyFill="1" applyBorder="1" applyAlignment="1">
      <alignment horizontal="right"/>
    </xf>
    <xf numFmtId="0" fontId="13" fillId="4" borderId="0" xfId="0" applyFont="1" applyFill="1" applyBorder="1" applyAlignment="1"/>
    <xf numFmtId="0" fontId="5" fillId="4" borderId="0" xfId="0" applyFont="1" applyFill="1" applyBorder="1"/>
    <xf numFmtId="0" fontId="12" fillId="4" borderId="0" xfId="0" applyFont="1" applyFill="1" applyBorder="1" applyAlignment="1" applyProtection="1">
      <alignment horizontal="right"/>
    </xf>
    <xf numFmtId="0" fontId="13" fillId="4" borderId="0" xfId="0" applyFont="1" applyFill="1" applyBorder="1" applyAlignment="1">
      <alignment horizontal="center"/>
    </xf>
    <xf numFmtId="0" fontId="5" fillId="4" borderId="0" xfId="0" applyFont="1" applyFill="1" applyBorder="1" applyAlignment="1">
      <alignment horizontal="center"/>
    </xf>
    <xf numFmtId="0" fontId="16" fillId="4" borderId="0" xfId="0" applyFont="1" applyFill="1" applyBorder="1"/>
    <xf numFmtId="0" fontId="13" fillId="4" borderId="0" xfId="0" applyFont="1" applyFill="1" applyAlignment="1">
      <alignment horizontal="right" vertical="center"/>
    </xf>
    <xf numFmtId="0" fontId="12" fillId="4" borderId="0" xfId="0" applyFont="1" applyFill="1" applyBorder="1" applyAlignment="1">
      <alignment horizontal="right"/>
    </xf>
    <xf numFmtId="0" fontId="5" fillId="4" borderId="0" xfId="0" applyFont="1" applyFill="1"/>
    <xf numFmtId="0" fontId="6" fillId="4" borderId="0" xfId="0" quotePrefix="1" applyFont="1" applyFill="1" applyBorder="1" applyAlignment="1">
      <alignment horizontal="right"/>
    </xf>
    <xf numFmtId="1" fontId="17" fillId="4" borderId="15" xfId="0" applyNumberFormat="1" applyFont="1" applyFill="1" applyBorder="1" applyAlignment="1">
      <alignment horizontal="center"/>
    </xf>
    <xf numFmtId="0" fontId="6" fillId="4" borderId="0" xfId="0" quotePrefix="1" applyFont="1" applyFill="1" applyAlignment="1">
      <alignment horizontal="right"/>
    </xf>
    <xf numFmtId="0" fontId="13" fillId="4" borderId="0" xfId="0" applyFont="1" applyFill="1" applyBorder="1" applyAlignment="1">
      <alignment horizontal="right" vertical="center"/>
    </xf>
    <xf numFmtId="49" fontId="13" fillId="4" borderId="15" xfId="0" applyNumberFormat="1" applyFont="1" applyFill="1" applyBorder="1" applyAlignment="1">
      <alignment horizontal="center"/>
    </xf>
    <xf numFmtId="0" fontId="5" fillId="4" borderId="0" xfId="0" applyFont="1" applyFill="1" applyBorder="1" applyAlignment="1">
      <alignment vertical="top"/>
    </xf>
    <xf numFmtId="0" fontId="5" fillId="4" borderId="0" xfId="0" applyFont="1" applyFill="1" applyAlignment="1">
      <alignment horizontal="center"/>
    </xf>
    <xf numFmtId="0" fontId="9" fillId="4" borderId="0" xfId="0" applyFont="1" applyFill="1" applyBorder="1" applyAlignment="1">
      <alignment horizontal="center" vertical="center" wrapText="1"/>
    </xf>
    <xf numFmtId="0" fontId="9" fillId="4" borderId="0" xfId="0" applyFont="1" applyFill="1" applyAlignment="1">
      <alignment horizontal="center"/>
    </xf>
    <xf numFmtId="0" fontId="9" fillId="4" borderId="0" xfId="0" applyFont="1" applyFill="1"/>
    <xf numFmtId="0" fontId="4" fillId="4" borderId="0" xfId="0" applyFont="1" applyFill="1" applyBorder="1" applyAlignment="1">
      <alignment horizontal="center" vertical="center" wrapText="1"/>
    </xf>
    <xf numFmtId="49" fontId="5" fillId="4" borderId="6" xfId="0" applyNumberFormat="1" applyFont="1" applyFill="1" applyBorder="1" applyProtection="1">
      <protection locked="0"/>
    </xf>
    <xf numFmtId="169" fontId="5" fillId="4" borderId="6" xfId="0" applyNumberFormat="1" applyFont="1" applyFill="1" applyBorder="1" applyAlignment="1" applyProtection="1">
      <alignment horizontal="right"/>
      <protection locked="0"/>
    </xf>
    <xf numFmtId="165" fontId="12" fillId="4" borderId="0" xfId="0" applyNumberFormat="1" applyFont="1" applyFill="1" applyBorder="1"/>
    <xf numFmtId="49" fontId="5" fillId="4" borderId="9" xfId="0" applyNumberFormat="1" applyFont="1" applyFill="1" applyBorder="1" applyAlignment="1" applyProtection="1">
      <alignment horizontal="center"/>
      <protection locked="0"/>
    </xf>
    <xf numFmtId="0" fontId="6" fillId="4" borderId="0" xfId="0" applyFont="1" applyFill="1"/>
    <xf numFmtId="49" fontId="5" fillId="4" borderId="7" xfId="0" applyNumberFormat="1" applyFont="1" applyFill="1" applyBorder="1" applyProtection="1">
      <protection locked="0"/>
    </xf>
    <xf numFmtId="169" fontId="5" fillId="4" borderId="7" xfId="0" applyNumberFormat="1" applyFont="1" applyFill="1" applyBorder="1" applyAlignment="1" applyProtection="1">
      <alignment horizontal="right"/>
      <protection locked="0"/>
    </xf>
    <xf numFmtId="49" fontId="5" fillId="4" borderId="7" xfId="0" applyNumberFormat="1" applyFont="1" applyFill="1" applyBorder="1" applyAlignment="1" applyProtection="1">
      <alignment horizontal="center"/>
      <protection locked="0"/>
    </xf>
    <xf numFmtId="49" fontId="5" fillId="4" borderId="8" xfId="0" applyNumberFormat="1" applyFont="1" applyFill="1" applyBorder="1" applyProtection="1">
      <protection locked="0"/>
    </xf>
    <xf numFmtId="169" fontId="5" fillId="4" borderId="10" xfId="0" applyNumberFormat="1" applyFont="1" applyFill="1" applyBorder="1" applyAlignment="1" applyProtection="1">
      <alignment horizontal="right"/>
      <protection locked="0"/>
    </xf>
    <xf numFmtId="49" fontId="5" fillId="4" borderId="8" xfId="0" applyNumberFormat="1" applyFont="1" applyFill="1" applyBorder="1" applyAlignment="1" applyProtection="1">
      <alignment horizontal="center"/>
      <protection locked="0"/>
    </xf>
    <xf numFmtId="0" fontId="11" fillId="4" borderId="0" xfId="0" applyFont="1" applyFill="1" applyBorder="1"/>
    <xf numFmtId="166" fontId="12" fillId="4" borderId="0" xfId="0" applyNumberFormat="1" applyFont="1" applyFill="1" applyBorder="1"/>
    <xf numFmtId="39" fontId="12" fillId="4" borderId="0" xfId="0" applyNumberFormat="1" applyFont="1" applyFill="1" applyBorder="1"/>
    <xf numFmtId="0" fontId="6" fillId="4" borderId="0" xfId="0" applyFont="1" applyFill="1" applyAlignment="1">
      <alignment horizontal="center"/>
    </xf>
    <xf numFmtId="0" fontId="12" fillId="4" borderId="0" xfId="0" applyFont="1" applyFill="1" applyBorder="1" applyAlignment="1">
      <alignment horizontal="center" vertical="center" wrapText="1"/>
    </xf>
    <xf numFmtId="169" fontId="5" fillId="4" borderId="12" xfId="0" applyNumberFormat="1" applyFont="1" applyFill="1" applyBorder="1" applyAlignment="1" applyProtection="1">
      <alignment horizontal="right" vertical="center"/>
    </xf>
    <xf numFmtId="165" fontId="12" fillId="4" borderId="0" xfId="0" applyNumberFormat="1" applyFont="1" applyFill="1" applyBorder="1" applyAlignment="1">
      <alignment horizontal="center" vertical="center"/>
    </xf>
    <xf numFmtId="169" fontId="5" fillId="4" borderId="13" xfId="0" applyNumberFormat="1" applyFont="1" applyFill="1" applyBorder="1" applyAlignment="1" applyProtection="1">
      <alignment horizontal="right" vertical="center"/>
    </xf>
    <xf numFmtId="169" fontId="5" fillId="4" borderId="14" xfId="0" applyNumberFormat="1" applyFont="1" applyFill="1" applyBorder="1" applyAlignment="1" applyProtection="1">
      <alignment horizontal="right" vertical="center"/>
    </xf>
    <xf numFmtId="0" fontId="7" fillId="4" borderId="0" xfId="0" applyFont="1" applyFill="1" applyAlignment="1">
      <alignment horizontal="center" vertical="center"/>
    </xf>
    <xf numFmtId="0" fontId="0" fillId="4" borderId="0" xfId="0" applyFill="1" applyBorder="1" applyAlignment="1">
      <alignment vertical="center" wrapText="1"/>
    </xf>
    <xf numFmtId="165" fontId="12" fillId="4" borderId="0" xfId="0" applyNumberFormat="1" applyFont="1" applyFill="1" applyBorder="1" applyAlignment="1">
      <alignment vertical="center"/>
    </xf>
    <xf numFmtId="166" fontId="12" fillId="4" borderId="0" xfId="0" applyNumberFormat="1" applyFont="1" applyFill="1" applyBorder="1" applyAlignment="1">
      <alignment vertical="center"/>
    </xf>
    <xf numFmtId="39" fontId="12" fillId="4" borderId="0" xfId="0" applyNumberFormat="1" applyFont="1" applyFill="1" applyBorder="1" applyAlignment="1">
      <alignment vertical="center"/>
    </xf>
    <xf numFmtId="166" fontId="12" fillId="4" borderId="0" xfId="0" applyNumberFormat="1" applyFont="1" applyFill="1" applyBorder="1" applyAlignment="1">
      <alignment horizontal="right" vertical="center"/>
    </xf>
    <xf numFmtId="0" fontId="7" fillId="4" borderId="0" xfId="0" applyFont="1" applyFill="1" applyBorder="1" applyAlignment="1">
      <alignment horizontal="center"/>
    </xf>
    <xf numFmtId="0" fontId="6" fillId="4" borderId="0" xfId="0" applyFont="1" applyFill="1" applyBorder="1"/>
    <xf numFmtId="0" fontId="7" fillId="4" borderId="0" xfId="0" applyFont="1" applyFill="1"/>
    <xf numFmtId="165" fontId="12" fillId="4" borderId="0" xfId="0" applyNumberFormat="1" applyFont="1" applyFill="1" applyBorder="1" applyAlignment="1">
      <alignment horizontal="right" vertical="center"/>
    </xf>
    <xf numFmtId="0" fontId="0" fillId="4" borderId="0" xfId="0" applyFill="1" applyBorder="1" applyAlignment="1">
      <alignment wrapText="1"/>
    </xf>
    <xf numFmtId="169" fontId="5" fillId="4" borderId="11" xfId="0" applyNumberFormat="1" applyFont="1" applyFill="1" applyBorder="1" applyAlignment="1" applyProtection="1">
      <alignment horizontal="right" vertical="center"/>
      <protection locked="0"/>
    </xf>
    <xf numFmtId="169" fontId="5" fillId="4" borderId="11" xfId="0" applyNumberFormat="1" applyFont="1" applyFill="1" applyBorder="1" applyAlignment="1" applyProtection="1">
      <alignment vertical="center"/>
      <protection locked="0"/>
    </xf>
    <xf numFmtId="0" fontId="7" fillId="4" borderId="0" xfId="0" applyFont="1" applyFill="1" applyBorder="1"/>
    <xf numFmtId="169" fontId="12" fillId="4" borderId="11" xfId="0" applyNumberFormat="1" applyFont="1" applyFill="1" applyBorder="1" applyAlignment="1" applyProtection="1">
      <alignment horizontal="right" vertical="center"/>
    </xf>
    <xf numFmtId="0" fontId="0" fillId="4" borderId="0" xfId="0" applyFill="1" applyAlignment="1">
      <alignment wrapText="1"/>
    </xf>
    <xf numFmtId="0" fontId="15" fillId="4" borderId="0" xfId="0" applyFont="1" applyFill="1" applyBorder="1" applyAlignment="1">
      <alignment horizontal="center" vertical="center"/>
    </xf>
    <xf numFmtId="10" fontId="13" fillId="4" borderId="11" xfId="0" applyNumberFormat="1" applyFont="1" applyFill="1" applyBorder="1" applyAlignment="1" applyProtection="1">
      <alignment horizontal="right" vertical="center"/>
      <protection locked="0"/>
    </xf>
    <xf numFmtId="0" fontId="7" fillId="4" borderId="0" xfId="0" applyNumberFormat="1" applyFont="1" applyFill="1" applyBorder="1" applyAlignment="1">
      <alignment horizontal="center" vertical="center"/>
    </xf>
    <xf numFmtId="0" fontId="0" fillId="4" borderId="0" xfId="0" applyFill="1" applyAlignment="1">
      <alignment horizontal="center" vertical="center" wrapText="1"/>
    </xf>
    <xf numFmtId="165" fontId="8" fillId="4" borderId="0" xfId="0" applyNumberFormat="1" applyFont="1" applyFill="1" applyBorder="1" applyAlignment="1">
      <alignment horizontal="center" vertical="center"/>
    </xf>
    <xf numFmtId="0" fontId="5" fillId="4" borderId="0" xfId="0" quotePrefix="1" applyFont="1" applyFill="1" applyAlignment="1">
      <alignment horizontal="right"/>
    </xf>
    <xf numFmtId="0" fontId="7" fillId="4" borderId="0" xfId="0" quotePrefix="1" applyFont="1" applyFill="1" applyAlignment="1" applyProtection="1">
      <alignment horizontal="right"/>
    </xf>
    <xf numFmtId="0" fontId="12" fillId="4" borderId="0" xfId="0" applyFont="1" applyFill="1" applyBorder="1" applyAlignment="1">
      <alignment horizontal="right" vertical="center" wrapText="1"/>
    </xf>
    <xf numFmtId="0" fontId="5" fillId="4" borderId="0" xfId="0" applyFont="1" applyFill="1" applyBorder="1" applyAlignment="1">
      <alignment horizontal="right" vertical="center" wrapText="1"/>
    </xf>
    <xf numFmtId="0" fontId="12" fillId="5" borderId="0" xfId="0" applyFont="1" applyFill="1" applyBorder="1"/>
    <xf numFmtId="0" fontId="13" fillId="5" borderId="0" xfId="0" applyFont="1" applyFill="1" applyBorder="1" applyAlignment="1"/>
    <xf numFmtId="0" fontId="5" fillId="5" borderId="0" xfId="0" applyFont="1" applyFill="1" applyBorder="1"/>
    <xf numFmtId="0" fontId="12" fillId="5" borderId="0" xfId="0" applyFont="1" applyFill="1" applyBorder="1" applyAlignment="1" applyProtection="1">
      <alignment horizontal="right"/>
    </xf>
    <xf numFmtId="0" fontId="13" fillId="5" borderId="0" xfId="0" applyFont="1" applyFill="1" applyBorder="1" applyAlignment="1">
      <alignment horizontal="center"/>
    </xf>
    <xf numFmtId="0" fontId="5" fillId="5" borderId="0" xfId="0" applyFont="1" applyFill="1" applyBorder="1" applyAlignment="1">
      <alignment horizontal="center"/>
    </xf>
    <xf numFmtId="0" fontId="16" fillId="5" borderId="0" xfId="0" applyFont="1" applyFill="1" applyBorder="1"/>
    <xf numFmtId="0" fontId="13" fillId="5" borderId="0" xfId="0" applyFont="1" applyFill="1" applyAlignment="1">
      <alignment horizontal="right" vertical="center"/>
    </xf>
    <xf numFmtId="0" fontId="12" fillId="5" borderId="0" xfId="0" applyFont="1" applyFill="1" applyBorder="1" applyAlignment="1">
      <alignment horizontal="right"/>
    </xf>
    <xf numFmtId="0" fontId="5" fillId="5" borderId="0" xfId="0" applyFont="1" applyFill="1"/>
    <xf numFmtId="0" fontId="6" fillId="5" borderId="0" xfId="0" quotePrefix="1" applyFont="1" applyFill="1" applyBorder="1" applyAlignment="1">
      <alignment horizontal="right"/>
    </xf>
    <xf numFmtId="1" fontId="17" fillId="5" borderId="15" xfId="0" applyNumberFormat="1" applyFont="1" applyFill="1" applyBorder="1" applyAlignment="1">
      <alignment horizontal="center"/>
    </xf>
    <xf numFmtId="0" fontId="6" fillId="5" borderId="0" xfId="0" quotePrefix="1" applyFont="1" applyFill="1" applyAlignment="1">
      <alignment horizontal="right"/>
    </xf>
    <xf numFmtId="0" fontId="13" fillId="5" borderId="0" xfId="0" applyFont="1" applyFill="1" applyBorder="1" applyAlignment="1">
      <alignment horizontal="right" vertical="center"/>
    </xf>
    <xf numFmtId="49" fontId="13" fillId="5" borderId="15" xfId="0" applyNumberFormat="1" applyFont="1" applyFill="1" applyBorder="1" applyAlignment="1">
      <alignment horizontal="center"/>
    </xf>
    <xf numFmtId="0" fontId="5" fillId="5" borderId="0" xfId="0" applyFont="1" applyFill="1" applyBorder="1" applyAlignment="1">
      <alignment vertical="top"/>
    </xf>
    <xf numFmtId="0" fontId="5" fillId="5" borderId="0" xfId="0" applyFont="1" applyFill="1" applyAlignment="1">
      <alignment horizontal="center"/>
    </xf>
    <xf numFmtId="0" fontId="9" fillId="5" borderId="0" xfId="0" applyFont="1" applyFill="1" applyBorder="1" applyAlignment="1">
      <alignment horizontal="center" vertical="center" wrapText="1"/>
    </xf>
    <xf numFmtId="0" fontId="9" fillId="5" borderId="0" xfId="0" applyFont="1" applyFill="1" applyAlignment="1">
      <alignment horizontal="center"/>
    </xf>
    <xf numFmtId="0" fontId="9" fillId="5" borderId="0" xfId="0" applyFont="1" applyFill="1"/>
    <xf numFmtId="0" fontId="4" fillId="5" borderId="0" xfId="0" applyFont="1" applyFill="1" applyBorder="1" applyAlignment="1">
      <alignment horizontal="center" vertical="center" wrapText="1"/>
    </xf>
    <xf numFmtId="49" fontId="5" fillId="5" borderId="6" xfId="0" applyNumberFormat="1" applyFont="1" applyFill="1" applyBorder="1" applyProtection="1">
      <protection locked="0"/>
    </xf>
    <xf numFmtId="169" fontId="5" fillId="5" borderId="6" xfId="0" applyNumberFormat="1" applyFont="1" applyFill="1" applyBorder="1" applyAlignment="1" applyProtection="1">
      <alignment horizontal="right"/>
      <protection locked="0"/>
    </xf>
    <xf numFmtId="165" fontId="12" fillId="5" borderId="0" xfId="0" applyNumberFormat="1" applyFont="1" applyFill="1" applyBorder="1"/>
    <xf numFmtId="49" fontId="5" fillId="5" borderId="9" xfId="0" applyNumberFormat="1" applyFont="1" applyFill="1" applyBorder="1" applyAlignment="1" applyProtection="1">
      <alignment horizontal="center"/>
      <protection locked="0"/>
    </xf>
    <xf numFmtId="0" fontId="6" fillId="5" borderId="0" xfId="0" applyFont="1" applyFill="1"/>
    <xf numFmtId="49" fontId="5" fillId="5" borderId="7" xfId="0" applyNumberFormat="1" applyFont="1" applyFill="1" applyBorder="1" applyProtection="1">
      <protection locked="0"/>
    </xf>
    <xf numFmtId="169" fontId="5" fillId="5" borderId="7" xfId="0" applyNumberFormat="1" applyFont="1" applyFill="1" applyBorder="1" applyAlignment="1" applyProtection="1">
      <alignment horizontal="right"/>
      <protection locked="0"/>
    </xf>
    <xf numFmtId="49" fontId="5" fillId="5" borderId="7" xfId="0" applyNumberFormat="1" applyFont="1" applyFill="1" applyBorder="1" applyAlignment="1" applyProtection="1">
      <alignment horizontal="center"/>
      <protection locked="0"/>
    </xf>
    <xf numFmtId="49" fontId="5" fillId="5" borderId="7" xfId="0" applyNumberFormat="1" applyFont="1" applyFill="1" applyBorder="1" applyAlignment="1" applyProtection="1">
      <alignment horizontal="left"/>
      <protection locked="0"/>
    </xf>
    <xf numFmtId="49" fontId="5" fillId="5" borderId="8" xfId="0" applyNumberFormat="1" applyFont="1" applyFill="1" applyBorder="1" applyProtection="1">
      <protection locked="0"/>
    </xf>
    <xf numFmtId="169" fontId="5" fillId="5" borderId="10" xfId="0" applyNumberFormat="1" applyFont="1" applyFill="1" applyBorder="1" applyAlignment="1" applyProtection="1">
      <alignment horizontal="right"/>
      <protection locked="0"/>
    </xf>
    <xf numFmtId="49" fontId="5" fillId="5" borderId="8" xfId="0" applyNumberFormat="1" applyFont="1" applyFill="1" applyBorder="1" applyAlignment="1" applyProtection="1">
      <alignment horizontal="center"/>
      <protection locked="0"/>
    </xf>
    <xf numFmtId="0" fontId="11" fillId="5" borderId="0" xfId="0" applyFont="1" applyFill="1" applyBorder="1"/>
    <xf numFmtId="166" fontId="12" fillId="5" borderId="0" xfId="0" applyNumberFormat="1" applyFont="1" applyFill="1" applyBorder="1"/>
    <xf numFmtId="39" fontId="12" fillId="5" borderId="0" xfId="0" applyNumberFormat="1" applyFont="1" applyFill="1" applyBorder="1"/>
    <xf numFmtId="0" fontId="6" fillId="5" borderId="0" xfId="0" applyFont="1" applyFill="1" applyAlignment="1">
      <alignment horizontal="center"/>
    </xf>
    <xf numFmtId="0" fontId="12" fillId="5" borderId="0" xfId="0" applyFont="1" applyFill="1" applyBorder="1" applyAlignment="1">
      <alignment horizontal="center" vertical="center" wrapText="1"/>
    </xf>
    <xf numFmtId="169" fontId="5" fillId="5" borderId="12" xfId="0" applyNumberFormat="1" applyFont="1" applyFill="1" applyBorder="1" applyAlignment="1" applyProtection="1">
      <alignment horizontal="right" vertical="center"/>
    </xf>
    <xf numFmtId="165" fontId="12" fillId="5" borderId="0" xfId="0" applyNumberFormat="1" applyFont="1" applyFill="1" applyBorder="1" applyAlignment="1">
      <alignment horizontal="center" vertical="center"/>
    </xf>
    <xf numFmtId="169" fontId="5" fillId="5" borderId="13" xfId="0" applyNumberFormat="1" applyFont="1" applyFill="1" applyBorder="1" applyAlignment="1" applyProtection="1">
      <alignment horizontal="right" vertical="center"/>
    </xf>
    <xf numFmtId="169" fontId="5" fillId="5" borderId="14" xfId="0" applyNumberFormat="1" applyFont="1" applyFill="1" applyBorder="1" applyAlignment="1" applyProtection="1">
      <alignment horizontal="right" vertical="center"/>
    </xf>
    <xf numFmtId="0" fontId="7" fillId="5" borderId="0" xfId="0" applyFont="1" applyFill="1" applyAlignment="1">
      <alignment horizontal="center" vertical="center"/>
    </xf>
    <xf numFmtId="0" fontId="0" fillId="5" borderId="0" xfId="0" applyFill="1" applyBorder="1" applyAlignment="1">
      <alignment vertical="center" wrapText="1"/>
    </xf>
    <xf numFmtId="165" fontId="12" fillId="5" borderId="0" xfId="0" applyNumberFormat="1" applyFont="1" applyFill="1" applyBorder="1" applyAlignment="1">
      <alignment vertical="center"/>
    </xf>
    <xf numFmtId="166" fontId="12" fillId="5" borderId="0" xfId="0" applyNumberFormat="1" applyFont="1" applyFill="1" applyBorder="1" applyAlignment="1">
      <alignment vertical="center"/>
    </xf>
    <xf numFmtId="39" fontId="12" fillId="5" borderId="0" xfId="0" applyNumberFormat="1" applyFont="1" applyFill="1" applyBorder="1" applyAlignment="1">
      <alignment vertical="center"/>
    </xf>
    <xf numFmtId="166" fontId="12" fillId="5" borderId="0" xfId="0" applyNumberFormat="1" applyFont="1" applyFill="1" applyBorder="1" applyAlignment="1">
      <alignment horizontal="right" vertical="center"/>
    </xf>
    <xf numFmtId="0" fontId="7" fillId="5" borderId="0" xfId="0" applyFont="1" applyFill="1" applyBorder="1" applyAlignment="1">
      <alignment horizontal="center"/>
    </xf>
    <xf numFmtId="0" fontId="6" fillId="5" borderId="0" xfId="0" applyFont="1" applyFill="1" applyBorder="1"/>
    <xf numFmtId="0" fontId="7" fillId="5" borderId="0" xfId="0" applyFont="1" applyFill="1"/>
    <xf numFmtId="165" fontId="12" fillId="5" borderId="0" xfId="0" applyNumberFormat="1" applyFont="1" applyFill="1" applyBorder="1" applyAlignment="1">
      <alignment horizontal="right" vertical="center"/>
    </xf>
    <xf numFmtId="0" fontId="0" fillId="5" borderId="0" xfId="0" applyFill="1" applyBorder="1" applyAlignment="1">
      <alignment wrapText="1"/>
    </xf>
    <xf numFmtId="169" fontId="5" fillId="5" borderId="11" xfId="0" applyNumberFormat="1" applyFont="1" applyFill="1" applyBorder="1" applyAlignment="1" applyProtection="1">
      <alignment horizontal="right" vertical="center"/>
      <protection locked="0"/>
    </xf>
    <xf numFmtId="169" fontId="5" fillId="5" borderId="11" xfId="0" applyNumberFormat="1" applyFont="1" applyFill="1" applyBorder="1" applyAlignment="1" applyProtection="1">
      <alignment vertical="center"/>
      <protection locked="0"/>
    </xf>
    <xf numFmtId="0" fontId="7" fillId="5" borderId="0" xfId="0" applyFont="1" applyFill="1" applyBorder="1"/>
    <xf numFmtId="169" fontId="12" fillId="5" borderId="11" xfId="0" applyNumberFormat="1" applyFont="1" applyFill="1" applyBorder="1" applyAlignment="1" applyProtection="1">
      <alignment horizontal="right" vertical="center"/>
    </xf>
    <xf numFmtId="0" fontId="0" fillId="5" borderId="0" xfId="0" applyFill="1" applyAlignment="1">
      <alignment wrapText="1"/>
    </xf>
    <xf numFmtId="0" fontId="15" fillId="5" borderId="0" xfId="0" applyFont="1" applyFill="1" applyBorder="1" applyAlignment="1">
      <alignment horizontal="center" vertical="center"/>
    </xf>
    <xf numFmtId="10" fontId="13" fillId="5" borderId="11" xfId="0" applyNumberFormat="1" applyFont="1" applyFill="1" applyBorder="1" applyAlignment="1" applyProtection="1">
      <alignment horizontal="right" vertical="center"/>
      <protection locked="0"/>
    </xf>
    <xf numFmtId="49" fontId="7" fillId="5" borderId="0" xfId="0" applyNumberFormat="1" applyFont="1" applyFill="1" applyBorder="1" applyAlignment="1">
      <alignment horizontal="center" vertical="center"/>
    </xf>
    <xf numFmtId="0" fontId="0" fillId="5" borderId="0" xfId="0" applyFill="1" applyAlignment="1">
      <alignment horizontal="center" vertical="center" wrapText="1"/>
    </xf>
    <xf numFmtId="165" fontId="8" fillId="5" borderId="0" xfId="0" applyNumberFormat="1" applyFont="1" applyFill="1" applyBorder="1" applyAlignment="1">
      <alignment horizontal="center" vertical="center"/>
    </xf>
    <xf numFmtId="0" fontId="7" fillId="5" borderId="0" xfId="0" quotePrefix="1" applyFont="1" applyFill="1" applyAlignment="1">
      <alignment horizontal="right"/>
    </xf>
    <xf numFmtId="0" fontId="12" fillId="5" borderId="0" xfId="0" applyFont="1" applyFill="1" applyBorder="1" applyAlignment="1">
      <alignment horizontal="right" vertical="center" wrapText="1"/>
    </xf>
    <xf numFmtId="0" fontId="5" fillId="5" borderId="0" xfId="0" applyFont="1" applyFill="1" applyBorder="1" applyAlignment="1">
      <alignment horizontal="right" vertical="center" wrapText="1"/>
    </xf>
    <xf numFmtId="0" fontId="12" fillId="6" borderId="0" xfId="0" applyFont="1" applyFill="1" applyBorder="1"/>
    <xf numFmtId="0" fontId="13" fillId="6" borderId="0" xfId="0" applyFont="1" applyFill="1" applyBorder="1" applyAlignment="1"/>
    <xf numFmtId="0" fontId="5" fillId="6" borderId="0" xfId="0" applyFont="1" applyFill="1" applyBorder="1"/>
    <xf numFmtId="0" fontId="12" fillId="6" borderId="0" xfId="0" applyFont="1" applyFill="1" applyBorder="1" applyAlignment="1" applyProtection="1">
      <alignment horizontal="right"/>
    </xf>
    <xf numFmtId="0" fontId="13" fillId="6" borderId="0" xfId="0" applyFont="1" applyFill="1" applyBorder="1" applyAlignment="1">
      <alignment horizontal="center"/>
    </xf>
    <xf numFmtId="0" fontId="5" fillId="6" borderId="0" xfId="0" applyFont="1" applyFill="1" applyBorder="1" applyAlignment="1">
      <alignment horizontal="center"/>
    </xf>
    <xf numFmtId="0" fontId="16" fillId="6" borderId="0" xfId="0" applyFont="1" applyFill="1" applyBorder="1"/>
    <xf numFmtId="0" fontId="13" fillId="6" borderId="0" xfId="0" applyFont="1" applyFill="1" applyAlignment="1">
      <alignment horizontal="right" vertical="center"/>
    </xf>
    <xf numFmtId="0" fontId="12" fillId="6" borderId="0" xfId="0" applyFont="1" applyFill="1" applyBorder="1" applyAlignment="1">
      <alignment horizontal="right"/>
    </xf>
    <xf numFmtId="0" fontId="5" fillId="6" borderId="0" xfId="0" applyFont="1" applyFill="1"/>
    <xf numFmtId="0" fontId="6" fillId="6" borderId="0" xfId="0" quotePrefix="1" applyFont="1" applyFill="1" applyBorder="1" applyAlignment="1">
      <alignment horizontal="right"/>
    </xf>
    <xf numFmtId="1" fontId="17" fillId="6" borderId="15" xfId="0" applyNumberFormat="1" applyFont="1" applyFill="1" applyBorder="1" applyAlignment="1">
      <alignment horizontal="center"/>
    </xf>
    <xf numFmtId="0" fontId="6" fillId="6" borderId="0" xfId="0" quotePrefix="1" applyFont="1" applyFill="1" applyAlignment="1">
      <alignment horizontal="right"/>
    </xf>
    <xf numFmtId="0" fontId="13" fillId="6" borderId="0" xfId="0" applyFont="1" applyFill="1" applyBorder="1" applyAlignment="1">
      <alignment horizontal="right" vertical="center"/>
    </xf>
    <xf numFmtId="49" fontId="13" fillId="6" borderId="15" xfId="0" applyNumberFormat="1" applyFont="1" applyFill="1" applyBorder="1" applyAlignment="1">
      <alignment horizontal="center"/>
    </xf>
    <xf numFmtId="0" fontId="5" fillId="6" borderId="0" xfId="0" applyFont="1" applyFill="1" applyBorder="1" applyAlignment="1">
      <alignment vertical="top"/>
    </xf>
    <xf numFmtId="0" fontId="5" fillId="6" borderId="0" xfId="0" applyFont="1" applyFill="1" applyAlignment="1">
      <alignment horizontal="center"/>
    </xf>
    <xf numFmtId="0" fontId="9" fillId="6" borderId="0" xfId="0" applyFont="1" applyFill="1" applyBorder="1" applyAlignment="1">
      <alignment horizontal="center" vertical="center" wrapText="1"/>
    </xf>
    <xf numFmtId="0" fontId="9" fillId="6" borderId="0" xfId="0" applyFont="1" applyFill="1" applyAlignment="1">
      <alignment horizontal="center"/>
    </xf>
    <xf numFmtId="0" fontId="9" fillId="6" borderId="0" xfId="0" applyFont="1" applyFill="1"/>
    <xf numFmtId="0" fontId="4" fillId="6" borderId="0" xfId="0" applyFont="1" applyFill="1" applyBorder="1" applyAlignment="1">
      <alignment horizontal="center" vertical="center" wrapText="1"/>
    </xf>
    <xf numFmtId="49" fontId="5" fillId="6" borderId="6" xfId="0" applyNumberFormat="1" applyFont="1" applyFill="1" applyBorder="1" applyProtection="1">
      <protection locked="0"/>
    </xf>
    <xf numFmtId="169" fontId="5" fillId="6" borderId="6" xfId="0" applyNumberFormat="1" applyFont="1" applyFill="1" applyBorder="1" applyAlignment="1" applyProtection="1">
      <alignment horizontal="right"/>
      <protection locked="0"/>
    </xf>
    <xf numFmtId="165" fontId="12" fillId="6" borderId="0" xfId="0" applyNumberFormat="1" applyFont="1" applyFill="1" applyBorder="1"/>
    <xf numFmtId="49" fontId="5" fillId="6" borderId="9" xfId="0" applyNumberFormat="1" applyFont="1" applyFill="1" applyBorder="1" applyAlignment="1" applyProtection="1">
      <alignment horizontal="center"/>
      <protection locked="0"/>
    </xf>
    <xf numFmtId="0" fontId="6" fillId="6" borderId="0" xfId="0" applyFont="1" applyFill="1"/>
    <xf numFmtId="49" fontId="5" fillId="6" borderId="7" xfId="0" applyNumberFormat="1" applyFont="1" applyFill="1" applyBorder="1" applyProtection="1">
      <protection locked="0"/>
    </xf>
    <xf numFmtId="169" fontId="5" fillId="6" borderId="7" xfId="0" applyNumberFormat="1" applyFont="1" applyFill="1" applyBorder="1" applyAlignment="1" applyProtection="1">
      <alignment horizontal="right"/>
      <protection locked="0"/>
    </xf>
    <xf numFmtId="49" fontId="5" fillId="6" borderId="7" xfId="0" applyNumberFormat="1" applyFont="1" applyFill="1" applyBorder="1" applyAlignment="1" applyProtection="1">
      <alignment horizontal="center"/>
      <protection locked="0"/>
    </xf>
    <xf numFmtId="49" fontId="5" fillId="6" borderId="7" xfId="0" applyNumberFormat="1" applyFont="1" applyFill="1" applyBorder="1" applyAlignment="1" applyProtection="1">
      <alignment horizontal="left"/>
      <protection locked="0"/>
    </xf>
    <xf numFmtId="49" fontId="5" fillId="6" borderId="8" xfId="0" applyNumberFormat="1" applyFont="1" applyFill="1" applyBorder="1" applyProtection="1">
      <protection locked="0"/>
    </xf>
    <xf numFmtId="169" fontId="5" fillId="6" borderId="10" xfId="0" applyNumberFormat="1" applyFont="1" applyFill="1" applyBorder="1" applyAlignment="1" applyProtection="1">
      <alignment horizontal="right"/>
      <protection locked="0"/>
    </xf>
    <xf numFmtId="49" fontId="5" fillId="6" borderId="8" xfId="0" applyNumberFormat="1" applyFont="1" applyFill="1" applyBorder="1" applyAlignment="1" applyProtection="1">
      <alignment horizontal="center"/>
      <protection locked="0"/>
    </xf>
    <xf numFmtId="0" fontId="11" fillId="6" borderId="0" xfId="0" applyFont="1" applyFill="1" applyBorder="1"/>
    <xf numFmtId="166" fontId="12" fillId="6" borderId="0" xfId="0" applyNumberFormat="1" applyFont="1" applyFill="1" applyBorder="1"/>
    <xf numFmtId="39" fontId="12" fillId="6" borderId="0" xfId="0" applyNumberFormat="1" applyFont="1" applyFill="1" applyBorder="1"/>
    <xf numFmtId="0" fontId="6" fillId="6" borderId="0" xfId="0" applyFont="1" applyFill="1" applyAlignment="1">
      <alignment horizontal="center"/>
    </xf>
    <xf numFmtId="0" fontId="12" fillId="6" borderId="0" xfId="0" applyFont="1" applyFill="1" applyBorder="1" applyAlignment="1">
      <alignment horizontal="center" vertical="center" wrapText="1"/>
    </xf>
    <xf numFmtId="169" fontId="5" fillId="6" borderId="12" xfId="0" applyNumberFormat="1" applyFont="1" applyFill="1" applyBorder="1" applyAlignment="1" applyProtection="1">
      <alignment horizontal="right" vertical="center"/>
    </xf>
    <xf numFmtId="165" fontId="12" fillId="6" borderId="0" xfId="0" applyNumberFormat="1" applyFont="1" applyFill="1" applyBorder="1" applyAlignment="1">
      <alignment horizontal="center" vertical="center"/>
    </xf>
    <xf numFmtId="169" fontId="5" fillId="6" borderId="13" xfId="0" applyNumberFormat="1" applyFont="1" applyFill="1" applyBorder="1" applyAlignment="1" applyProtection="1">
      <alignment horizontal="right" vertical="center"/>
    </xf>
    <xf numFmtId="169" fontId="5" fillId="6" borderId="14" xfId="0" applyNumberFormat="1" applyFont="1" applyFill="1" applyBorder="1" applyAlignment="1" applyProtection="1">
      <alignment horizontal="right" vertical="center"/>
    </xf>
    <xf numFmtId="0" fontId="7" fillId="6" borderId="0" xfId="0" applyFont="1" applyFill="1" applyAlignment="1">
      <alignment horizontal="center" vertical="center"/>
    </xf>
    <xf numFmtId="0" fontId="0" fillId="6" borderId="0" xfId="0" applyFill="1" applyBorder="1" applyAlignment="1">
      <alignment vertical="center" wrapText="1"/>
    </xf>
    <xf numFmtId="165" fontId="12" fillId="6" borderId="0" xfId="0" applyNumberFormat="1" applyFont="1" applyFill="1" applyBorder="1" applyAlignment="1">
      <alignment vertical="center"/>
    </xf>
    <xf numFmtId="166" fontId="12" fillId="6" borderId="0" xfId="0" applyNumberFormat="1" applyFont="1" applyFill="1" applyBorder="1" applyAlignment="1">
      <alignment vertical="center"/>
    </xf>
    <xf numFmtId="39" fontId="12" fillId="6" borderId="0" xfId="0" applyNumberFormat="1" applyFont="1" applyFill="1" applyBorder="1" applyAlignment="1">
      <alignment vertical="center"/>
    </xf>
    <xf numFmtId="166" fontId="12" fillId="6" borderId="0" xfId="0" applyNumberFormat="1" applyFont="1" applyFill="1" applyBorder="1" applyAlignment="1">
      <alignment horizontal="right" vertical="center"/>
    </xf>
    <xf numFmtId="0" fontId="7" fillId="6" borderId="0" xfId="0" applyFont="1" applyFill="1" applyBorder="1" applyAlignment="1">
      <alignment horizontal="center"/>
    </xf>
    <xf numFmtId="0" fontId="6" fillId="6" borderId="0" xfId="0" applyFont="1" applyFill="1" applyBorder="1"/>
    <xf numFmtId="0" fontId="7" fillId="6" borderId="0" xfId="0" applyFont="1" applyFill="1"/>
    <xf numFmtId="165" fontId="12" fillId="6" borderId="0" xfId="0" applyNumberFormat="1" applyFont="1" applyFill="1" applyBorder="1" applyAlignment="1">
      <alignment horizontal="right" vertical="center"/>
    </xf>
    <xf numFmtId="0" fontId="0" fillId="6" borderId="0" xfId="0" applyFill="1" applyBorder="1" applyAlignment="1">
      <alignment wrapText="1"/>
    </xf>
    <xf numFmtId="169" fontId="5" fillId="6" borderId="11" xfId="0" applyNumberFormat="1" applyFont="1" applyFill="1" applyBorder="1" applyAlignment="1" applyProtection="1">
      <alignment horizontal="right" vertical="center"/>
      <protection locked="0"/>
    </xf>
    <xf numFmtId="169" fontId="5" fillId="6" borderId="11" xfId="0" applyNumberFormat="1" applyFont="1" applyFill="1" applyBorder="1" applyAlignment="1" applyProtection="1">
      <alignment vertical="center"/>
      <protection locked="0"/>
    </xf>
    <xf numFmtId="0" fontId="7" fillId="6" borderId="0" xfId="0" applyFont="1" applyFill="1" applyBorder="1"/>
    <xf numFmtId="169" fontId="12" fillId="6" borderId="11" xfId="0" applyNumberFormat="1" applyFont="1" applyFill="1" applyBorder="1" applyAlignment="1" applyProtection="1">
      <alignment horizontal="right" vertical="center"/>
    </xf>
    <xf numFmtId="0" fontId="0" fillId="6" borderId="0" xfId="0" applyFill="1" applyAlignment="1">
      <alignment wrapText="1"/>
    </xf>
    <xf numFmtId="0" fontId="15" fillId="6" borderId="0" xfId="0" applyFont="1" applyFill="1" applyBorder="1" applyAlignment="1">
      <alignment horizontal="center" vertical="center"/>
    </xf>
    <xf numFmtId="10" fontId="13" fillId="6" borderId="11" xfId="0" applyNumberFormat="1" applyFont="1" applyFill="1" applyBorder="1" applyAlignment="1" applyProtection="1">
      <alignment horizontal="right" vertical="center"/>
      <protection locked="0"/>
    </xf>
    <xf numFmtId="49" fontId="7" fillId="6" borderId="0" xfId="0" applyNumberFormat="1" applyFont="1" applyFill="1" applyBorder="1" applyAlignment="1">
      <alignment horizontal="center" vertical="center"/>
    </xf>
    <xf numFmtId="0" fontId="0" fillId="6" borderId="0" xfId="0" applyFill="1" applyAlignment="1">
      <alignment horizontal="center" vertical="center" wrapText="1"/>
    </xf>
    <xf numFmtId="165" fontId="8" fillId="6" borderId="0" xfId="0" applyNumberFormat="1" applyFont="1" applyFill="1" applyBorder="1" applyAlignment="1">
      <alignment horizontal="center" vertical="center"/>
    </xf>
    <xf numFmtId="0" fontId="7" fillId="6" borderId="0" xfId="0" quotePrefix="1" applyFont="1" applyFill="1" applyAlignment="1">
      <alignment horizontal="right"/>
    </xf>
    <xf numFmtId="0" fontId="12" fillId="6" borderId="0" xfId="0" applyFont="1" applyFill="1" applyBorder="1" applyAlignment="1">
      <alignment horizontal="right" vertical="center" wrapText="1"/>
    </xf>
    <xf numFmtId="0" fontId="5" fillId="6" borderId="0" xfId="0" applyFont="1" applyFill="1" applyBorder="1" applyAlignment="1">
      <alignment horizontal="right" vertical="center" wrapText="1"/>
    </xf>
    <xf numFmtId="0" fontId="7" fillId="0" borderId="0" xfId="0" quotePrefix="1" applyFont="1" applyBorder="1" applyAlignment="1" applyProtection="1">
      <alignment horizontal="justify" vertical="center" wrapText="1"/>
    </xf>
    <xf numFmtId="0" fontId="7" fillId="0" borderId="0" xfId="0" applyFont="1" applyBorder="1" applyAlignment="1" applyProtection="1">
      <alignment horizontal="justify" vertical="center" wrapText="1"/>
    </xf>
    <xf numFmtId="14" fontId="6" fillId="0" borderId="0" xfId="0" applyNumberFormat="1" applyFont="1" applyFill="1"/>
    <xf numFmtId="14" fontId="6" fillId="0" borderId="0" xfId="0" applyNumberFormat="1" applyFont="1" applyFill="1" applyBorder="1"/>
    <xf numFmtId="14" fontId="5" fillId="0" borderId="0" xfId="0" applyNumberFormat="1" applyFont="1" applyFill="1" applyBorder="1"/>
    <xf numFmtId="14" fontId="5" fillId="5" borderId="0" xfId="0" applyNumberFormat="1" applyFont="1" applyFill="1" applyBorder="1"/>
    <xf numFmtId="14" fontId="6" fillId="5" borderId="0" xfId="0" applyNumberFormat="1" applyFont="1" applyFill="1"/>
    <xf numFmtId="14" fontId="6" fillId="5" borderId="0" xfId="0" applyNumberFormat="1" applyFont="1" applyFill="1" applyBorder="1"/>
    <xf numFmtId="49" fontId="28" fillId="5" borderId="0" xfId="0" applyNumberFormat="1" applyFont="1" applyFill="1" applyBorder="1"/>
    <xf numFmtId="0" fontId="28" fillId="5" borderId="0" xfId="0" applyFont="1" applyFill="1" applyBorder="1"/>
    <xf numFmtId="14" fontId="28" fillId="5" borderId="0" xfId="0" applyNumberFormat="1" applyFont="1" applyFill="1" applyBorder="1"/>
    <xf numFmtId="0" fontId="28" fillId="5" borderId="0" xfId="0" applyFont="1" applyFill="1" applyBorder="1" applyAlignment="1">
      <alignment vertical="top"/>
    </xf>
    <xf numFmtId="0" fontId="28" fillId="5" borderId="0" xfId="0" applyFont="1" applyFill="1"/>
    <xf numFmtId="0" fontId="29" fillId="5" borderId="0" xfId="0" applyFont="1" applyFill="1"/>
    <xf numFmtId="0" fontId="30" fillId="5" borderId="0" xfId="0" applyFont="1" applyFill="1"/>
    <xf numFmtId="0" fontId="30" fillId="5" borderId="0" xfId="0" applyFont="1" applyFill="1" applyBorder="1"/>
    <xf numFmtId="164" fontId="31" fillId="11" borderId="0" xfId="0" applyNumberFormat="1" applyFont="1" applyFill="1" applyBorder="1" applyAlignment="1" applyProtection="1"/>
    <xf numFmtId="0" fontId="32" fillId="2" borderId="0" xfId="0" applyFont="1" applyFill="1" applyBorder="1" applyAlignment="1" applyProtection="1"/>
    <xf numFmtId="0" fontId="12" fillId="12" borderId="0" xfId="0" applyFont="1" applyFill="1" applyBorder="1"/>
    <xf numFmtId="0" fontId="13" fillId="12" borderId="0" xfId="0" applyFont="1" applyFill="1" applyBorder="1" applyAlignment="1"/>
    <xf numFmtId="0" fontId="13" fillId="12" borderId="0" xfId="0" applyFont="1" applyFill="1" applyBorder="1" applyAlignment="1">
      <alignment horizontal="right"/>
    </xf>
    <xf numFmtId="0" fontId="5" fillId="12" borderId="0" xfId="0" applyFont="1" applyFill="1" applyBorder="1"/>
    <xf numFmtId="0" fontId="12" fillId="12" borderId="0" xfId="0" applyFont="1" applyFill="1" applyBorder="1" applyAlignment="1" applyProtection="1">
      <alignment horizontal="right"/>
    </xf>
    <xf numFmtId="0" fontId="13" fillId="12" borderId="0" xfId="0" applyFont="1" applyFill="1" applyBorder="1" applyAlignment="1">
      <alignment horizontal="center"/>
    </xf>
    <xf numFmtId="0" fontId="5" fillId="12" borderId="0" xfId="0" applyFont="1" applyFill="1" applyBorder="1" applyAlignment="1">
      <alignment horizontal="center"/>
    </xf>
    <xf numFmtId="0" fontId="16" fillId="12" borderId="0" xfId="0" applyFont="1" applyFill="1" applyBorder="1"/>
    <xf numFmtId="0" fontId="13" fillId="12" borderId="0" xfId="0" applyFont="1" applyFill="1" applyAlignment="1">
      <alignment horizontal="right" vertical="center"/>
    </xf>
    <xf numFmtId="0" fontId="12" fillId="12" borderId="0" xfId="0" applyFont="1" applyFill="1" applyBorder="1" applyAlignment="1">
      <alignment horizontal="right"/>
    </xf>
    <xf numFmtId="49" fontId="28" fillId="13" borderId="0" xfId="0" applyNumberFormat="1" applyFont="1" applyFill="1" applyBorder="1"/>
    <xf numFmtId="0" fontId="28" fillId="13" borderId="0" xfId="0" applyFont="1" applyFill="1" applyBorder="1"/>
    <xf numFmtId="14" fontId="5" fillId="12" borderId="0" xfId="0" applyNumberFormat="1" applyFont="1" applyFill="1" applyBorder="1"/>
    <xf numFmtId="0" fontId="5" fillId="12" borderId="0" xfId="0" applyFont="1" applyFill="1"/>
    <xf numFmtId="0" fontId="6" fillId="12" borderId="0" xfId="0" quotePrefix="1" applyFont="1" applyFill="1" applyBorder="1" applyAlignment="1">
      <alignment horizontal="right"/>
    </xf>
    <xf numFmtId="1" fontId="17" fillId="12" borderId="15" xfId="0" applyNumberFormat="1" applyFont="1" applyFill="1" applyBorder="1" applyAlignment="1">
      <alignment horizontal="center"/>
    </xf>
    <xf numFmtId="0" fontId="6" fillId="12" borderId="0" xfId="0" quotePrefix="1" applyFont="1" applyFill="1" applyAlignment="1">
      <alignment horizontal="right"/>
    </xf>
    <xf numFmtId="0" fontId="13" fillId="12" borderId="0" xfId="0" applyFont="1" applyFill="1" applyBorder="1" applyAlignment="1">
      <alignment horizontal="right" vertical="center"/>
    </xf>
    <xf numFmtId="49" fontId="13" fillId="12" borderId="15" xfId="0" applyNumberFormat="1" applyFont="1" applyFill="1" applyBorder="1" applyAlignment="1">
      <alignment horizontal="center"/>
    </xf>
    <xf numFmtId="0" fontId="5" fillId="12" borderId="0" xfId="0" applyFont="1" applyFill="1" applyBorder="1" applyAlignment="1">
      <alignment vertical="top"/>
    </xf>
    <xf numFmtId="0" fontId="28" fillId="13" borderId="0" xfId="0" applyFont="1" applyFill="1" applyBorder="1" applyAlignment="1">
      <alignment vertical="top"/>
    </xf>
    <xf numFmtId="0" fontId="5" fillId="12" borderId="0" xfId="0" applyFont="1" applyFill="1" applyAlignment="1">
      <alignment horizontal="center"/>
    </xf>
    <xf numFmtId="0" fontId="28" fillId="13" borderId="0" xfId="0" applyFont="1" applyFill="1"/>
    <xf numFmtId="0" fontId="9" fillId="12" borderId="0" xfId="0" applyFont="1" applyFill="1" applyBorder="1" applyAlignment="1">
      <alignment horizontal="center" vertical="center" wrapText="1"/>
    </xf>
    <xf numFmtId="0" fontId="9" fillId="12" borderId="0" xfId="0" applyFont="1" applyFill="1" applyAlignment="1">
      <alignment horizontal="center"/>
    </xf>
    <xf numFmtId="0" fontId="9" fillId="12" borderId="0" xfId="0" applyFont="1" applyFill="1"/>
    <xf numFmtId="0" fontId="29" fillId="13" borderId="0" xfId="0" applyFont="1" applyFill="1"/>
    <xf numFmtId="0" fontId="4" fillId="12" borderId="0" xfId="0" applyFont="1" applyFill="1" applyBorder="1" applyAlignment="1">
      <alignment horizontal="center" vertical="center" wrapText="1"/>
    </xf>
    <xf numFmtId="49" fontId="5" fillId="12" borderId="6" xfId="0" applyNumberFormat="1" applyFont="1" applyFill="1" applyBorder="1" applyProtection="1">
      <protection locked="0"/>
    </xf>
    <xf numFmtId="169" fontId="5" fillId="12" borderId="6" xfId="0" applyNumberFormat="1" applyFont="1" applyFill="1" applyBorder="1" applyAlignment="1" applyProtection="1">
      <alignment horizontal="right"/>
      <protection locked="0"/>
    </xf>
    <xf numFmtId="165" fontId="12" fillId="12" borderId="0" xfId="0" applyNumberFormat="1" applyFont="1" applyFill="1" applyBorder="1"/>
    <xf numFmtId="49" fontId="5" fillId="12" borderId="9" xfId="0" applyNumberFormat="1" applyFont="1" applyFill="1" applyBorder="1" applyAlignment="1" applyProtection="1">
      <alignment horizontal="center"/>
      <protection locked="0"/>
    </xf>
    <xf numFmtId="0" fontId="6" fillId="12" borderId="0" xfId="0" applyFont="1" applyFill="1"/>
    <xf numFmtId="0" fontId="30" fillId="13" borderId="0" xfId="0" applyFont="1" applyFill="1"/>
    <xf numFmtId="49" fontId="5" fillId="12" borderId="7" xfId="0" applyNumberFormat="1" applyFont="1" applyFill="1" applyBorder="1" applyProtection="1">
      <protection locked="0"/>
    </xf>
    <xf numFmtId="169" fontId="5" fillId="12" borderId="7" xfId="0" applyNumberFormat="1" applyFont="1" applyFill="1" applyBorder="1" applyAlignment="1" applyProtection="1">
      <alignment horizontal="right"/>
      <protection locked="0"/>
    </xf>
    <xf numFmtId="49" fontId="5" fillId="12" borderId="7" xfId="0" applyNumberFormat="1" applyFont="1" applyFill="1" applyBorder="1" applyAlignment="1" applyProtection="1">
      <alignment horizontal="center"/>
      <protection locked="0"/>
    </xf>
    <xf numFmtId="49" fontId="5" fillId="12" borderId="8" xfId="0" applyNumberFormat="1" applyFont="1" applyFill="1" applyBorder="1" applyProtection="1">
      <protection locked="0"/>
    </xf>
    <xf numFmtId="169" fontId="5" fillId="12" borderId="10" xfId="0" applyNumberFormat="1" applyFont="1" applyFill="1" applyBorder="1" applyAlignment="1" applyProtection="1">
      <alignment horizontal="right"/>
      <protection locked="0"/>
    </xf>
    <xf numFmtId="49" fontId="5" fillId="12" borderId="8" xfId="0" applyNumberFormat="1" applyFont="1" applyFill="1" applyBorder="1" applyAlignment="1" applyProtection="1">
      <alignment horizontal="center"/>
      <protection locked="0"/>
    </xf>
    <xf numFmtId="0" fontId="11" fillId="12" borderId="0" xfId="0" applyFont="1" applyFill="1" applyBorder="1"/>
    <xf numFmtId="166" fontId="12" fillId="12" borderId="0" xfId="0" applyNumberFormat="1" applyFont="1" applyFill="1" applyBorder="1"/>
    <xf numFmtId="39" fontId="12" fillId="12" borderId="0" xfId="0" applyNumberFormat="1" applyFont="1" applyFill="1" applyBorder="1"/>
    <xf numFmtId="0" fontId="6" fillId="12" borderId="0" xfId="0" applyFont="1" applyFill="1" applyAlignment="1">
      <alignment horizontal="center"/>
    </xf>
    <xf numFmtId="0" fontId="12" fillId="12" borderId="0" xfId="0" applyFont="1" applyFill="1" applyBorder="1" applyAlignment="1">
      <alignment horizontal="center" vertical="center" wrapText="1"/>
    </xf>
    <xf numFmtId="169" fontId="5" fillId="12" borderId="12" xfId="0" applyNumberFormat="1" applyFont="1" applyFill="1" applyBorder="1" applyAlignment="1" applyProtection="1">
      <alignment horizontal="right" vertical="center"/>
    </xf>
    <xf numFmtId="165" fontId="12" fillId="12" borderId="0" xfId="0" applyNumberFormat="1" applyFont="1" applyFill="1" applyBorder="1" applyAlignment="1">
      <alignment horizontal="center" vertical="center"/>
    </xf>
    <xf numFmtId="169" fontId="5" fillId="12" borderId="13" xfId="0" applyNumberFormat="1" applyFont="1" applyFill="1" applyBorder="1" applyAlignment="1" applyProtection="1">
      <alignment horizontal="right" vertical="center"/>
    </xf>
    <xf numFmtId="169" fontId="5" fillId="12" borderId="14" xfId="0" applyNumberFormat="1" applyFont="1" applyFill="1" applyBorder="1" applyAlignment="1" applyProtection="1">
      <alignment horizontal="right" vertical="center"/>
    </xf>
    <xf numFmtId="0" fontId="7" fillId="12" borderId="0" xfId="0" applyFont="1" applyFill="1" applyAlignment="1">
      <alignment horizontal="center" vertical="center"/>
    </xf>
    <xf numFmtId="14" fontId="6" fillId="12" borderId="0" xfId="0" applyNumberFormat="1" applyFont="1" applyFill="1"/>
    <xf numFmtId="0" fontId="0" fillId="12" borderId="0" xfId="0" applyFill="1" applyBorder="1" applyAlignment="1">
      <alignment vertical="center" wrapText="1"/>
    </xf>
    <xf numFmtId="165" fontId="12" fillId="12" borderId="0" xfId="0" applyNumberFormat="1" applyFont="1" applyFill="1" applyBorder="1" applyAlignment="1">
      <alignment vertical="center"/>
    </xf>
    <xf numFmtId="166" fontId="12" fillId="12" borderId="0" xfId="0" applyNumberFormat="1" applyFont="1" applyFill="1" applyBorder="1" applyAlignment="1">
      <alignment vertical="center"/>
    </xf>
    <xf numFmtId="39" fontId="12" fillId="12" borderId="0" xfId="0" applyNumberFormat="1" applyFont="1" applyFill="1" applyBorder="1" applyAlignment="1">
      <alignment vertical="center"/>
    </xf>
    <xf numFmtId="166" fontId="12" fillId="12" borderId="0" xfId="0" applyNumberFormat="1" applyFont="1" applyFill="1" applyBorder="1" applyAlignment="1">
      <alignment horizontal="right" vertical="center"/>
    </xf>
    <xf numFmtId="0" fontId="7" fillId="12" borderId="0" xfId="0" applyFont="1" applyFill="1" applyBorder="1" applyAlignment="1">
      <alignment horizontal="center"/>
    </xf>
    <xf numFmtId="0" fontId="6" fillId="12" borderId="0" xfId="0" applyFont="1" applyFill="1" applyBorder="1"/>
    <xf numFmtId="14" fontId="6" fillId="12" borderId="0" xfId="0" applyNumberFormat="1" applyFont="1" applyFill="1" applyBorder="1"/>
    <xf numFmtId="0" fontId="7" fillId="12" borderId="0" xfId="0" applyFont="1" applyFill="1"/>
    <xf numFmtId="165" fontId="12" fillId="12" borderId="0" xfId="0" applyNumberFormat="1" applyFont="1" applyFill="1" applyBorder="1" applyAlignment="1">
      <alignment horizontal="right" vertical="center"/>
    </xf>
    <xf numFmtId="0" fontId="0" fillId="12" borderId="0" xfId="0" applyFill="1" applyBorder="1" applyAlignment="1">
      <alignment wrapText="1"/>
    </xf>
    <xf numFmtId="169" fontId="5" fillId="12" borderId="11" xfId="0" applyNumberFormat="1" applyFont="1" applyFill="1" applyBorder="1" applyAlignment="1" applyProtection="1">
      <alignment horizontal="right" vertical="center"/>
      <protection locked="0"/>
    </xf>
    <xf numFmtId="169" fontId="5" fillId="12" borderId="11" xfId="0" applyNumberFormat="1" applyFont="1" applyFill="1" applyBorder="1" applyAlignment="1" applyProtection="1">
      <alignment vertical="center"/>
      <protection locked="0"/>
    </xf>
    <xf numFmtId="0" fontId="7" fillId="12" borderId="0" xfId="0" applyFont="1" applyFill="1" applyBorder="1"/>
    <xf numFmtId="169" fontId="12" fillId="12" borderId="11" xfId="0" applyNumberFormat="1" applyFont="1" applyFill="1" applyBorder="1" applyAlignment="1" applyProtection="1">
      <alignment horizontal="right" vertical="center"/>
    </xf>
    <xf numFmtId="0" fontId="0" fillId="12" borderId="0" xfId="0" applyFill="1" applyAlignment="1">
      <alignment wrapText="1"/>
    </xf>
    <xf numFmtId="0" fontId="15" fillId="12" borderId="0" xfId="0" applyFont="1" applyFill="1" applyBorder="1" applyAlignment="1">
      <alignment horizontal="center" vertical="center"/>
    </xf>
    <xf numFmtId="10" fontId="13" fillId="12" borderId="11" xfId="0" applyNumberFormat="1" applyFont="1" applyFill="1" applyBorder="1" applyAlignment="1" applyProtection="1">
      <alignment horizontal="right" vertical="center"/>
      <protection locked="0"/>
    </xf>
    <xf numFmtId="0" fontId="7" fillId="12" borderId="0" xfId="0" applyNumberFormat="1" applyFont="1" applyFill="1" applyBorder="1" applyAlignment="1">
      <alignment horizontal="center" vertical="center"/>
    </xf>
    <xf numFmtId="0" fontId="0" fillId="12" borderId="0" xfId="0" applyFill="1" applyAlignment="1">
      <alignment horizontal="center" vertical="center" wrapText="1"/>
    </xf>
    <xf numFmtId="165" fontId="8" fillId="12" borderId="0" xfId="0" applyNumberFormat="1" applyFont="1" applyFill="1" applyBorder="1" applyAlignment="1">
      <alignment horizontal="center" vertical="center"/>
    </xf>
    <xf numFmtId="0" fontId="5" fillId="12" borderId="0" xfId="0" quotePrefix="1" applyFont="1" applyFill="1" applyAlignment="1">
      <alignment horizontal="right"/>
    </xf>
    <xf numFmtId="0" fontId="7" fillId="12" borderId="0" xfId="0" quotePrefix="1" applyFont="1" applyFill="1" applyAlignment="1" applyProtection="1">
      <alignment horizontal="right"/>
    </xf>
    <xf numFmtId="0" fontId="12" fillId="12" borderId="0" xfId="0" applyFont="1" applyFill="1" applyBorder="1" applyAlignment="1">
      <alignment horizontal="right" vertical="center" wrapText="1"/>
    </xf>
    <xf numFmtId="0" fontId="5" fillId="12" borderId="0" xfId="0" applyFont="1" applyFill="1" applyBorder="1" applyAlignment="1">
      <alignment horizontal="right" vertical="center" wrapText="1"/>
    </xf>
    <xf numFmtId="0" fontId="2" fillId="5" borderId="0" xfId="0" applyFont="1" applyFill="1"/>
    <xf numFmtId="0" fontId="12" fillId="12" borderId="0" xfId="0" applyFont="1" applyFill="1" applyBorder="1" applyAlignment="1">
      <alignment horizontal="right" vertical="center" wrapText="1"/>
    </xf>
    <xf numFmtId="0" fontId="13" fillId="12" borderId="0" xfId="0" applyFont="1" applyFill="1" applyBorder="1" applyAlignment="1">
      <alignment horizontal="right"/>
    </xf>
    <xf numFmtId="0" fontId="33" fillId="0" borderId="0" xfId="0" applyFont="1" applyFill="1" applyBorder="1"/>
    <xf numFmtId="49" fontId="33" fillId="5" borderId="0" xfId="0" applyNumberFormat="1" applyFont="1" applyFill="1" applyBorder="1"/>
    <xf numFmtId="0" fontId="33" fillId="5" borderId="0" xfId="0" applyFont="1" applyFill="1" applyBorder="1"/>
    <xf numFmtId="14" fontId="33" fillId="0" borderId="0" xfId="0" applyNumberFormat="1" applyFont="1" applyFill="1" applyBorder="1"/>
    <xf numFmtId="0" fontId="33" fillId="0" borderId="0" xfId="0" applyFont="1" applyFill="1" applyBorder="1" applyAlignment="1">
      <alignment vertical="top"/>
    </xf>
    <xf numFmtId="0" fontId="33" fillId="5" borderId="0" xfId="0" applyFont="1" applyFill="1" applyBorder="1" applyAlignment="1">
      <alignment vertical="top"/>
    </xf>
    <xf numFmtId="0" fontId="33" fillId="0" borderId="0" xfId="0" applyFont="1" applyFill="1"/>
    <xf numFmtId="0" fontId="33" fillId="5" borderId="0" xfId="0" applyFont="1" applyFill="1"/>
    <xf numFmtId="0" fontId="34" fillId="0" borderId="0" xfId="0" applyFont="1" applyFill="1"/>
    <xf numFmtId="0" fontId="34" fillId="5" borderId="0" xfId="0" applyFont="1" applyFill="1"/>
    <xf numFmtId="0" fontId="35" fillId="0" borderId="0" xfId="0" applyFont="1" applyFill="1"/>
    <xf numFmtId="0" fontId="35" fillId="5" borderId="0" xfId="0" applyFont="1" applyFill="1"/>
    <xf numFmtId="0" fontId="35" fillId="0" borderId="0" xfId="0" applyFont="1" applyFill="1" applyBorder="1"/>
    <xf numFmtId="0" fontId="33" fillId="12" borderId="0" xfId="0" applyFont="1" applyFill="1" applyBorder="1"/>
    <xf numFmtId="49" fontId="33" fillId="13" borderId="0" xfId="0" applyNumberFormat="1" applyFont="1" applyFill="1" applyBorder="1"/>
    <xf numFmtId="0" fontId="33" fillId="13" borderId="0" xfId="0" applyFont="1" applyFill="1" applyBorder="1"/>
    <xf numFmtId="14" fontId="33" fillId="12" borderId="0" xfId="0" applyNumberFormat="1" applyFont="1" applyFill="1" applyBorder="1"/>
    <xf numFmtId="0" fontId="33" fillId="12" borderId="0" xfId="0" applyFont="1" applyFill="1" applyBorder="1" applyAlignment="1">
      <alignment vertical="top"/>
    </xf>
    <xf numFmtId="0" fontId="33" fillId="13" borderId="0" xfId="0" applyFont="1" applyFill="1" applyBorder="1" applyAlignment="1">
      <alignment vertical="top"/>
    </xf>
    <xf numFmtId="0" fontId="33" fillId="12" borderId="0" xfId="0" applyFont="1" applyFill="1"/>
    <xf numFmtId="0" fontId="33" fillId="13" borderId="0" xfId="0" applyFont="1" applyFill="1"/>
    <xf numFmtId="0" fontId="34" fillId="12" borderId="0" xfId="0" applyFont="1" applyFill="1"/>
    <xf numFmtId="0" fontId="34" fillId="13" borderId="0" xfId="0" applyFont="1" applyFill="1"/>
    <xf numFmtId="0" fontId="35" fillId="12" borderId="0" xfId="0" applyFont="1" applyFill="1"/>
    <xf numFmtId="0" fontId="35" fillId="13" borderId="0" xfId="0" applyFont="1" applyFill="1"/>
    <xf numFmtId="0" fontId="35" fillId="12" borderId="0" xfId="0" applyFont="1" applyFill="1" applyBorder="1"/>
    <xf numFmtId="0" fontId="12" fillId="12" borderId="0" xfId="0" applyFont="1" applyFill="1" applyBorder="1" applyAlignment="1">
      <alignment horizontal="right" vertical="center" wrapText="1"/>
    </xf>
    <xf numFmtId="0" fontId="13" fillId="12" borderId="0" xfId="0" applyFont="1" applyFill="1" applyBorder="1" applyAlignment="1">
      <alignment horizontal="right"/>
    </xf>
    <xf numFmtId="0" fontId="13" fillId="12" borderId="0" xfId="0" applyFont="1" applyFill="1" applyBorder="1" applyAlignment="1">
      <alignment horizontal="right"/>
    </xf>
    <xf numFmtId="0" fontId="12" fillId="12" borderId="0" xfId="0" applyFont="1" applyFill="1" applyBorder="1" applyAlignment="1">
      <alignment horizontal="right" vertical="center" wrapText="1"/>
    </xf>
    <xf numFmtId="0" fontId="37" fillId="5" borderId="0" xfId="0" applyFont="1" applyFill="1"/>
    <xf numFmtId="0" fontId="40" fillId="12" borderId="0" xfId="0" applyFont="1" applyFill="1" applyBorder="1"/>
    <xf numFmtId="0" fontId="40" fillId="12" borderId="0" xfId="0" applyFont="1" applyFill="1" applyBorder="1" applyAlignment="1">
      <alignment vertical="top"/>
    </xf>
    <xf numFmtId="0" fontId="40" fillId="12" borderId="0" xfId="0" applyFont="1" applyFill="1"/>
    <xf numFmtId="0" fontId="39" fillId="12" borderId="0" xfId="0" applyFont="1" applyFill="1"/>
    <xf numFmtId="0" fontId="41" fillId="12" borderId="0" xfId="0" applyFont="1" applyFill="1"/>
    <xf numFmtId="0" fontId="42" fillId="12" borderId="0" xfId="0" applyFont="1" applyFill="1" applyBorder="1"/>
    <xf numFmtId="0" fontId="42" fillId="13" borderId="0" xfId="0" applyNumberFormat="1" applyFont="1" applyFill="1" applyBorder="1"/>
    <xf numFmtId="0" fontId="42" fillId="13" borderId="0" xfId="0" applyFont="1" applyFill="1" applyBorder="1"/>
    <xf numFmtId="14" fontId="42" fillId="13" borderId="0" xfId="0" applyNumberFormat="1" applyFont="1" applyFill="1" applyBorder="1"/>
    <xf numFmtId="14" fontId="42" fillId="12" borderId="0" xfId="0" applyNumberFormat="1" applyFont="1" applyFill="1" applyBorder="1"/>
    <xf numFmtId="0" fontId="42" fillId="12" borderId="0" xfId="0" applyFont="1" applyFill="1" applyBorder="1" applyAlignment="1">
      <alignment vertical="top"/>
    </xf>
    <xf numFmtId="0" fontId="42" fillId="13" borderId="0" xfId="0" applyFont="1" applyFill="1" applyBorder="1" applyAlignment="1">
      <alignment vertical="top"/>
    </xf>
    <xf numFmtId="0" fontId="42" fillId="12" borderId="0" xfId="0" applyFont="1" applyFill="1"/>
    <xf numFmtId="0" fontId="42" fillId="13" borderId="0" xfId="0" applyFont="1" applyFill="1"/>
    <xf numFmtId="0" fontId="36" fillId="12" borderId="0" xfId="0" applyFont="1" applyFill="1"/>
    <xf numFmtId="0" fontId="36" fillId="13" borderId="0" xfId="0" applyFont="1" applyFill="1"/>
    <xf numFmtId="0" fontId="43" fillId="12" borderId="0" xfId="0" applyFont="1" applyFill="1"/>
    <xf numFmtId="0" fontId="43" fillId="13" borderId="0" xfId="0" applyFont="1" applyFill="1"/>
    <xf numFmtId="0" fontId="38" fillId="5" borderId="0" xfId="0" applyFont="1" applyFill="1"/>
    <xf numFmtId="0" fontId="2" fillId="5" borderId="0" xfId="0" applyNumberFormat="1" applyFont="1" applyFill="1"/>
    <xf numFmtId="49" fontId="2" fillId="5" borderId="0" xfId="0" applyNumberFormat="1" applyFont="1" applyFill="1"/>
    <xf numFmtId="0" fontId="12" fillId="0" borderId="0" xfId="0" applyFont="1" applyFill="1" applyBorder="1" applyAlignment="1">
      <alignment horizontal="right" vertical="center" wrapText="1"/>
    </xf>
    <xf numFmtId="0" fontId="38" fillId="11" borderId="0" xfId="0" applyFont="1" applyFill="1"/>
    <xf numFmtId="0" fontId="2" fillId="11" borderId="0" xfId="0" applyFont="1" applyFill="1"/>
    <xf numFmtId="0" fontId="38" fillId="11" borderId="0" xfId="0" applyFont="1" applyFill="1" applyAlignment="1">
      <alignment horizontal="center"/>
    </xf>
    <xf numFmtId="169" fontId="38" fillId="11" borderId="0" xfId="0" applyNumberFormat="1" applyFont="1" applyFill="1"/>
    <xf numFmtId="49" fontId="38" fillId="11" borderId="0" xfId="0" applyNumberFormat="1" applyFont="1" applyFill="1" applyAlignment="1">
      <alignment horizontal="right"/>
    </xf>
    <xf numFmtId="1" fontId="38" fillId="11" borderId="0" xfId="0" applyNumberFormat="1" applyFont="1" applyFill="1" applyAlignment="1">
      <alignment horizontal="right"/>
    </xf>
    <xf numFmtId="0" fontId="38" fillId="11" borderId="0" xfId="0" applyNumberFormat="1" applyFont="1" applyFill="1" applyAlignment="1">
      <alignment horizontal="right"/>
    </xf>
    <xf numFmtId="0" fontId="44" fillId="0" borderId="0" xfId="0" applyFont="1" applyProtection="1"/>
    <xf numFmtId="0" fontId="42" fillId="5" borderId="0" xfId="0" applyFont="1" applyFill="1" applyBorder="1"/>
    <xf numFmtId="0" fontId="43" fillId="5" borderId="0" xfId="0" applyFont="1" applyFill="1"/>
    <xf numFmtId="0" fontId="43" fillId="5" borderId="0" xfId="0" applyFont="1" applyFill="1" applyBorder="1"/>
    <xf numFmtId="0" fontId="43" fillId="0" borderId="0" xfId="0" applyFont="1" applyFill="1" applyBorder="1"/>
    <xf numFmtId="0" fontId="43" fillId="0" borderId="0" xfId="0" applyFont="1" applyFill="1"/>
    <xf numFmtId="0" fontId="42" fillId="0" borderId="0" xfId="0" applyFont="1"/>
    <xf numFmtId="14" fontId="42" fillId="5" borderId="0" xfId="0" applyNumberFormat="1" applyFont="1" applyFill="1" applyBorder="1"/>
    <xf numFmtId="0" fontId="42" fillId="5" borderId="0" xfId="0" applyFont="1" applyFill="1"/>
    <xf numFmtId="0" fontId="42" fillId="0" borderId="0" xfId="0" applyFont="1" applyFill="1" applyBorder="1"/>
    <xf numFmtId="0" fontId="43" fillId="12" borderId="0" xfId="0" applyFont="1" applyFill="1" applyBorder="1"/>
    <xf numFmtId="49" fontId="5" fillId="0" borderId="59" xfId="0" applyNumberFormat="1" applyFont="1" applyFill="1" applyBorder="1" applyProtection="1">
      <protection locked="0"/>
    </xf>
    <xf numFmtId="0" fontId="2" fillId="0" borderId="0" xfId="0" applyFont="1" applyAlignment="1"/>
    <xf numFmtId="0" fontId="2" fillId="0" borderId="0" xfId="0" applyFont="1" applyBorder="1" applyProtection="1"/>
    <xf numFmtId="0" fontId="6" fillId="12" borderId="0" xfId="0" quotePrefix="1" applyFont="1" applyFill="1" applyBorder="1" applyAlignment="1">
      <alignment wrapText="1"/>
    </xf>
    <xf numFmtId="0" fontId="6" fillId="4" borderId="0" xfId="0" quotePrefix="1" applyFont="1" applyFill="1" applyBorder="1" applyAlignment="1">
      <alignment wrapText="1"/>
    </xf>
    <xf numFmtId="0" fontId="6" fillId="0" borderId="0" xfId="0" quotePrefix="1" applyFont="1" applyFill="1" applyBorder="1" applyAlignment="1">
      <alignment wrapText="1"/>
    </xf>
    <xf numFmtId="0" fontId="6" fillId="12" borderId="0" xfId="0" applyFont="1" applyFill="1" applyAlignment="1">
      <alignment wrapText="1"/>
    </xf>
    <xf numFmtId="0" fontId="6" fillId="4" borderId="0" xfId="0" applyFont="1" applyFill="1" applyAlignment="1">
      <alignment wrapText="1"/>
    </xf>
    <xf numFmtId="0" fontId="6" fillId="0" borderId="0" xfId="0" applyFont="1" applyFill="1" applyAlignment="1">
      <alignment wrapText="1"/>
    </xf>
    <xf numFmtId="0" fontId="8" fillId="12" borderId="0" xfId="0" applyFont="1" applyFill="1"/>
    <xf numFmtId="0" fontId="8" fillId="4" borderId="0" xfId="0" applyFont="1" applyFill="1"/>
    <xf numFmtId="0" fontId="8" fillId="0" borderId="0" xfId="0" applyFont="1" applyFill="1"/>
    <xf numFmtId="0" fontId="11" fillId="0" borderId="1" xfId="0" applyFont="1" applyBorder="1" applyProtection="1"/>
    <xf numFmtId="0" fontId="5" fillId="4" borderId="60" xfId="0" applyNumberFormat="1" applyFont="1" applyFill="1" applyBorder="1" applyAlignment="1" applyProtection="1">
      <alignment horizontal="center"/>
      <protection locked="0"/>
    </xf>
    <xf numFmtId="14" fontId="5" fillId="0" borderId="60" xfId="0" applyNumberFormat="1" applyFont="1" applyFill="1" applyBorder="1" applyProtection="1">
      <protection locked="0"/>
    </xf>
    <xf numFmtId="169" fontId="5" fillId="4" borderId="60" xfId="0" applyNumberFormat="1" applyFont="1" applyFill="1" applyBorder="1" applyAlignment="1" applyProtection="1">
      <alignment horizontal="right"/>
      <protection locked="0"/>
    </xf>
    <xf numFmtId="0" fontId="5" fillId="4" borderId="7" xfId="0" applyNumberFormat="1" applyFont="1" applyFill="1" applyBorder="1" applyAlignment="1" applyProtection="1">
      <alignment horizontal="center"/>
      <protection locked="0"/>
    </xf>
    <xf numFmtId="14" fontId="5" fillId="0" borderId="7" xfId="0" applyNumberFormat="1" applyFont="1" applyFill="1" applyBorder="1" applyProtection="1">
      <protection locked="0"/>
    </xf>
    <xf numFmtId="0" fontId="5" fillId="4" borderId="10" xfId="0" applyNumberFormat="1" applyFont="1" applyFill="1" applyBorder="1" applyAlignment="1" applyProtection="1">
      <alignment horizontal="center"/>
      <protection locked="0"/>
    </xf>
    <xf numFmtId="14" fontId="5" fillId="0" borderId="10" xfId="0" applyNumberFormat="1" applyFont="1" applyFill="1" applyBorder="1" applyProtection="1">
      <protection locked="0"/>
    </xf>
    <xf numFmtId="0" fontId="5" fillId="0" borderId="60" xfId="0" applyFont="1" applyFill="1" applyBorder="1" applyAlignment="1" applyProtection="1">
      <alignment horizontal="center"/>
      <protection locked="0"/>
    </xf>
    <xf numFmtId="170" fontId="5" fillId="0" borderId="60" xfId="0" applyNumberFormat="1" applyFont="1" applyFill="1" applyBorder="1" applyProtection="1">
      <protection locked="0"/>
    </xf>
    <xf numFmtId="169" fontId="5" fillId="0" borderId="60" xfId="0" applyNumberFormat="1" applyFont="1" applyFill="1" applyBorder="1" applyAlignment="1" applyProtection="1">
      <alignment horizontal="right"/>
      <protection locked="0"/>
    </xf>
    <xf numFmtId="0" fontId="5" fillId="0" borderId="7" xfId="0" applyFont="1" applyFill="1" applyBorder="1" applyAlignment="1" applyProtection="1">
      <alignment horizontal="center"/>
      <protection locked="0"/>
    </xf>
    <xf numFmtId="170" fontId="5" fillId="0" borderId="7" xfId="0" applyNumberFormat="1" applyFont="1" applyFill="1" applyBorder="1" applyProtection="1">
      <protection locked="0"/>
    </xf>
    <xf numFmtId="0" fontId="5" fillId="0" borderId="10" xfId="0" applyFont="1" applyFill="1" applyBorder="1" applyAlignment="1" applyProtection="1">
      <alignment horizontal="center"/>
      <protection locked="0"/>
    </xf>
    <xf numFmtId="170" fontId="5" fillId="0" borderId="10" xfId="0" applyNumberFormat="1" applyFont="1" applyFill="1" applyBorder="1" applyProtection="1">
      <protection locked="0"/>
    </xf>
    <xf numFmtId="0" fontId="5" fillId="0" borderId="60" xfId="0" applyNumberFormat="1" applyFont="1" applyFill="1" applyBorder="1" applyAlignment="1" applyProtection="1">
      <alignment horizontal="center"/>
      <protection locked="0"/>
    </xf>
    <xf numFmtId="0" fontId="5" fillId="0" borderId="7" xfId="0" applyNumberFormat="1" applyFont="1" applyFill="1" applyBorder="1" applyAlignment="1" applyProtection="1">
      <alignment horizontal="center"/>
      <protection locked="0"/>
    </xf>
    <xf numFmtId="0" fontId="5" fillId="0" borderId="10" xfId="0" applyNumberFormat="1" applyFont="1" applyFill="1" applyBorder="1" applyAlignment="1" applyProtection="1">
      <alignment horizontal="center"/>
      <protection locked="0"/>
    </xf>
    <xf numFmtId="0" fontId="2" fillId="0" borderId="60" xfId="0" applyNumberFormat="1" applyFont="1" applyFill="1" applyBorder="1" applyAlignment="1" applyProtection="1">
      <alignment horizontal="center"/>
      <protection locked="0"/>
    </xf>
    <xf numFmtId="14" fontId="2" fillId="0" borderId="60" xfId="0" applyNumberFormat="1" applyFont="1" applyFill="1" applyBorder="1" applyProtection="1">
      <protection locked="0"/>
    </xf>
    <xf numFmtId="0" fontId="2" fillId="0" borderId="7" xfId="0" applyNumberFormat="1" applyFont="1" applyFill="1" applyBorder="1" applyAlignment="1" applyProtection="1">
      <alignment horizontal="center"/>
      <protection locked="0"/>
    </xf>
    <xf numFmtId="14" fontId="2" fillId="0" borderId="7" xfId="0" applyNumberFormat="1" applyFont="1" applyFill="1" applyBorder="1" applyProtection="1">
      <protection locked="0"/>
    </xf>
    <xf numFmtId="0" fontId="2" fillId="0" borderId="10" xfId="0" applyNumberFormat="1" applyFont="1" applyFill="1" applyBorder="1" applyAlignment="1" applyProtection="1">
      <alignment horizontal="center"/>
      <protection locked="0"/>
    </xf>
    <xf numFmtId="14" fontId="2" fillId="0" borderId="10" xfId="0" applyNumberFormat="1" applyFont="1" applyFill="1" applyBorder="1" applyProtection="1">
      <protection locked="0"/>
    </xf>
    <xf numFmtId="0" fontId="5" fillId="4" borderId="60" xfId="0" applyFont="1" applyFill="1" applyBorder="1" applyAlignment="1" applyProtection="1">
      <alignment horizontal="center"/>
      <protection locked="0"/>
    </xf>
    <xf numFmtId="0" fontId="5" fillId="4" borderId="7" xfId="0" applyFont="1" applyFill="1" applyBorder="1" applyAlignment="1" applyProtection="1">
      <alignment horizontal="center"/>
      <protection locked="0"/>
    </xf>
    <xf numFmtId="0" fontId="5" fillId="4" borderId="10" xfId="0" applyFont="1" applyFill="1" applyBorder="1" applyAlignment="1" applyProtection="1">
      <alignment horizontal="center"/>
      <protection locked="0"/>
    </xf>
    <xf numFmtId="0" fontId="5" fillId="12" borderId="60" xfId="0" applyFont="1" applyFill="1" applyBorder="1" applyAlignment="1" applyProtection="1">
      <alignment horizontal="center"/>
      <protection locked="0"/>
    </xf>
    <xf numFmtId="168" fontId="5" fillId="12" borderId="60" xfId="0" applyNumberFormat="1" applyFont="1" applyFill="1" applyBorder="1" applyProtection="1">
      <protection locked="0"/>
    </xf>
    <xf numFmtId="169" fontId="5" fillId="12" borderId="60" xfId="0" applyNumberFormat="1" applyFont="1" applyFill="1" applyBorder="1" applyAlignment="1" applyProtection="1">
      <alignment horizontal="right"/>
      <protection locked="0"/>
    </xf>
    <xf numFmtId="0" fontId="5" fillId="12" borderId="7" xfId="0" applyFont="1" applyFill="1" applyBorder="1" applyAlignment="1" applyProtection="1">
      <alignment horizontal="center"/>
      <protection locked="0"/>
    </xf>
    <xf numFmtId="168" fontId="5" fillId="12" borderId="7" xfId="0" applyNumberFormat="1" applyFont="1" applyFill="1" applyBorder="1" applyProtection="1">
      <protection locked="0"/>
    </xf>
    <xf numFmtId="0" fontId="5" fillId="12" borderId="10" xfId="0" applyFont="1" applyFill="1" applyBorder="1" applyAlignment="1" applyProtection="1">
      <alignment horizontal="center"/>
      <protection locked="0"/>
    </xf>
    <xf numFmtId="168" fontId="5" fillId="12" borderId="10" xfId="0" applyNumberFormat="1" applyFont="1" applyFill="1" applyBorder="1" applyProtection="1">
      <protection locked="0"/>
    </xf>
    <xf numFmtId="14" fontId="5" fillId="12" borderId="60" xfId="0" applyNumberFormat="1" applyFont="1" applyFill="1" applyBorder="1" applyProtection="1">
      <protection locked="0"/>
    </xf>
    <xf numFmtId="14" fontId="5" fillId="12" borderId="7" xfId="0" applyNumberFormat="1" applyFont="1" applyFill="1" applyBorder="1" applyProtection="1">
      <protection locked="0"/>
    </xf>
    <xf numFmtId="14" fontId="5" fillId="12" borderId="10" xfId="0" applyNumberFormat="1" applyFont="1" applyFill="1" applyBorder="1" applyProtection="1">
      <protection locked="0"/>
    </xf>
    <xf numFmtId="0" fontId="5" fillId="5" borderId="60" xfId="0" applyFont="1" applyFill="1" applyBorder="1" applyAlignment="1" applyProtection="1">
      <alignment horizontal="center"/>
      <protection locked="0"/>
    </xf>
    <xf numFmtId="169" fontId="5" fillId="5" borderId="60" xfId="0" applyNumberFormat="1" applyFont="1" applyFill="1" applyBorder="1" applyAlignment="1" applyProtection="1">
      <alignment horizontal="right"/>
      <protection locked="0"/>
    </xf>
    <xf numFmtId="0" fontId="5" fillId="5" borderId="7" xfId="0" applyFont="1" applyFill="1" applyBorder="1" applyAlignment="1" applyProtection="1">
      <alignment horizontal="center"/>
      <protection locked="0"/>
    </xf>
    <xf numFmtId="0" fontId="5" fillId="5" borderId="10" xfId="0" applyFont="1" applyFill="1" applyBorder="1" applyAlignment="1" applyProtection="1">
      <alignment horizontal="center"/>
      <protection locked="0"/>
    </xf>
    <xf numFmtId="0" fontId="5" fillId="6" borderId="60" xfId="0" applyFont="1" applyFill="1" applyBorder="1" applyAlignment="1" applyProtection="1">
      <alignment horizontal="center"/>
      <protection locked="0"/>
    </xf>
    <xf numFmtId="169" fontId="5" fillId="6" borderId="60" xfId="0" applyNumberFormat="1" applyFont="1" applyFill="1" applyBorder="1" applyAlignment="1" applyProtection="1">
      <alignment horizontal="right"/>
      <protection locked="0"/>
    </xf>
    <xf numFmtId="0" fontId="5" fillId="6" borderId="7" xfId="0" applyFont="1" applyFill="1" applyBorder="1" applyAlignment="1" applyProtection="1">
      <alignment horizontal="center"/>
      <protection locked="0"/>
    </xf>
    <xf numFmtId="0" fontId="5" fillId="6" borderId="10" xfId="0" applyFont="1" applyFill="1" applyBorder="1" applyAlignment="1" applyProtection="1">
      <alignment horizontal="center"/>
      <protection locked="0"/>
    </xf>
    <xf numFmtId="0" fontId="5" fillId="3" borderId="60" xfId="0" applyFont="1" applyFill="1" applyBorder="1" applyAlignment="1" applyProtection="1">
      <alignment horizontal="center"/>
      <protection locked="0"/>
    </xf>
    <xf numFmtId="169" fontId="5" fillId="3" borderId="60" xfId="0" applyNumberFormat="1" applyFont="1" applyFill="1" applyBorder="1" applyAlignment="1" applyProtection="1">
      <alignment horizontal="right"/>
      <protection locked="0"/>
    </xf>
    <xf numFmtId="0" fontId="5" fillId="3" borderId="7" xfId="0" applyFont="1" applyFill="1" applyBorder="1" applyAlignment="1" applyProtection="1">
      <alignment horizontal="center"/>
      <protection locked="0"/>
    </xf>
    <xf numFmtId="0" fontId="5" fillId="3" borderId="10" xfId="0" applyFont="1" applyFill="1" applyBorder="1" applyAlignment="1" applyProtection="1">
      <alignment horizontal="center"/>
      <protection locked="0"/>
    </xf>
    <xf numFmtId="0" fontId="11" fillId="0" borderId="0" xfId="0" quotePrefix="1" applyFont="1" applyAlignment="1" applyProtection="1">
      <alignment vertical="center"/>
    </xf>
    <xf numFmtId="0" fontId="11" fillId="0" borderId="1" xfId="0" applyFont="1" applyBorder="1" applyAlignment="1" applyProtection="1">
      <alignment horizontal="right" vertical="center"/>
    </xf>
    <xf numFmtId="0" fontId="0" fillId="0" borderId="1" xfId="0" applyBorder="1" applyAlignment="1" applyProtection="1">
      <alignment wrapText="1"/>
    </xf>
    <xf numFmtId="1" fontId="14" fillId="0" borderId="1" xfId="0" applyNumberFormat="1" applyFont="1" applyBorder="1" applyAlignment="1" applyProtection="1">
      <alignment horizontal="left" vertical="center"/>
      <protection locked="0"/>
    </xf>
    <xf numFmtId="0" fontId="15" fillId="2" borderId="4" xfId="0" applyFont="1" applyFill="1" applyBorder="1" applyAlignment="1" applyProtection="1">
      <alignment horizontal="center" vertical="center" wrapText="1"/>
    </xf>
    <xf numFmtId="0" fontId="15" fillId="2" borderId="1" xfId="0" quotePrefix="1" applyFont="1" applyFill="1" applyBorder="1" applyAlignment="1" applyProtection="1">
      <alignment horizontal="center" vertical="center" wrapText="1"/>
    </xf>
    <xf numFmtId="0" fontId="15" fillId="2" borderId="20" xfId="0" quotePrefix="1" applyFont="1" applyFill="1" applyBorder="1" applyAlignment="1" applyProtection="1">
      <alignment horizontal="center" vertical="center" wrapText="1"/>
    </xf>
    <xf numFmtId="0" fontId="15" fillId="2" borderId="21" xfId="0" quotePrefix="1" applyFont="1" applyFill="1" applyBorder="1" applyAlignment="1" applyProtection="1">
      <alignment horizontal="center" vertical="center" wrapText="1"/>
    </xf>
    <xf numFmtId="167" fontId="7" fillId="0" borderId="1" xfId="0" applyNumberFormat="1" applyFont="1" applyBorder="1" applyAlignment="1" applyProtection="1"/>
    <xf numFmtId="49" fontId="7" fillId="0" borderId="1" xfId="0" applyNumberFormat="1" applyFont="1" applyBorder="1" applyAlignment="1" applyProtection="1">
      <alignment horizontal="left"/>
      <protection locked="0"/>
    </xf>
    <xf numFmtId="0" fontId="7" fillId="0" borderId="1" xfId="0" applyFont="1" applyBorder="1" applyAlignment="1" applyProtection="1">
      <alignment horizontal="left" vertical="center"/>
      <protection locked="0"/>
    </xf>
    <xf numFmtId="49" fontId="0" fillId="0" borderId="1" xfId="0" applyNumberFormat="1" applyBorder="1" applyAlignment="1" applyProtection="1">
      <protection locked="0"/>
    </xf>
    <xf numFmtId="0" fontId="8" fillId="0" borderId="12" xfId="0" applyFont="1" applyBorder="1" applyAlignment="1" applyProtection="1">
      <alignment horizontal="justify" vertical="center" wrapText="1"/>
    </xf>
    <xf numFmtId="0" fontId="8" fillId="0" borderId="13" xfId="0" applyFont="1" applyBorder="1" applyAlignment="1" applyProtection="1">
      <alignment horizontal="justify" vertical="center" wrapText="1"/>
    </xf>
    <xf numFmtId="0" fontId="8" fillId="0" borderId="14" xfId="0" applyFont="1" applyBorder="1" applyAlignment="1" applyProtection="1">
      <alignment horizontal="justify" vertical="center" wrapText="1"/>
    </xf>
    <xf numFmtId="0" fontId="19" fillId="0" borderId="0" xfId="0" applyFont="1" applyFill="1" applyBorder="1" applyAlignment="1" applyProtection="1">
      <alignment horizontal="center" vertical="center"/>
    </xf>
    <xf numFmtId="44" fontId="22" fillId="2" borderId="1" xfId="0" applyNumberFormat="1" applyFont="1" applyFill="1" applyBorder="1" applyAlignment="1" applyProtection="1">
      <alignment horizontal="right" wrapText="1"/>
    </xf>
    <xf numFmtId="0" fontId="3" fillId="0" borderId="0" xfId="0" quotePrefix="1" applyFont="1" applyBorder="1" applyAlignment="1" applyProtection="1">
      <alignment horizontal="center"/>
    </xf>
    <xf numFmtId="44" fontId="22" fillId="0" borderId="1" xfId="0" applyNumberFormat="1" applyFont="1" applyBorder="1" applyAlignment="1" applyProtection="1">
      <alignment wrapText="1"/>
    </xf>
    <xf numFmtId="0" fontId="15" fillId="0" borderId="19" xfId="0" applyFont="1" applyBorder="1" applyAlignment="1" applyProtection="1">
      <alignment horizontal="center" vertical="center" wrapText="1"/>
    </xf>
    <xf numFmtId="0" fontId="15" fillId="0" borderId="20" xfId="0" applyFont="1" applyBorder="1" applyAlignment="1" applyProtection="1">
      <alignment horizontal="center" vertical="center" wrapText="1"/>
    </xf>
    <xf numFmtId="0" fontId="15" fillId="0" borderId="1" xfId="0" applyFont="1" applyBorder="1" applyAlignment="1" applyProtection="1">
      <alignment horizontal="center" vertical="center" wrapText="1"/>
    </xf>
    <xf numFmtId="0" fontId="15" fillId="0" borderId="5" xfId="0" applyFont="1" applyBorder="1" applyAlignment="1" applyProtection="1">
      <alignment horizontal="center" vertical="center" wrapText="1"/>
    </xf>
    <xf numFmtId="44" fontId="22" fillId="2" borderId="18" xfId="0" applyNumberFormat="1" applyFont="1" applyFill="1" applyBorder="1" applyAlignment="1" applyProtection="1">
      <alignment horizontal="right" wrapText="1"/>
    </xf>
    <xf numFmtId="0" fontId="15" fillId="0" borderId="0" xfId="0" quotePrefix="1" applyFont="1" applyBorder="1" applyAlignment="1" applyProtection="1">
      <alignment horizontal="left"/>
    </xf>
    <xf numFmtId="0" fontId="15" fillId="0" borderId="3" xfId="0" quotePrefix="1" applyFont="1" applyBorder="1" applyAlignment="1" applyProtection="1">
      <alignment horizontal="left"/>
    </xf>
    <xf numFmtId="44" fontId="22" fillId="0" borderId="18" xfId="0" applyNumberFormat="1" applyFont="1" applyBorder="1" applyAlignment="1" applyProtection="1">
      <alignment wrapText="1"/>
    </xf>
    <xf numFmtId="14" fontId="15" fillId="0" borderId="1" xfId="0" applyNumberFormat="1" applyFont="1" applyBorder="1" applyAlignment="1" applyProtection="1">
      <alignment horizontal="center" vertical="center"/>
      <protection locked="0"/>
    </xf>
    <xf numFmtId="0" fontId="2" fillId="0" borderId="15" xfId="0" applyFont="1" applyBorder="1" applyAlignment="1" applyProtection="1">
      <alignment horizontal="center" vertical="top"/>
      <protection locked="0"/>
    </xf>
    <xf numFmtId="0" fontId="4" fillId="0" borderId="15" xfId="0" applyFont="1" applyBorder="1" applyAlignment="1" applyProtection="1">
      <alignment horizontal="center" vertical="top"/>
      <protection locked="0"/>
    </xf>
    <xf numFmtId="0" fontId="3" fillId="0" borderId="22" xfId="0" applyFont="1" applyBorder="1" applyAlignment="1" applyProtection="1">
      <alignment horizontal="center" vertical="center"/>
      <protection locked="0"/>
    </xf>
    <xf numFmtId="0" fontId="3" fillId="0" borderId="23" xfId="0" quotePrefix="1" applyFont="1" applyBorder="1" applyAlignment="1" applyProtection="1">
      <alignment horizontal="center" vertical="center"/>
      <protection locked="0"/>
    </xf>
    <xf numFmtId="0" fontId="3" fillId="0" borderId="24" xfId="0" quotePrefix="1" applyFont="1" applyBorder="1" applyAlignment="1" applyProtection="1">
      <alignment horizontal="center" vertical="center"/>
      <protection locked="0"/>
    </xf>
    <xf numFmtId="0" fontId="3" fillId="0" borderId="4" xfId="0" quotePrefix="1" applyFont="1" applyBorder="1" applyAlignment="1" applyProtection="1">
      <alignment horizontal="center" vertical="center"/>
      <protection locked="0"/>
    </xf>
    <xf numFmtId="0" fontId="3" fillId="0" borderId="1" xfId="0" quotePrefix="1" applyFont="1" applyBorder="1" applyAlignment="1" applyProtection="1">
      <alignment horizontal="center" vertical="center"/>
      <protection locked="0"/>
    </xf>
    <xf numFmtId="0" fontId="3" fillId="0" borderId="5" xfId="0" quotePrefix="1" applyFont="1" applyBorder="1" applyAlignment="1" applyProtection="1">
      <alignment horizontal="center" vertical="center"/>
      <protection locked="0"/>
    </xf>
    <xf numFmtId="0" fontId="7" fillId="0" borderId="25" xfId="0" quotePrefix="1" applyFont="1" applyBorder="1" applyAlignment="1" applyProtection="1">
      <alignment horizontal="justify" vertical="center" wrapText="1"/>
    </xf>
    <xf numFmtId="0" fontId="7" fillId="0" borderId="17" xfId="0" quotePrefix="1" applyFont="1" applyBorder="1" applyAlignment="1" applyProtection="1">
      <alignment horizontal="justify" vertical="center" wrapText="1"/>
    </xf>
    <xf numFmtId="0" fontId="7" fillId="0" borderId="26" xfId="0" quotePrefix="1" applyFont="1" applyBorder="1" applyAlignment="1" applyProtection="1">
      <alignment horizontal="justify" vertical="center" wrapText="1"/>
    </xf>
    <xf numFmtId="0" fontId="7" fillId="0" borderId="27" xfId="0" quotePrefix="1" applyFont="1" applyBorder="1" applyAlignment="1" applyProtection="1">
      <alignment horizontal="justify" vertical="center" wrapText="1"/>
    </xf>
    <xf numFmtId="0" fontId="7" fillId="0" borderId="15" xfId="0" quotePrefix="1" applyFont="1" applyBorder="1" applyAlignment="1" applyProtection="1">
      <alignment horizontal="justify" vertical="center" wrapText="1"/>
    </xf>
    <xf numFmtId="0" fontId="7" fillId="0" borderId="28" xfId="0" quotePrefix="1" applyFont="1" applyBorder="1" applyAlignment="1" applyProtection="1">
      <alignment horizontal="justify" vertical="center" wrapText="1"/>
    </xf>
    <xf numFmtId="1" fontId="3" fillId="0" borderId="1" xfId="0" applyNumberFormat="1" applyFont="1" applyBorder="1" applyAlignment="1" applyProtection="1"/>
    <xf numFmtId="49" fontId="11" fillId="0" borderId="1" xfId="0" applyNumberFormat="1" applyFont="1" applyBorder="1" applyAlignment="1" applyProtection="1">
      <alignment horizontal="center"/>
      <protection locked="0"/>
    </xf>
    <xf numFmtId="0" fontId="11" fillId="0" borderId="22" xfId="0" applyFont="1" applyBorder="1" applyAlignment="1" applyProtection="1">
      <alignment vertical="center" wrapText="1"/>
      <protection locked="0"/>
    </xf>
    <xf numFmtId="0" fontId="11" fillId="0" borderId="23" xfId="0" applyFont="1" applyBorder="1" applyAlignment="1" applyProtection="1">
      <alignment vertical="center" wrapText="1"/>
      <protection locked="0"/>
    </xf>
    <xf numFmtId="0" fontId="15" fillId="0" borderId="23" xfId="0" applyFont="1" applyBorder="1" applyAlignment="1" applyProtection="1">
      <alignment vertical="center" wrapText="1"/>
      <protection locked="0"/>
    </xf>
    <xf numFmtId="0" fontId="11" fillId="0" borderId="24" xfId="0" applyFont="1" applyBorder="1" applyAlignment="1" applyProtection="1">
      <alignment vertical="center" wrapText="1"/>
      <protection locked="0"/>
    </xf>
    <xf numFmtId="0" fontId="11" fillId="0" borderId="4" xfId="0" applyFont="1" applyBorder="1" applyAlignment="1" applyProtection="1">
      <alignment vertical="center" wrapText="1"/>
      <protection locked="0"/>
    </xf>
    <xf numFmtId="0" fontId="11" fillId="0" borderId="1" xfId="0" applyFont="1" applyBorder="1" applyAlignment="1" applyProtection="1">
      <alignment vertical="center" wrapText="1"/>
      <protection locked="0"/>
    </xf>
    <xf numFmtId="0" fontId="11" fillId="0" borderId="5" xfId="0" applyFont="1" applyBorder="1" applyAlignment="1" applyProtection="1">
      <alignment vertical="center" wrapText="1"/>
      <protection locked="0"/>
    </xf>
    <xf numFmtId="0" fontId="20" fillId="0" borderId="0" xfId="0" applyFont="1" applyAlignment="1" applyProtection="1">
      <alignment horizontal="center"/>
    </xf>
    <xf numFmtId="49" fontId="6" fillId="0" borderId="22" xfId="0" applyNumberFormat="1" applyFont="1" applyBorder="1" applyAlignment="1" applyProtection="1">
      <alignment horizontal="center" vertical="center"/>
      <protection locked="0"/>
    </xf>
    <xf numFmtId="49" fontId="6" fillId="0" borderId="23" xfId="0" applyNumberFormat="1" applyFont="1" applyBorder="1" applyAlignment="1" applyProtection="1">
      <alignment horizontal="center" vertical="center"/>
      <protection locked="0"/>
    </xf>
    <xf numFmtId="49" fontId="6" fillId="0" borderId="24" xfId="0" applyNumberFormat="1" applyFont="1" applyBorder="1" applyAlignment="1" applyProtection="1">
      <alignment horizontal="center" vertical="center"/>
      <protection locked="0"/>
    </xf>
    <xf numFmtId="49" fontId="6" fillId="0" borderId="4" xfId="0" applyNumberFormat="1" applyFont="1" applyBorder="1" applyAlignment="1" applyProtection="1">
      <alignment horizontal="center" vertical="center"/>
      <protection locked="0"/>
    </xf>
    <xf numFmtId="49" fontId="6" fillId="0" borderId="1" xfId="0" applyNumberFormat="1" applyFont="1" applyBorder="1" applyAlignment="1" applyProtection="1">
      <alignment horizontal="center" vertical="center"/>
      <protection locked="0"/>
    </xf>
    <xf numFmtId="49" fontId="6" fillId="0" borderId="5" xfId="0" applyNumberFormat="1" applyFont="1" applyBorder="1" applyAlignment="1" applyProtection="1">
      <alignment horizontal="center" vertical="center"/>
      <protection locked="0"/>
    </xf>
    <xf numFmtId="0" fontId="46" fillId="0" borderId="12" xfId="0" applyFont="1" applyBorder="1" applyAlignment="1" applyProtection="1">
      <alignment horizontal="justify" vertical="center" wrapText="1"/>
    </xf>
    <xf numFmtId="0" fontId="46" fillId="0" borderId="13" xfId="0" applyFont="1" applyBorder="1" applyAlignment="1" applyProtection="1">
      <alignment horizontal="justify" vertical="center" wrapText="1"/>
    </xf>
    <xf numFmtId="0" fontId="46" fillId="0" borderId="14" xfId="0" applyFont="1" applyBorder="1" applyAlignment="1" applyProtection="1">
      <alignment horizontal="justify" vertical="center" wrapText="1"/>
    </xf>
    <xf numFmtId="0" fontId="11" fillId="0" borderId="0" xfId="0" quotePrefix="1" applyFont="1" applyAlignment="1" applyProtection="1">
      <alignment horizontal="left"/>
    </xf>
    <xf numFmtId="0" fontId="11" fillId="0" borderId="1" xfId="0" applyFont="1" applyBorder="1" applyAlignment="1" applyProtection="1">
      <protection locked="0"/>
    </xf>
    <xf numFmtId="0" fontId="19" fillId="0" borderId="0" xfId="0" quotePrefix="1" applyFont="1" applyFill="1" applyBorder="1" applyAlignment="1" applyProtection="1">
      <alignment horizontal="center" vertical="center" wrapText="1"/>
    </xf>
    <xf numFmtId="0" fontId="12" fillId="0" borderId="15" xfId="0" applyFont="1" applyFill="1" applyBorder="1" applyAlignment="1">
      <alignment horizontal="center"/>
    </xf>
    <xf numFmtId="0" fontId="13" fillId="0" borderId="0" xfId="0" applyFont="1" applyFill="1" applyBorder="1" applyAlignment="1">
      <alignment horizontal="right"/>
    </xf>
    <xf numFmtId="0" fontId="9" fillId="0" borderId="25" xfId="0" applyFont="1" applyFill="1" applyBorder="1" applyAlignment="1">
      <alignment horizontal="center" vertical="center" wrapText="1"/>
    </xf>
    <xf numFmtId="0" fontId="4" fillId="0" borderId="17"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8" xfId="0" applyFont="1" applyBorder="1" applyAlignment="1">
      <alignment horizontal="center" vertical="center" wrapText="1"/>
    </xf>
    <xf numFmtId="0" fontId="9" fillId="0" borderId="30" xfId="0" applyFont="1" applyFill="1" applyBorder="1" applyAlignment="1">
      <alignment horizontal="center" vertical="center" wrapText="1"/>
    </xf>
    <xf numFmtId="0" fontId="4" fillId="0" borderId="30" xfId="0" applyFont="1" applyBorder="1" applyAlignment="1">
      <alignment horizontal="center" vertical="center" wrapText="1"/>
    </xf>
    <xf numFmtId="0" fontId="9" fillId="0" borderId="29" xfId="0" applyFont="1" applyFill="1" applyBorder="1" applyAlignment="1">
      <alignment horizontal="center" vertical="center" wrapText="1"/>
    </xf>
    <xf numFmtId="49" fontId="5" fillId="0" borderId="15" xfId="0" applyNumberFormat="1" applyFont="1" applyFill="1" applyBorder="1" applyAlignment="1" applyProtection="1">
      <alignment horizontal="center"/>
      <protection locked="0" hidden="1"/>
    </xf>
    <xf numFmtId="0" fontId="12" fillId="0" borderId="17" xfId="0" applyFont="1" applyFill="1" applyBorder="1" applyAlignment="1">
      <alignment horizontal="center"/>
    </xf>
    <xf numFmtId="0" fontId="9" fillId="0" borderId="11" xfId="0" quotePrefix="1" applyFont="1" applyFill="1" applyBorder="1" applyAlignment="1">
      <alignment horizontal="center" vertical="center" wrapText="1"/>
    </xf>
    <xf numFmtId="0" fontId="4" fillId="0" borderId="11" xfId="0" applyFont="1" applyFill="1" applyBorder="1" applyAlignment="1">
      <alignment horizontal="center" vertical="center" wrapText="1"/>
    </xf>
    <xf numFmtId="0" fontId="11" fillId="0" borderId="0" xfId="0" applyFont="1" applyAlignment="1">
      <alignment horizontal="left" wrapText="1"/>
    </xf>
    <xf numFmtId="0" fontId="12" fillId="0" borderId="0" xfId="0" applyFont="1" applyFill="1" applyAlignment="1">
      <alignment horizontal="right" vertical="center" wrapText="1"/>
    </xf>
    <xf numFmtId="0" fontId="12" fillId="0" borderId="0" xfId="0" applyFont="1" applyAlignment="1">
      <alignment horizontal="right" vertical="center" wrapText="1"/>
    </xf>
    <xf numFmtId="0" fontId="15" fillId="0" borderId="0" xfId="0" quotePrefix="1" applyFont="1" applyFill="1" applyBorder="1" applyAlignment="1">
      <alignment horizontal="justify" vertical="top" wrapText="1"/>
    </xf>
    <xf numFmtId="0" fontId="0" fillId="0" borderId="0" xfId="0" applyAlignment="1">
      <alignment horizontal="justify" vertical="top" wrapText="1"/>
    </xf>
    <xf numFmtId="0" fontId="11" fillId="0" borderId="0" xfId="0" applyFont="1" applyFill="1" applyAlignment="1">
      <alignment horizontal="left" wrapText="1"/>
    </xf>
    <xf numFmtId="0" fontId="12" fillId="0" borderId="0" xfId="0" applyFont="1" applyFill="1" applyBorder="1" applyAlignment="1">
      <alignment horizontal="right" vertical="center" wrapText="1"/>
    </xf>
    <xf numFmtId="0" fontId="5" fillId="0" borderId="0" xfId="0" applyFont="1" applyAlignment="1">
      <alignment horizontal="right" vertical="center" wrapText="1"/>
    </xf>
    <xf numFmtId="0" fontId="4" fillId="0" borderId="29" xfId="0" applyFont="1" applyFill="1" applyBorder="1" applyAlignment="1">
      <alignment horizontal="center" vertical="center" wrapText="1"/>
    </xf>
    <xf numFmtId="0" fontId="11" fillId="0" borderId="0" xfId="0" applyFont="1" applyFill="1" applyBorder="1" applyAlignment="1">
      <alignment horizontal="justify" vertical="top" wrapText="1"/>
    </xf>
    <xf numFmtId="0" fontId="4" fillId="0" borderId="0" xfId="0" applyFont="1" applyAlignment="1">
      <alignment horizontal="justify" vertical="top" wrapText="1"/>
    </xf>
    <xf numFmtId="0" fontId="27" fillId="0" borderId="0" xfId="0" applyFont="1" applyAlignment="1">
      <alignment horizontal="left" wrapText="1"/>
    </xf>
    <xf numFmtId="0" fontId="0" fillId="0" borderId="0" xfId="0"/>
    <xf numFmtId="0" fontId="11" fillId="0" borderId="0" xfId="0" applyFont="1" applyFill="1" applyBorder="1" applyAlignment="1">
      <alignment horizontal="left" wrapText="1"/>
    </xf>
    <xf numFmtId="0" fontId="4" fillId="0" borderId="31" xfId="0" applyFont="1" applyFill="1" applyBorder="1" applyAlignment="1">
      <alignment horizontal="center" vertical="center" wrapText="1"/>
    </xf>
    <xf numFmtId="0" fontId="12" fillId="4" borderId="0" xfId="0" applyFont="1" applyFill="1" applyBorder="1" applyAlignment="1">
      <alignment horizontal="right" vertical="center" wrapText="1"/>
    </xf>
    <xf numFmtId="0" fontId="5" fillId="4" borderId="0" xfId="0" applyFont="1" applyFill="1" applyAlignment="1">
      <alignment horizontal="right" vertical="center" wrapText="1"/>
    </xf>
    <xf numFmtId="0" fontId="12" fillId="4" borderId="0" xfId="0" applyFont="1" applyFill="1" applyAlignment="1">
      <alignment horizontal="right" vertical="center" wrapText="1"/>
    </xf>
    <xf numFmtId="0" fontId="11" fillId="4" borderId="0" xfId="0" applyFont="1" applyFill="1" applyBorder="1" applyAlignment="1">
      <alignment horizontal="justify" vertical="top" wrapText="1"/>
    </xf>
    <xf numFmtId="0" fontId="0" fillId="4" borderId="0" xfId="0" applyFill="1"/>
    <xf numFmtId="0" fontId="11" fillId="4" borderId="0" xfId="0" applyFont="1" applyFill="1" applyAlignment="1">
      <alignment horizontal="left" wrapText="1"/>
    </xf>
    <xf numFmtId="0" fontId="15" fillId="4" borderId="0" xfId="0" quotePrefix="1" applyFont="1" applyFill="1" applyBorder="1" applyAlignment="1">
      <alignment horizontal="justify" vertical="top" wrapText="1"/>
    </xf>
    <xf numFmtId="0" fontId="0" fillId="4" borderId="0" xfId="0" applyFill="1" applyAlignment="1">
      <alignment horizontal="justify" vertical="top" wrapText="1"/>
    </xf>
    <xf numFmtId="0" fontId="13" fillId="4" borderId="0" xfId="0" applyFont="1" applyFill="1" applyBorder="1" applyAlignment="1">
      <alignment horizontal="right"/>
    </xf>
    <xf numFmtId="0" fontId="12" fillId="4" borderId="15" xfId="0" applyFont="1" applyFill="1" applyBorder="1" applyAlignment="1">
      <alignment horizontal="center"/>
    </xf>
    <xf numFmtId="0" fontId="9" fillId="4" borderId="11" xfId="0" quotePrefix="1"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29" xfId="0" applyFont="1" applyFill="1" applyBorder="1" applyAlignment="1">
      <alignment horizontal="center" vertical="center" wrapText="1"/>
    </xf>
    <xf numFmtId="0" fontId="9" fillId="4" borderId="29" xfId="0" applyFont="1" applyFill="1" applyBorder="1" applyAlignment="1">
      <alignment horizontal="center" vertical="center" wrapText="1"/>
    </xf>
    <xf numFmtId="0" fontId="4" fillId="4" borderId="30"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27"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26" xfId="0" applyFont="1" applyFill="1" applyBorder="1" applyAlignment="1">
      <alignment horizontal="center" vertical="center" wrapText="1"/>
    </xf>
    <xf numFmtId="0" fontId="4" fillId="4" borderId="28" xfId="0" applyFont="1" applyFill="1" applyBorder="1" applyAlignment="1">
      <alignment horizontal="center" vertical="center" wrapText="1"/>
    </xf>
    <xf numFmtId="0" fontId="9" fillId="4" borderId="30" xfId="0" applyFont="1" applyFill="1" applyBorder="1" applyAlignment="1">
      <alignment horizontal="center" vertical="center" wrapText="1"/>
    </xf>
    <xf numFmtId="0" fontId="13" fillId="12" borderId="0" xfId="0" applyFont="1" applyFill="1" applyBorder="1" applyAlignment="1">
      <alignment horizontal="right"/>
    </xf>
    <xf numFmtId="0" fontId="12" fillId="12" borderId="15" xfId="0" applyFont="1" applyFill="1" applyBorder="1" applyAlignment="1">
      <alignment horizontal="center"/>
    </xf>
    <xf numFmtId="49" fontId="5" fillId="12" borderId="15" xfId="0" applyNumberFormat="1" applyFont="1" applyFill="1" applyBorder="1" applyAlignment="1" applyProtection="1">
      <alignment horizontal="center"/>
      <protection locked="0" hidden="1"/>
    </xf>
    <xf numFmtId="0" fontId="9" fillId="12" borderId="11" xfId="0" quotePrefix="1" applyFont="1" applyFill="1" applyBorder="1" applyAlignment="1">
      <alignment horizontal="center" vertical="center" wrapText="1"/>
    </xf>
    <xf numFmtId="0" fontId="4" fillId="12" borderId="11" xfId="0" applyFont="1" applyFill="1" applyBorder="1" applyAlignment="1">
      <alignment horizontal="center" vertical="center" wrapText="1"/>
    </xf>
    <xf numFmtId="0" fontId="4" fillId="12" borderId="29" xfId="0" applyFont="1" applyFill="1" applyBorder="1" applyAlignment="1">
      <alignment horizontal="center" vertical="center" wrapText="1"/>
    </xf>
    <xf numFmtId="0" fontId="9" fillId="12" borderId="29" xfId="0" applyFont="1" applyFill="1" applyBorder="1" applyAlignment="1">
      <alignment horizontal="center" vertical="center" wrapText="1"/>
    </xf>
    <xf numFmtId="0" fontId="4" fillId="12" borderId="30" xfId="0" applyFont="1" applyFill="1" applyBorder="1" applyAlignment="1">
      <alignment horizontal="center" vertical="center" wrapText="1"/>
    </xf>
    <xf numFmtId="0" fontId="9" fillId="12" borderId="25" xfId="0" applyFont="1" applyFill="1" applyBorder="1" applyAlignment="1">
      <alignment horizontal="center" vertical="center" wrapText="1"/>
    </xf>
    <xf numFmtId="0" fontId="4" fillId="12" borderId="17" xfId="0" applyFont="1" applyFill="1" applyBorder="1" applyAlignment="1">
      <alignment horizontal="center" vertical="center" wrapText="1"/>
    </xf>
    <xf numFmtId="0" fontId="4" fillId="12" borderId="27" xfId="0" applyFont="1" applyFill="1" applyBorder="1" applyAlignment="1">
      <alignment horizontal="center" vertical="center" wrapText="1"/>
    </xf>
    <xf numFmtId="0" fontId="4" fillId="12" borderId="15" xfId="0" applyFont="1" applyFill="1" applyBorder="1" applyAlignment="1">
      <alignment horizontal="center" vertical="center" wrapText="1"/>
    </xf>
    <xf numFmtId="0" fontId="4" fillId="12" borderId="26" xfId="0" applyFont="1" applyFill="1" applyBorder="1" applyAlignment="1">
      <alignment horizontal="center" vertical="center" wrapText="1"/>
    </xf>
    <xf numFmtId="0" fontId="4" fillId="12" borderId="28" xfId="0" applyFont="1" applyFill="1" applyBorder="1" applyAlignment="1">
      <alignment horizontal="center" vertical="center" wrapText="1"/>
    </xf>
    <xf numFmtId="0" fontId="9" fillId="12" borderId="30" xfId="0" applyFont="1" applyFill="1" applyBorder="1" applyAlignment="1">
      <alignment horizontal="center" vertical="center" wrapText="1"/>
    </xf>
    <xf numFmtId="0" fontId="12" fillId="12" borderId="0" xfId="0" applyFont="1" applyFill="1" applyBorder="1" applyAlignment="1">
      <alignment horizontal="right" vertical="center" wrapText="1"/>
    </xf>
    <xf numFmtId="0" fontId="5" fillId="12" borderId="0" xfId="0" applyFont="1" applyFill="1" applyAlignment="1">
      <alignment horizontal="right" vertical="center" wrapText="1"/>
    </xf>
    <xf numFmtId="0" fontId="12" fillId="12" borderId="0" xfId="0" applyFont="1" applyFill="1" applyAlignment="1">
      <alignment horizontal="right" vertical="center" wrapText="1"/>
    </xf>
    <xf numFmtId="0" fontId="11" fillId="12" borderId="0" xfId="0" applyFont="1" applyFill="1" applyBorder="1" applyAlignment="1">
      <alignment horizontal="justify" vertical="top" wrapText="1"/>
    </xf>
    <xf numFmtId="0" fontId="0" fillId="12" borderId="0" xfId="0" applyFill="1"/>
    <xf numFmtId="0" fontId="11" fillId="12" borderId="0" xfId="0" applyFont="1" applyFill="1" applyAlignment="1">
      <alignment horizontal="left" wrapText="1"/>
    </xf>
    <xf numFmtId="0" fontId="15" fillId="12" borderId="0" xfId="0" quotePrefix="1" applyFont="1" applyFill="1" applyBorder="1" applyAlignment="1">
      <alignment horizontal="justify" vertical="top" wrapText="1"/>
    </xf>
    <xf numFmtId="0" fontId="0" fillId="12" borderId="0" xfId="0" applyFill="1" applyAlignment="1">
      <alignment horizontal="justify" vertical="top" wrapText="1"/>
    </xf>
    <xf numFmtId="0" fontId="27" fillId="12" borderId="0" xfId="0" applyFont="1" applyFill="1" applyAlignment="1">
      <alignment horizontal="left" wrapText="1"/>
    </xf>
    <xf numFmtId="0" fontId="12" fillId="5" borderId="0" xfId="0" applyFont="1" applyFill="1" applyBorder="1" applyAlignment="1">
      <alignment horizontal="right" vertical="center" wrapText="1"/>
    </xf>
    <xf numFmtId="0" fontId="5" fillId="5" borderId="0" xfId="0" applyFont="1" applyFill="1" applyAlignment="1">
      <alignment horizontal="right" vertical="center" wrapText="1"/>
    </xf>
    <xf numFmtId="0" fontId="11" fillId="5" borderId="0" xfId="0" applyFont="1" applyFill="1" applyBorder="1" applyAlignment="1">
      <alignment horizontal="justify" vertical="top" wrapText="1"/>
    </xf>
    <xf numFmtId="0" fontId="0" fillId="5" borderId="0" xfId="0" applyFill="1"/>
    <xf numFmtId="0" fontId="11" fillId="5" borderId="0" xfId="0" applyFont="1" applyFill="1" applyAlignment="1">
      <alignment horizontal="left" wrapText="1"/>
    </xf>
    <xf numFmtId="0" fontId="12" fillId="5" borderId="0" xfId="0" applyFont="1" applyFill="1" applyAlignment="1">
      <alignment horizontal="right" vertical="center" wrapText="1"/>
    </xf>
    <xf numFmtId="0" fontId="13" fillId="5" borderId="0" xfId="0" applyFont="1" applyFill="1" applyBorder="1" applyAlignment="1">
      <alignment horizontal="right"/>
    </xf>
    <xf numFmtId="0" fontId="12" fillId="5" borderId="15" xfId="0" applyFont="1" applyFill="1" applyBorder="1" applyAlignment="1">
      <alignment horizontal="center"/>
    </xf>
    <xf numFmtId="0" fontId="9" fillId="5" borderId="11" xfId="0" quotePrefix="1"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9" fillId="5" borderId="29" xfId="0" applyFont="1" applyFill="1" applyBorder="1" applyAlignment="1">
      <alignment horizontal="center" vertical="center" wrapText="1"/>
    </xf>
    <xf numFmtId="0" fontId="4" fillId="5" borderId="30" xfId="0" applyFont="1" applyFill="1" applyBorder="1" applyAlignment="1">
      <alignment horizontal="center" vertical="center" wrapText="1"/>
    </xf>
    <xf numFmtId="0" fontId="9" fillId="5" borderId="25"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5" borderId="27"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28" xfId="0" applyFont="1" applyFill="1" applyBorder="1" applyAlignment="1">
      <alignment horizontal="center" vertical="center" wrapText="1"/>
    </xf>
    <xf numFmtId="0" fontId="9" fillId="5" borderId="30" xfId="0" applyFont="1" applyFill="1" applyBorder="1" applyAlignment="1">
      <alignment horizontal="center" vertical="center" wrapText="1"/>
    </xf>
    <xf numFmtId="0" fontId="12" fillId="3" borderId="0" xfId="0" applyFont="1" applyFill="1" applyBorder="1" applyAlignment="1">
      <alignment horizontal="right" vertical="center" wrapText="1"/>
    </xf>
    <xf numFmtId="0" fontId="5" fillId="3" borderId="0" xfId="0" applyFont="1" applyFill="1" applyAlignment="1">
      <alignment horizontal="right" vertical="center" wrapText="1"/>
    </xf>
    <xf numFmtId="0" fontId="11" fillId="3" borderId="0" xfId="0" applyFont="1" applyFill="1" applyAlignment="1">
      <alignment horizontal="left" wrapText="1"/>
    </xf>
    <xf numFmtId="0" fontId="12" fillId="3" borderId="0" xfId="0" applyFont="1" applyFill="1" applyAlignment="1">
      <alignment horizontal="right" vertical="center" wrapText="1"/>
    </xf>
    <xf numFmtId="0" fontId="13" fillId="3" borderId="0" xfId="0" applyFont="1" applyFill="1" applyBorder="1" applyAlignment="1">
      <alignment horizontal="right"/>
    </xf>
    <xf numFmtId="0" fontId="12" fillId="3" borderId="15" xfId="0" applyFont="1" applyFill="1" applyBorder="1" applyAlignment="1">
      <alignment horizontal="center"/>
    </xf>
    <xf numFmtId="0" fontId="9" fillId="3" borderId="11" xfId="0" quotePrefix="1"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29"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3" borderId="26"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4" fillId="3" borderId="31" xfId="0" applyFont="1" applyFill="1" applyBorder="1" applyAlignment="1">
      <alignment horizontal="center" vertical="center" wrapText="1"/>
    </xf>
    <xf numFmtId="0" fontId="2" fillId="5" borderId="56" xfId="0" applyFont="1" applyFill="1" applyBorder="1" applyAlignment="1">
      <alignment horizontal="center"/>
    </xf>
    <xf numFmtId="0" fontId="2" fillId="5" borderId="6" xfId="0" applyFont="1" applyFill="1" applyBorder="1" applyAlignment="1">
      <alignment horizontal="center"/>
    </xf>
    <xf numFmtId="44" fontId="2" fillId="5" borderId="33" xfId="0" applyNumberFormat="1" applyFont="1" applyFill="1" applyBorder="1" applyAlignment="1">
      <alignment horizontal="center"/>
    </xf>
    <xf numFmtId="44" fontId="2" fillId="5" borderId="57" xfId="0" applyNumberFormat="1" applyFont="1" applyFill="1" applyBorder="1" applyAlignment="1">
      <alignment horizontal="center"/>
    </xf>
    <xf numFmtId="0" fontId="2" fillId="5" borderId="35" xfId="0" applyFont="1" applyFill="1" applyBorder="1" applyAlignment="1">
      <alignment horizontal="center"/>
    </xf>
    <xf numFmtId="0" fontId="2" fillId="5" borderId="36" xfId="0" applyFont="1" applyFill="1" applyBorder="1" applyAlignment="1">
      <alignment horizontal="center"/>
    </xf>
    <xf numFmtId="44" fontId="2" fillId="5" borderId="36" xfId="0" applyNumberFormat="1" applyFont="1" applyFill="1" applyBorder="1" applyAlignment="1">
      <alignment horizontal="center"/>
    </xf>
    <xf numFmtId="44" fontId="2" fillId="5" borderId="37" xfId="0" applyNumberFormat="1" applyFont="1" applyFill="1" applyBorder="1" applyAlignment="1">
      <alignment horizontal="center"/>
    </xf>
    <xf numFmtId="0" fontId="2" fillId="5" borderId="32" xfId="0" applyFont="1" applyFill="1" applyBorder="1" applyAlignment="1">
      <alignment horizontal="center"/>
    </xf>
    <xf numFmtId="0" fontId="2" fillId="5" borderId="33" xfId="0" applyFont="1" applyFill="1" applyBorder="1" applyAlignment="1">
      <alignment horizontal="center"/>
    </xf>
    <xf numFmtId="0" fontId="2" fillId="5" borderId="0" xfId="0" applyFont="1" applyFill="1" applyBorder="1" applyAlignment="1">
      <alignment horizontal="center"/>
    </xf>
    <xf numFmtId="44" fontId="2" fillId="5" borderId="6" xfId="0" applyNumberFormat="1" applyFont="1" applyFill="1" applyBorder="1" applyAlignment="1">
      <alignment horizontal="center"/>
    </xf>
    <xf numFmtId="44" fontId="2" fillId="5" borderId="58" xfId="0" applyNumberFormat="1" applyFont="1" applyFill="1" applyBorder="1" applyAlignment="1">
      <alignment horizontal="center"/>
    </xf>
    <xf numFmtId="44" fontId="2" fillId="5" borderId="19" xfId="0" applyNumberFormat="1" applyFont="1" applyFill="1" applyBorder="1" applyAlignment="1">
      <alignment horizontal="center"/>
    </xf>
    <xf numFmtId="44" fontId="2" fillId="5" borderId="34" xfId="0" applyNumberFormat="1" applyFont="1" applyFill="1" applyBorder="1" applyAlignment="1">
      <alignment horizontal="center"/>
    </xf>
    <xf numFmtId="44" fontId="2" fillId="5" borderId="47" xfId="0" applyNumberFormat="1" applyFont="1" applyFill="1" applyBorder="1" applyAlignment="1">
      <alignment horizontal="center"/>
    </xf>
    <xf numFmtId="44" fontId="2" fillId="5" borderId="48" xfId="0" applyNumberFormat="1" applyFont="1" applyFill="1" applyBorder="1" applyAlignment="1">
      <alignment horizontal="center"/>
    </xf>
    <xf numFmtId="0" fontId="2" fillId="5" borderId="49" xfId="0" applyFont="1" applyFill="1" applyBorder="1" applyAlignment="1">
      <alignment horizontal="center"/>
    </xf>
    <xf numFmtId="0" fontId="2" fillId="5" borderId="21" xfId="0" applyFont="1" applyFill="1" applyBorder="1" applyAlignment="1">
      <alignment horizontal="center"/>
    </xf>
    <xf numFmtId="0" fontId="9" fillId="10" borderId="12" xfId="0" applyFont="1" applyFill="1" applyBorder="1" applyAlignment="1">
      <alignment horizontal="center"/>
    </xf>
    <xf numFmtId="0" fontId="9" fillId="10" borderId="13" xfId="0" applyFont="1" applyFill="1" applyBorder="1" applyAlignment="1">
      <alignment horizontal="center"/>
    </xf>
    <xf numFmtId="0" fontId="9" fillId="10" borderId="14" xfId="0" applyFont="1" applyFill="1" applyBorder="1" applyAlignment="1">
      <alignment horizontal="center"/>
    </xf>
    <xf numFmtId="0" fontId="2" fillId="8" borderId="52" xfId="0" applyFont="1" applyFill="1" applyBorder="1" applyAlignment="1">
      <alignment horizontal="center"/>
    </xf>
    <xf numFmtId="0" fontId="2" fillId="8" borderId="53" xfId="0" applyFont="1" applyFill="1" applyBorder="1" applyAlignment="1">
      <alignment horizontal="center"/>
    </xf>
    <xf numFmtId="0" fontId="2" fillId="8" borderId="54" xfId="0" applyFont="1" applyFill="1" applyBorder="1" applyAlignment="1">
      <alignment horizontal="center"/>
    </xf>
    <xf numFmtId="0" fontId="2" fillId="8" borderId="55" xfId="0" applyFont="1" applyFill="1" applyBorder="1" applyAlignment="1">
      <alignment horizontal="center"/>
    </xf>
    <xf numFmtId="0" fontId="2" fillId="5" borderId="50" xfId="0" applyFont="1" applyFill="1" applyBorder="1" applyAlignment="1">
      <alignment horizontal="center"/>
    </xf>
    <xf numFmtId="0" fontId="2" fillId="5" borderId="51" xfId="0" applyFont="1" applyFill="1" applyBorder="1" applyAlignment="1">
      <alignment horizontal="center"/>
    </xf>
    <xf numFmtId="44" fontId="2" fillId="5" borderId="39" xfId="0" applyNumberFormat="1" applyFont="1" applyFill="1" applyBorder="1" applyAlignment="1">
      <alignment horizontal="center"/>
    </xf>
    <xf numFmtId="44" fontId="2" fillId="5" borderId="40" xfId="0" applyNumberFormat="1" applyFont="1" applyFill="1" applyBorder="1" applyAlignment="1">
      <alignment horizontal="center"/>
    </xf>
    <xf numFmtId="0" fontId="2" fillId="8" borderId="44" xfId="0" applyFont="1" applyFill="1" applyBorder="1" applyAlignment="1">
      <alignment horizontal="center"/>
    </xf>
    <xf numFmtId="0" fontId="2" fillId="8" borderId="45" xfId="0" applyFont="1" applyFill="1" applyBorder="1" applyAlignment="1">
      <alignment horizontal="center"/>
    </xf>
    <xf numFmtId="0" fontId="2" fillId="8" borderId="46" xfId="0" applyFont="1" applyFill="1" applyBorder="1" applyAlignment="1">
      <alignment horizontal="center"/>
    </xf>
    <xf numFmtId="0" fontId="2" fillId="5" borderId="38" xfId="0" applyFont="1" applyFill="1" applyBorder="1" applyAlignment="1">
      <alignment horizontal="center"/>
    </xf>
    <xf numFmtId="0" fontId="2" fillId="5" borderId="8" xfId="0" applyFont="1" applyFill="1" applyBorder="1" applyAlignment="1">
      <alignment horizontal="center"/>
    </xf>
    <xf numFmtId="0" fontId="9" fillId="9" borderId="41" xfId="0" applyFont="1" applyFill="1" applyBorder="1" applyAlignment="1">
      <alignment horizontal="center"/>
    </xf>
    <xf numFmtId="0" fontId="9" fillId="9" borderId="42" xfId="0" applyFont="1" applyFill="1" applyBorder="1" applyAlignment="1">
      <alignment horizontal="center"/>
    </xf>
    <xf numFmtId="0" fontId="9" fillId="9" borderId="43" xfId="0" applyFont="1" applyFill="1" applyBorder="1" applyAlignment="1">
      <alignment horizontal="center"/>
    </xf>
    <xf numFmtId="0" fontId="9" fillId="7" borderId="41" xfId="0" applyFont="1" applyFill="1" applyBorder="1" applyAlignment="1">
      <alignment horizontal="center"/>
    </xf>
    <xf numFmtId="0" fontId="9" fillId="7" borderId="42" xfId="0" applyFont="1" applyFill="1" applyBorder="1" applyAlignment="1">
      <alignment horizontal="center"/>
    </xf>
    <xf numFmtId="0" fontId="9" fillId="7" borderId="43" xfId="0" applyFont="1" applyFill="1" applyBorder="1" applyAlignment="1">
      <alignment horizontal="center"/>
    </xf>
    <xf numFmtId="0" fontId="9" fillId="5" borderId="0" xfId="0" applyFont="1" applyFill="1" applyAlignment="1">
      <alignment horizontal="center"/>
    </xf>
  </cellXfs>
  <cellStyles count="2">
    <cellStyle name="Lien hypertexte" xfId="1"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9.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60</xdr:col>
      <xdr:colOff>19050</xdr:colOff>
      <xdr:row>34</xdr:row>
      <xdr:rowOff>0</xdr:rowOff>
    </xdr:from>
    <xdr:ext cx="184731" cy="264560"/>
    <xdr:sp macro="" textlink="">
      <xdr:nvSpPr>
        <xdr:cNvPr id="47" name="ZoneTexte 46"/>
        <xdr:cNvSpPr txBox="1"/>
      </xdr:nvSpPr>
      <xdr:spPr>
        <a:xfrm>
          <a:off x="7010400" y="637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fr-CA"/>
        </a:p>
      </xdr:txBody>
    </xdr:sp>
    <xdr:clientData/>
  </xdr:oneCellAnchor>
  <mc:AlternateContent xmlns:mc="http://schemas.openxmlformats.org/markup-compatibility/2006">
    <mc:Choice xmlns:a14="http://schemas.microsoft.com/office/drawing/2010/main" Requires="a14">
      <xdr:twoCellAnchor editAs="oneCell">
        <xdr:from>
          <xdr:col>40</xdr:col>
          <xdr:colOff>0</xdr:colOff>
          <xdr:row>36</xdr:row>
          <xdr:rowOff>161925</xdr:rowOff>
        </xdr:from>
        <xdr:to>
          <xdr:col>42</xdr:col>
          <xdr:colOff>76200</xdr:colOff>
          <xdr:row>38</xdr:row>
          <xdr:rowOff>0</xdr:rowOff>
        </xdr:to>
        <xdr:sp macro="" textlink="">
          <xdr:nvSpPr>
            <xdr:cNvPr id="4834" name="Check Box 738" hidden="1">
              <a:extLst>
                <a:ext uri="{63B3BB69-23CF-44E3-9099-C40C66FF867C}">
                  <a14:compatExt spid="_x0000_s48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104775</xdr:colOff>
          <xdr:row>36</xdr:row>
          <xdr:rowOff>161925</xdr:rowOff>
        </xdr:from>
        <xdr:to>
          <xdr:col>34</xdr:col>
          <xdr:colOff>66675</xdr:colOff>
          <xdr:row>38</xdr:row>
          <xdr:rowOff>0</xdr:rowOff>
        </xdr:to>
        <xdr:sp macro="" textlink="">
          <xdr:nvSpPr>
            <xdr:cNvPr id="4835" name="Check Box 739" hidden="1">
              <a:extLst>
                <a:ext uri="{63B3BB69-23CF-44E3-9099-C40C66FF867C}">
                  <a14:compatExt spid="_x0000_s48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0</xdr:col>
      <xdr:colOff>0</xdr:colOff>
      <xdr:row>0</xdr:row>
      <xdr:rowOff>0</xdr:rowOff>
    </xdr:from>
    <xdr:to>
      <xdr:col>17</xdr:col>
      <xdr:colOff>52917</xdr:colOff>
      <xdr:row>4</xdr:row>
      <xdr:rowOff>173093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twoCellAnchor>
    <xdr:from>
      <xdr:col>36</xdr:col>
      <xdr:colOff>19050</xdr:colOff>
      <xdr:row>39</xdr:row>
      <xdr:rowOff>257175</xdr:rowOff>
    </xdr:from>
    <xdr:to>
      <xdr:col>43</xdr:col>
      <xdr:colOff>85725</xdr:colOff>
      <xdr:row>39</xdr:row>
      <xdr:rowOff>257175</xdr:rowOff>
    </xdr:to>
    <xdr:cxnSp macro="">
      <xdr:nvCxnSpPr>
        <xdr:cNvPr id="5" name="Connecteur droit 4"/>
        <xdr:cNvCxnSpPr/>
      </xdr:nvCxnSpPr>
      <xdr:spPr bwMode="auto">
        <a:xfrm>
          <a:off x="4295775" y="8201025"/>
          <a:ext cx="866775"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47</xdr:col>
      <xdr:colOff>38100</xdr:colOff>
      <xdr:row>39</xdr:row>
      <xdr:rowOff>257175</xdr:rowOff>
    </xdr:from>
    <xdr:to>
      <xdr:col>54</xdr:col>
      <xdr:colOff>104775</xdr:colOff>
      <xdr:row>39</xdr:row>
      <xdr:rowOff>257175</xdr:rowOff>
    </xdr:to>
    <xdr:cxnSp macro="">
      <xdr:nvCxnSpPr>
        <xdr:cNvPr id="13" name="Connecteur droit 12"/>
        <xdr:cNvCxnSpPr/>
      </xdr:nvCxnSpPr>
      <xdr:spPr bwMode="auto">
        <a:xfrm>
          <a:off x="5743575" y="8201025"/>
          <a:ext cx="866775"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3" name="Imag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xdr:colOff>
      <xdr:row>0</xdr:row>
      <xdr:rowOff>0</xdr:rowOff>
    </xdr:from>
    <xdr:to>
      <xdr:col>1</xdr:col>
      <xdr:colOff>63500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00" y="0"/>
          <a:ext cx="1968500" cy="8398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3" name="Imag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3" name="Imag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50800</xdr:colOff>
      <xdr:row>3</xdr:row>
      <xdr:rowOff>103243</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68500" cy="83984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amrot.gouv.qc.ca/Documents%20and%20Settings/AbSenhaj/Donn&#233;es%20locales/Mandat%20de%20IQ%20en%20cours/East%20Broughton/East%20Broughto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mamrot.gouv.qc.ca/Documents%20and%20Settings/AbSenhaj/Donn&#233;es%20locales/Mandat%20de%20IQ%20en%20cours/Beaulac-G/Dossiers%20IQ/Beaulac-Gar%20IQ-0787%20R&#233;c%201,2,3,4,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e 1"/>
      <sheetName val="Analyse 2-A"/>
      <sheetName val="Analyse 2-B"/>
      <sheetName val="Analyse 3"/>
      <sheetName val="Analyse 4"/>
      <sheetName val="Analyse 5"/>
      <sheetName val="Analyse 6"/>
      <sheetName val="Analyse 7"/>
      <sheetName val="Analyse 8-A"/>
      <sheetName val="Analyse 8-B"/>
      <sheetName val="Finale"/>
      <sheetName val="Page 1 de 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e 1"/>
      <sheetName val="Analyse 2"/>
      <sheetName val="Analyse 3"/>
      <sheetName val="Analyse 4"/>
      <sheetName val="Analyse 5"/>
    </sheetNames>
    <sheetDataSet>
      <sheetData sheetId="0" refreshError="1"/>
      <sheetData sheetId="1" refreshError="1"/>
      <sheetData sheetId="2" refreshError="1"/>
      <sheetData sheetId="3">
        <row r="12">
          <cell r="I12">
            <v>0</v>
          </cell>
        </row>
      </sheetData>
      <sheetData sheetId="4"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externalLinkPath" Target="http://www.mamrot.gouv.qc.ca/pub/infrastructures/Versions%20ant&#233;rieures%20&#224;%202015-06-01/Annexe%20A%20p.2:An.%20A%20suppl.%202h"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pageSetUpPr fitToPage="1"/>
  </sheetPr>
  <dimension ref="A1:BI79"/>
  <sheetViews>
    <sheetView showGridLines="0" showRowColHeaders="0" tabSelected="1" topLeftCell="A22" zoomScaleNormal="100" zoomScaleSheetLayoutView="85" workbookViewId="0">
      <selection activeCell="AG62" sqref="AG62:AY62"/>
    </sheetView>
  </sheetViews>
  <sheetFormatPr baseColWidth="10" defaultColWidth="1.7109375" defaultRowHeight="15" customHeight="1" x14ac:dyDescent="0.2"/>
  <cols>
    <col min="1" max="1" width="1.7109375" style="51"/>
    <col min="2" max="2" width="0.85546875" style="51" customWidth="1"/>
    <col min="3" max="26" width="1.7109375" style="51"/>
    <col min="27" max="27" width="2.42578125" style="51" customWidth="1"/>
    <col min="28" max="28" width="1.7109375" style="51"/>
    <col min="29" max="29" width="4.28515625" style="51" bestFit="1" customWidth="1"/>
    <col min="30" max="44" width="1.7109375" style="51"/>
    <col min="45" max="45" width="4.28515625" style="51" bestFit="1" customWidth="1"/>
    <col min="46" max="58" width="1.7109375" style="51"/>
    <col min="59" max="59" width="4.5703125" style="51" customWidth="1"/>
    <col min="60" max="61" width="1.7109375" style="51" customWidth="1"/>
    <col min="62" max="62" width="1.5703125" style="51" customWidth="1"/>
    <col min="63" max="63" width="1.7109375" style="51" customWidth="1"/>
    <col min="64" max="76" width="1.7109375" style="51"/>
    <col min="77" max="78" width="1.7109375" style="51" customWidth="1"/>
    <col min="79" max="16384" width="1.7109375" style="51"/>
  </cols>
  <sheetData>
    <row r="1" spans="1:61" s="46" customFormat="1" ht="20.100000000000001" customHeight="1" x14ac:dyDescent="0.25">
      <c r="A1" s="45"/>
      <c r="AA1" s="47"/>
      <c r="AB1" s="45"/>
      <c r="AC1" s="47"/>
      <c r="AD1" s="47"/>
      <c r="AE1" s="47"/>
      <c r="AF1" s="48"/>
      <c r="AG1" s="48"/>
      <c r="AI1" s="47"/>
      <c r="AJ1" s="45"/>
      <c r="AK1" s="49"/>
      <c r="AL1" s="49"/>
      <c r="AM1" s="49"/>
      <c r="AN1" s="49"/>
      <c r="AO1" s="49"/>
      <c r="AP1" s="49"/>
      <c r="AQ1" s="49"/>
      <c r="AR1" s="49"/>
      <c r="AS1" s="49"/>
      <c r="AT1" s="49"/>
      <c r="AU1" s="49"/>
      <c r="AV1" s="49"/>
      <c r="AW1" s="49"/>
      <c r="AX1" s="49"/>
      <c r="AY1" s="49"/>
      <c r="AZ1" s="49"/>
      <c r="BA1" s="49"/>
      <c r="BB1" s="49"/>
      <c r="BC1" s="49"/>
      <c r="BD1" s="49"/>
      <c r="BE1" s="49"/>
      <c r="BF1" s="49"/>
      <c r="BH1" s="49"/>
    </row>
    <row r="2" spans="1:61" ht="15" customHeight="1" thickBot="1" x14ac:dyDescent="0.25">
      <c r="A2" s="50"/>
      <c r="AA2" s="52"/>
      <c r="AB2" s="53"/>
      <c r="AC2" s="52"/>
      <c r="AD2" s="47"/>
      <c r="AF2" s="54"/>
      <c r="AG2" s="54"/>
      <c r="AI2" s="47"/>
      <c r="AJ2" s="53"/>
      <c r="AK2" s="55"/>
      <c r="AL2" s="145" t="s">
        <v>51</v>
      </c>
      <c r="AM2" s="692"/>
      <c r="AN2" s="693"/>
      <c r="AO2" s="693"/>
      <c r="AP2" s="693"/>
      <c r="AQ2" s="693"/>
      <c r="AR2" s="693"/>
      <c r="AS2" s="693"/>
      <c r="AT2" s="693"/>
      <c r="AU2" s="693"/>
      <c r="AV2" s="693"/>
      <c r="AW2" s="693"/>
      <c r="AX2" s="693"/>
      <c r="AY2" s="693"/>
      <c r="AZ2" s="693"/>
      <c r="BA2" s="693"/>
      <c r="BB2" s="693"/>
      <c r="BC2" s="693"/>
      <c r="BD2" s="693"/>
      <c r="BE2" s="693"/>
      <c r="BF2" s="693"/>
      <c r="BG2" s="693"/>
      <c r="BH2" s="55"/>
    </row>
    <row r="3" spans="1:61" ht="15" customHeight="1" x14ac:dyDescent="0.2">
      <c r="A3" s="46"/>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M3" s="52"/>
      <c r="AN3" s="52"/>
      <c r="AO3" s="52"/>
      <c r="AP3" s="52"/>
      <c r="AQ3" s="52"/>
      <c r="AR3" s="52"/>
      <c r="AS3" s="52"/>
      <c r="AT3" s="52"/>
      <c r="AU3" s="52"/>
      <c r="AV3" s="52"/>
      <c r="AW3" s="52"/>
      <c r="AX3" s="52"/>
      <c r="AY3" s="52"/>
      <c r="AZ3" s="52"/>
      <c r="BA3" s="52"/>
      <c r="BB3" s="52"/>
      <c r="BC3" s="52"/>
      <c r="BD3" s="52"/>
      <c r="BE3" s="52"/>
      <c r="BF3" s="52"/>
      <c r="BG3" s="52"/>
    </row>
    <row r="4" spans="1:61" ht="3" customHeight="1" x14ac:dyDescent="0.2"/>
    <row r="5" spans="1:61" ht="18" customHeight="1" x14ac:dyDescent="0.3">
      <c r="A5" s="715" t="s">
        <v>0</v>
      </c>
      <c r="B5" s="715"/>
      <c r="C5" s="715"/>
      <c r="D5" s="715"/>
      <c r="E5" s="715"/>
      <c r="F5" s="715"/>
      <c r="G5" s="715"/>
      <c r="H5" s="715"/>
      <c r="I5" s="715"/>
      <c r="J5" s="715"/>
      <c r="K5" s="715"/>
      <c r="L5" s="715"/>
      <c r="M5" s="715"/>
      <c r="N5" s="715"/>
      <c r="O5" s="715"/>
      <c r="P5" s="715"/>
      <c r="Q5" s="715"/>
      <c r="R5" s="715"/>
      <c r="S5" s="715"/>
      <c r="T5" s="715"/>
      <c r="U5" s="715"/>
      <c r="V5" s="715"/>
      <c r="W5" s="715"/>
      <c r="X5" s="715"/>
      <c r="Y5" s="715"/>
      <c r="Z5" s="715"/>
      <c r="AA5" s="715"/>
      <c r="AB5" s="715"/>
      <c r="AC5" s="715"/>
      <c r="AD5" s="715"/>
      <c r="AE5" s="715"/>
      <c r="AF5" s="715"/>
      <c r="AG5" s="715"/>
      <c r="AH5" s="715"/>
      <c r="AI5" s="715"/>
      <c r="AJ5" s="715"/>
      <c r="AK5" s="715"/>
      <c r="AL5" s="715"/>
      <c r="AM5" s="715"/>
      <c r="AN5" s="715"/>
      <c r="AO5" s="715"/>
      <c r="AP5" s="715"/>
      <c r="AQ5" s="715"/>
      <c r="AR5" s="715"/>
      <c r="AS5" s="715"/>
      <c r="AT5" s="715"/>
      <c r="AU5" s="715"/>
      <c r="AV5" s="715"/>
      <c r="AW5" s="715"/>
      <c r="AX5" s="715"/>
      <c r="AY5" s="715"/>
      <c r="AZ5" s="715"/>
      <c r="BA5" s="715"/>
      <c r="BB5" s="715"/>
      <c r="BC5" s="715"/>
      <c r="BD5" s="715"/>
      <c r="BE5" s="715"/>
      <c r="BF5" s="715"/>
      <c r="BG5" s="715"/>
    </row>
    <row r="6" spans="1:61" s="56" customFormat="1" ht="9.9499999999999993" customHeight="1" thickBot="1" x14ac:dyDescent="0.25">
      <c r="AG6" s="57"/>
    </row>
    <row r="7" spans="1:61" s="56" customFormat="1" ht="15" customHeight="1" x14ac:dyDescent="0.2">
      <c r="A7" s="700" t="s">
        <v>154</v>
      </c>
      <c r="B7" s="701"/>
      <c r="C7" s="701"/>
      <c r="D7" s="701"/>
      <c r="E7" s="701"/>
      <c r="F7" s="701"/>
      <c r="G7" s="701"/>
      <c r="H7" s="701"/>
      <c r="I7" s="701"/>
      <c r="J7" s="701"/>
      <c r="K7" s="701"/>
      <c r="L7" s="701"/>
      <c r="M7" s="701"/>
      <c r="N7" s="701"/>
      <c r="O7" s="701"/>
      <c r="P7" s="701"/>
      <c r="Q7" s="701"/>
      <c r="R7" s="701"/>
      <c r="S7" s="701"/>
      <c r="T7" s="701"/>
      <c r="U7" s="701"/>
      <c r="V7" s="701"/>
      <c r="W7" s="701"/>
      <c r="X7" s="701"/>
      <c r="Y7" s="701"/>
      <c r="Z7" s="701"/>
      <c r="AA7" s="701"/>
      <c r="AB7" s="701"/>
      <c r="AC7" s="701"/>
      <c r="AD7" s="701"/>
      <c r="AE7" s="701"/>
      <c r="AF7" s="701"/>
      <c r="AG7" s="701"/>
      <c r="AH7" s="701"/>
      <c r="AI7" s="701"/>
      <c r="AJ7" s="701"/>
      <c r="AK7" s="701"/>
      <c r="AL7" s="701"/>
      <c r="AM7" s="701"/>
      <c r="AN7" s="701"/>
      <c r="AO7" s="701"/>
      <c r="AP7" s="701"/>
      <c r="AQ7" s="701"/>
      <c r="AR7" s="701"/>
      <c r="AS7" s="701"/>
      <c r="AT7" s="701"/>
      <c r="AU7" s="701"/>
      <c r="AV7" s="701"/>
      <c r="AW7" s="701"/>
      <c r="AX7" s="701"/>
      <c r="AY7" s="701"/>
      <c r="AZ7" s="701"/>
      <c r="BA7" s="701"/>
      <c r="BB7" s="701"/>
      <c r="BC7" s="701"/>
      <c r="BD7" s="701"/>
      <c r="BE7" s="701"/>
      <c r="BF7" s="701"/>
      <c r="BG7" s="702"/>
    </row>
    <row r="8" spans="1:61" s="56" customFormat="1" ht="70.5" customHeight="1" thickBot="1" x14ac:dyDescent="0.25">
      <c r="A8" s="703"/>
      <c r="B8" s="704"/>
      <c r="C8" s="704"/>
      <c r="D8" s="704"/>
      <c r="E8" s="704"/>
      <c r="F8" s="704"/>
      <c r="G8" s="704"/>
      <c r="H8" s="704"/>
      <c r="I8" s="704"/>
      <c r="J8" s="704"/>
      <c r="K8" s="704"/>
      <c r="L8" s="704"/>
      <c r="M8" s="704"/>
      <c r="N8" s="704"/>
      <c r="O8" s="704"/>
      <c r="P8" s="704"/>
      <c r="Q8" s="704"/>
      <c r="R8" s="704"/>
      <c r="S8" s="704"/>
      <c r="T8" s="704"/>
      <c r="U8" s="704"/>
      <c r="V8" s="704"/>
      <c r="W8" s="704"/>
      <c r="X8" s="704"/>
      <c r="Y8" s="704"/>
      <c r="Z8" s="704"/>
      <c r="AA8" s="704"/>
      <c r="AB8" s="704"/>
      <c r="AC8" s="704"/>
      <c r="AD8" s="704"/>
      <c r="AE8" s="704"/>
      <c r="AF8" s="704"/>
      <c r="AG8" s="704"/>
      <c r="AH8" s="704"/>
      <c r="AI8" s="704"/>
      <c r="AJ8" s="704"/>
      <c r="AK8" s="704"/>
      <c r="AL8" s="704"/>
      <c r="AM8" s="704"/>
      <c r="AN8" s="704"/>
      <c r="AO8" s="704"/>
      <c r="AP8" s="704"/>
      <c r="AQ8" s="704"/>
      <c r="AR8" s="704"/>
      <c r="AS8" s="704"/>
      <c r="AT8" s="704"/>
      <c r="AU8" s="704"/>
      <c r="AV8" s="704"/>
      <c r="AW8" s="704"/>
      <c r="AX8" s="704"/>
      <c r="AY8" s="704"/>
      <c r="AZ8" s="704"/>
      <c r="BA8" s="704"/>
      <c r="BB8" s="704"/>
      <c r="BC8" s="704"/>
      <c r="BD8" s="704"/>
      <c r="BE8" s="704"/>
      <c r="BF8" s="704"/>
      <c r="BG8" s="705"/>
    </row>
    <row r="9" spans="1:61" s="56" customFormat="1" ht="12" customHeight="1" x14ac:dyDescent="0.2">
      <c r="A9" s="592" t="str">
        <f>IF(AM2="","",AM2)</f>
        <v/>
      </c>
      <c r="BG9" s="59"/>
    </row>
    <row r="10" spans="1:61" s="56" customFormat="1" ht="12.95" customHeight="1" x14ac:dyDescent="0.2">
      <c r="BG10" s="60"/>
    </row>
    <row r="11" spans="1:61" s="56" customFormat="1" ht="8.25" customHeight="1" x14ac:dyDescent="0.2">
      <c r="BG11" s="60"/>
    </row>
    <row r="12" spans="1:61" s="56" customFormat="1" ht="10.5" customHeight="1" x14ac:dyDescent="0.2">
      <c r="A12" s="131"/>
      <c r="B12" s="56" t="s">
        <v>140</v>
      </c>
      <c r="S12" s="131"/>
      <c r="AA12" s="133" t="s">
        <v>28</v>
      </c>
      <c r="AV12" s="60"/>
    </row>
    <row r="13" spans="1:61" s="56" customFormat="1" ht="10.5" customHeight="1" x14ac:dyDescent="0.2">
      <c r="A13" s="131"/>
      <c r="S13" s="131"/>
      <c r="AV13" s="60"/>
    </row>
    <row r="14" spans="1:61" s="56" customFormat="1" ht="10.5" customHeight="1" x14ac:dyDescent="0.2">
      <c r="B14" s="56" t="s">
        <v>160</v>
      </c>
      <c r="S14" s="132"/>
      <c r="AA14" s="58" t="s">
        <v>29</v>
      </c>
      <c r="AC14" s="58"/>
      <c r="AG14" s="56" t="s">
        <v>158</v>
      </c>
      <c r="BI14" s="60"/>
    </row>
    <row r="15" spans="1:61" s="56" customFormat="1" ht="12.95" customHeight="1" x14ac:dyDescent="0.2">
      <c r="B15" s="56" t="s">
        <v>10</v>
      </c>
      <c r="S15" s="132"/>
      <c r="AA15" s="58" t="s">
        <v>30</v>
      </c>
      <c r="AC15" s="58"/>
      <c r="AG15" s="58" t="s">
        <v>156</v>
      </c>
      <c r="BI15" s="60"/>
    </row>
    <row r="16" spans="1:61" s="56" customFormat="1" ht="12.95" customHeight="1" x14ac:dyDescent="0.2">
      <c r="B16" s="56" t="s">
        <v>1</v>
      </c>
      <c r="AA16" s="58" t="s">
        <v>31</v>
      </c>
      <c r="AG16" s="58" t="s">
        <v>157</v>
      </c>
      <c r="BI16" s="60"/>
    </row>
    <row r="17" spans="1:61" s="56" customFormat="1" ht="12.95" customHeight="1" x14ac:dyDescent="0.2">
      <c r="BI17" s="60"/>
    </row>
    <row r="18" spans="1:61" s="56" customFormat="1" ht="12.95" customHeight="1" x14ac:dyDescent="0.2">
      <c r="H18" s="132"/>
      <c r="BI18" s="60"/>
    </row>
    <row r="19" spans="1:61" s="56" customFormat="1" ht="12.95" customHeight="1" x14ac:dyDescent="0.2">
      <c r="AE19" s="62"/>
      <c r="AF19" s="61"/>
      <c r="AG19" s="61"/>
      <c r="AH19" s="61"/>
      <c r="AI19" s="61"/>
      <c r="AJ19" s="61"/>
      <c r="AK19" s="61"/>
      <c r="AL19" s="61"/>
      <c r="AO19" s="58"/>
      <c r="AP19" s="61"/>
      <c r="AQ19" s="61"/>
      <c r="AR19" s="61"/>
      <c r="AS19" s="61"/>
      <c r="AT19" s="61"/>
      <c r="AU19" s="18"/>
      <c r="AV19" s="61"/>
      <c r="AW19" s="61"/>
      <c r="AX19" s="61"/>
      <c r="AY19" s="61"/>
      <c r="AZ19" s="61"/>
      <c r="BA19" s="61"/>
      <c r="BB19" s="61"/>
      <c r="BC19" s="61"/>
      <c r="BD19" s="61"/>
      <c r="BE19" s="61"/>
      <c r="BF19" s="61"/>
      <c r="BG19" s="61"/>
      <c r="BH19" s="61"/>
      <c r="BI19" s="61"/>
    </row>
    <row r="20" spans="1:61" s="56" customFormat="1" ht="8.25" customHeight="1" thickBot="1" x14ac:dyDescent="0.25">
      <c r="AE20" s="62"/>
      <c r="AF20" s="61"/>
      <c r="AG20" s="61"/>
      <c r="AH20" s="61"/>
      <c r="AI20" s="61"/>
      <c r="AJ20" s="61"/>
      <c r="AK20" s="61"/>
      <c r="AL20" s="61"/>
      <c r="AO20" s="58"/>
      <c r="AP20" s="61"/>
      <c r="AQ20" s="61"/>
      <c r="AR20" s="61"/>
      <c r="AS20" s="61"/>
      <c r="AT20" s="61"/>
      <c r="AU20" s="18"/>
      <c r="AV20" s="61"/>
      <c r="AW20" s="61"/>
      <c r="AX20" s="61"/>
      <c r="AY20" s="61"/>
      <c r="AZ20" s="61"/>
      <c r="BA20" s="61"/>
      <c r="BB20" s="61"/>
      <c r="BC20" s="61"/>
      <c r="BD20" s="61"/>
      <c r="BE20" s="61"/>
      <c r="BF20" s="61"/>
      <c r="BG20" s="61"/>
      <c r="BH20" s="61"/>
      <c r="BI20" s="61"/>
    </row>
    <row r="21" spans="1:61" s="56" customFormat="1" ht="37.5" customHeight="1" thickBot="1" x14ac:dyDescent="0.25">
      <c r="A21" s="722" t="s">
        <v>159</v>
      </c>
      <c r="B21" s="723"/>
      <c r="C21" s="723"/>
      <c r="D21" s="723"/>
      <c r="E21" s="723"/>
      <c r="F21" s="723"/>
      <c r="G21" s="723"/>
      <c r="H21" s="723"/>
      <c r="I21" s="723"/>
      <c r="J21" s="723"/>
      <c r="K21" s="723"/>
      <c r="L21" s="723"/>
      <c r="M21" s="723"/>
      <c r="N21" s="723"/>
      <c r="O21" s="723"/>
      <c r="P21" s="723"/>
      <c r="Q21" s="723"/>
      <c r="R21" s="723"/>
      <c r="S21" s="723"/>
      <c r="T21" s="723"/>
      <c r="U21" s="723"/>
      <c r="V21" s="723"/>
      <c r="W21" s="723"/>
      <c r="X21" s="723"/>
      <c r="Y21" s="723"/>
      <c r="Z21" s="723"/>
      <c r="AA21" s="723"/>
      <c r="AB21" s="723"/>
      <c r="AC21" s="723"/>
      <c r="AD21" s="723"/>
      <c r="AE21" s="723"/>
      <c r="AF21" s="723"/>
      <c r="AG21" s="723"/>
      <c r="AH21" s="723"/>
      <c r="AI21" s="723"/>
      <c r="AJ21" s="723"/>
      <c r="AK21" s="723"/>
      <c r="AL21" s="723"/>
      <c r="AM21" s="723"/>
      <c r="AN21" s="723"/>
      <c r="AO21" s="723"/>
      <c r="AP21" s="723"/>
      <c r="AQ21" s="723"/>
      <c r="AR21" s="723"/>
      <c r="AS21" s="723"/>
      <c r="AT21" s="723"/>
      <c r="AU21" s="723"/>
      <c r="AV21" s="723"/>
      <c r="AW21" s="723"/>
      <c r="AX21" s="723"/>
      <c r="AY21" s="723"/>
      <c r="AZ21" s="723"/>
      <c r="BA21" s="723"/>
      <c r="BB21" s="723"/>
      <c r="BC21" s="723"/>
      <c r="BD21" s="723"/>
      <c r="BE21" s="723"/>
      <c r="BF21" s="723"/>
      <c r="BG21" s="724"/>
    </row>
    <row r="22" spans="1:61" s="56" customFormat="1" ht="6" customHeight="1" x14ac:dyDescent="0.2">
      <c r="A22" s="436"/>
      <c r="B22" s="435"/>
      <c r="C22" s="435"/>
      <c r="D22" s="435"/>
      <c r="E22" s="435"/>
      <c r="F22" s="435"/>
      <c r="G22" s="435"/>
      <c r="H22" s="435"/>
      <c r="I22" s="435"/>
      <c r="J22" s="435"/>
      <c r="K22" s="435"/>
      <c r="L22" s="435"/>
      <c r="M22" s="435"/>
      <c r="N22" s="435"/>
      <c r="O22" s="435"/>
      <c r="P22" s="435"/>
      <c r="Q22" s="435"/>
      <c r="R22" s="435"/>
      <c r="S22" s="435"/>
      <c r="T22" s="435"/>
      <c r="U22" s="435"/>
      <c r="V22" s="435"/>
      <c r="W22" s="435"/>
      <c r="X22" s="435"/>
      <c r="Y22" s="435"/>
      <c r="Z22" s="435"/>
      <c r="AA22" s="435"/>
      <c r="AB22" s="435"/>
      <c r="AC22" s="435"/>
      <c r="AD22" s="435"/>
      <c r="AE22" s="435"/>
      <c r="AF22" s="435"/>
      <c r="AG22" s="435"/>
      <c r="AH22" s="435"/>
      <c r="AI22" s="435"/>
      <c r="AJ22" s="435"/>
      <c r="AK22" s="435"/>
      <c r="AL22" s="435"/>
      <c r="AM22" s="435"/>
      <c r="AN22" s="435"/>
      <c r="AO22" s="435"/>
      <c r="AP22" s="435"/>
      <c r="AQ22" s="435"/>
      <c r="AR22" s="435"/>
      <c r="AS22" s="435"/>
      <c r="AT22" s="435"/>
      <c r="AU22" s="435"/>
      <c r="AV22" s="435"/>
      <c r="AW22" s="435"/>
      <c r="AX22" s="435"/>
      <c r="AY22" s="435"/>
      <c r="AZ22" s="435"/>
      <c r="BA22" s="435"/>
      <c r="BB22" s="435"/>
      <c r="BC22" s="435"/>
      <c r="BD22" s="435"/>
      <c r="BE22" s="435"/>
      <c r="BF22" s="435"/>
      <c r="BG22" s="435"/>
    </row>
    <row r="23" spans="1:61" s="63" customFormat="1" ht="24" customHeight="1" x14ac:dyDescent="0.2">
      <c r="A23" s="679" t="s">
        <v>2</v>
      </c>
      <c r="B23" s="679"/>
      <c r="C23" s="679"/>
      <c r="D23" s="679"/>
      <c r="E23" s="679"/>
      <c r="F23" s="679"/>
      <c r="G23" s="679"/>
      <c r="H23" s="679"/>
      <c r="I23" s="679"/>
      <c r="J23" s="679"/>
      <c r="K23" s="679"/>
      <c r="L23" s="679"/>
      <c r="M23" s="679"/>
      <c r="N23" s="679"/>
      <c r="O23" s="679"/>
      <c r="P23" s="679"/>
      <c r="Q23" s="679"/>
      <c r="R23" s="679"/>
      <c r="S23" s="679"/>
      <c r="T23" s="679"/>
      <c r="U23" s="679"/>
      <c r="V23" s="679"/>
      <c r="W23" s="679"/>
      <c r="X23" s="679"/>
      <c r="Y23" s="679"/>
      <c r="Z23" s="679"/>
      <c r="AA23" s="679"/>
      <c r="AB23" s="679"/>
      <c r="AC23" s="679"/>
      <c r="AD23" s="679"/>
      <c r="AE23" s="679"/>
      <c r="AF23" s="679"/>
      <c r="AG23" s="679"/>
      <c r="AH23" s="679"/>
      <c r="AI23" s="679"/>
      <c r="AJ23" s="679"/>
      <c r="AK23" s="679"/>
      <c r="AL23" s="679"/>
      <c r="AM23" s="679"/>
      <c r="AN23" s="679"/>
      <c r="AO23" s="679"/>
      <c r="AP23" s="679"/>
      <c r="AQ23" s="679"/>
      <c r="AR23" s="679"/>
      <c r="AS23" s="679"/>
      <c r="AT23" s="679"/>
      <c r="AU23" s="679"/>
      <c r="AV23" s="679"/>
      <c r="AW23" s="679"/>
      <c r="AX23" s="679"/>
      <c r="AY23" s="679"/>
      <c r="AZ23" s="679"/>
      <c r="BA23" s="679"/>
      <c r="BB23" s="679"/>
      <c r="BC23" s="679"/>
      <c r="BD23" s="679"/>
      <c r="BE23" s="679"/>
      <c r="BF23" s="679"/>
      <c r="BG23" s="679"/>
    </row>
    <row r="24" spans="1:61" s="64" customFormat="1" ht="4.5" customHeight="1" x14ac:dyDescent="0.2"/>
    <row r="25" spans="1:61" s="65" customFormat="1" ht="12" customHeight="1" x14ac:dyDescent="0.2">
      <c r="A25" s="708"/>
      <c r="B25" s="709"/>
      <c r="C25" s="709"/>
      <c r="D25" s="709"/>
      <c r="E25" s="709"/>
      <c r="F25" s="709"/>
      <c r="G25" s="709"/>
      <c r="H25" s="709"/>
      <c r="I25" s="709"/>
      <c r="J25" s="709"/>
      <c r="K25" s="709"/>
      <c r="L25" s="709"/>
      <c r="M25" s="709"/>
      <c r="N25" s="709"/>
      <c r="O25" s="709"/>
      <c r="P25" s="709"/>
      <c r="Q25" s="709"/>
      <c r="R25" s="709"/>
      <c r="S25" s="709"/>
      <c r="T25" s="709"/>
      <c r="U25" s="709"/>
      <c r="V25" s="709"/>
      <c r="W25" s="709"/>
      <c r="X25" s="709"/>
      <c r="Y25" s="709"/>
      <c r="Z25" s="709"/>
      <c r="AA25" s="709"/>
      <c r="AB25" s="709"/>
      <c r="AC25" s="709"/>
      <c r="AD25" s="709"/>
      <c r="AE25" s="709"/>
      <c r="AF25" s="709"/>
      <c r="AG25" s="709"/>
      <c r="AH25" s="709"/>
      <c r="AI25" s="709"/>
      <c r="AJ25" s="709"/>
      <c r="AK25" s="709"/>
      <c r="AL25" s="709"/>
      <c r="AM25" s="709"/>
      <c r="AN25" s="709"/>
      <c r="AO25" s="709"/>
      <c r="AP25" s="709"/>
      <c r="AQ25" s="709"/>
      <c r="AR25" s="709"/>
      <c r="AS25" s="709"/>
      <c r="AT25" s="709"/>
      <c r="AU25" s="709"/>
      <c r="AV25" s="709"/>
      <c r="AW25" s="711"/>
      <c r="AX25" s="716"/>
      <c r="AY25" s="717"/>
      <c r="AZ25" s="717"/>
      <c r="BA25" s="717"/>
      <c r="BB25" s="717"/>
      <c r="BC25" s="717"/>
      <c r="BD25" s="717"/>
      <c r="BE25" s="717"/>
      <c r="BF25" s="717"/>
      <c r="BG25" s="718"/>
    </row>
    <row r="26" spans="1:61" s="65" customFormat="1" ht="13.5" customHeight="1" x14ac:dyDescent="0.2">
      <c r="A26" s="712"/>
      <c r="B26" s="713"/>
      <c r="C26" s="713"/>
      <c r="D26" s="713"/>
      <c r="E26" s="713"/>
      <c r="F26" s="713"/>
      <c r="G26" s="713"/>
      <c r="H26" s="713"/>
      <c r="I26" s="713"/>
      <c r="J26" s="713"/>
      <c r="K26" s="713"/>
      <c r="L26" s="713"/>
      <c r="M26" s="713"/>
      <c r="N26" s="713"/>
      <c r="O26" s="713"/>
      <c r="P26" s="713"/>
      <c r="Q26" s="713"/>
      <c r="R26" s="713"/>
      <c r="S26" s="713"/>
      <c r="T26" s="713"/>
      <c r="U26" s="713"/>
      <c r="V26" s="713"/>
      <c r="W26" s="713"/>
      <c r="X26" s="713"/>
      <c r="Y26" s="713"/>
      <c r="Z26" s="713"/>
      <c r="AA26" s="713"/>
      <c r="AB26" s="713"/>
      <c r="AC26" s="713"/>
      <c r="AD26" s="713"/>
      <c r="AE26" s="713"/>
      <c r="AF26" s="713"/>
      <c r="AG26" s="713"/>
      <c r="AH26" s="713"/>
      <c r="AI26" s="713"/>
      <c r="AJ26" s="713"/>
      <c r="AK26" s="713"/>
      <c r="AL26" s="713"/>
      <c r="AM26" s="713"/>
      <c r="AN26" s="713"/>
      <c r="AO26" s="713"/>
      <c r="AP26" s="713"/>
      <c r="AQ26" s="713"/>
      <c r="AR26" s="713"/>
      <c r="AS26" s="713"/>
      <c r="AT26" s="713"/>
      <c r="AU26" s="713"/>
      <c r="AV26" s="713"/>
      <c r="AW26" s="714"/>
      <c r="AX26" s="719"/>
      <c r="AY26" s="720"/>
      <c r="AZ26" s="720"/>
      <c r="BA26" s="720"/>
      <c r="BB26" s="720"/>
      <c r="BC26" s="720"/>
      <c r="BD26" s="720"/>
      <c r="BE26" s="720"/>
      <c r="BF26" s="720"/>
      <c r="BG26" s="721"/>
    </row>
    <row r="27" spans="1:61" s="65" customFormat="1" ht="15" customHeight="1" x14ac:dyDescent="0.2">
      <c r="A27" s="65" t="s">
        <v>11</v>
      </c>
      <c r="BG27" s="66" t="s">
        <v>24</v>
      </c>
    </row>
    <row r="28" spans="1:61" s="65" customFormat="1" ht="12.75" customHeight="1" x14ac:dyDescent="0.2"/>
    <row r="29" spans="1:61" s="65" customFormat="1" ht="6.75" customHeight="1" x14ac:dyDescent="0.25">
      <c r="AY29" s="67"/>
      <c r="BB29" s="706"/>
      <c r="BC29" s="706"/>
      <c r="BD29" s="706"/>
      <c r="BE29" s="706"/>
      <c r="BF29" s="706"/>
      <c r="BG29" s="706"/>
      <c r="BH29" s="69"/>
      <c r="BI29" s="69"/>
    </row>
    <row r="30" spans="1:61" s="65" customFormat="1" ht="12.75" customHeight="1" x14ac:dyDescent="0.2">
      <c r="A30" s="708"/>
      <c r="B30" s="709"/>
      <c r="C30" s="709"/>
      <c r="D30" s="709"/>
      <c r="E30" s="709"/>
      <c r="F30" s="709"/>
      <c r="G30" s="709"/>
      <c r="H30" s="709"/>
      <c r="I30" s="709"/>
      <c r="J30" s="709"/>
      <c r="K30" s="710"/>
      <c r="L30" s="709"/>
      <c r="M30" s="709"/>
      <c r="N30" s="709"/>
      <c r="O30" s="709"/>
      <c r="P30" s="709"/>
      <c r="Q30" s="709"/>
      <c r="R30" s="709"/>
      <c r="S30" s="709"/>
      <c r="T30" s="709"/>
      <c r="U30" s="709"/>
      <c r="V30" s="709"/>
      <c r="W30" s="709"/>
      <c r="X30" s="709"/>
      <c r="Y30" s="709"/>
      <c r="Z30" s="709"/>
      <c r="AA30" s="709"/>
      <c r="AB30" s="709"/>
      <c r="AC30" s="709"/>
      <c r="AD30" s="709"/>
      <c r="AE30" s="709"/>
      <c r="AF30" s="709"/>
      <c r="AG30" s="709"/>
      <c r="AH30" s="709"/>
      <c r="AI30" s="709"/>
      <c r="AJ30" s="709"/>
      <c r="AK30" s="709"/>
      <c r="AL30" s="709"/>
      <c r="AM30" s="709"/>
      <c r="AN30" s="709"/>
      <c r="AO30" s="709"/>
      <c r="AP30" s="709"/>
      <c r="AQ30" s="709"/>
      <c r="AR30" s="709"/>
      <c r="AS30" s="709"/>
      <c r="AT30" s="709"/>
      <c r="AU30" s="709"/>
      <c r="AV30" s="709"/>
      <c r="AW30" s="711"/>
      <c r="AX30" s="694"/>
      <c r="AY30" s="695"/>
      <c r="AZ30" s="695"/>
      <c r="BA30" s="695"/>
      <c r="BB30" s="695"/>
      <c r="BC30" s="695"/>
      <c r="BD30" s="695"/>
      <c r="BE30" s="695"/>
      <c r="BF30" s="695"/>
      <c r="BG30" s="696"/>
    </row>
    <row r="31" spans="1:61" s="65" customFormat="1" ht="12.75" customHeight="1" x14ac:dyDescent="0.2">
      <c r="A31" s="712"/>
      <c r="B31" s="713"/>
      <c r="C31" s="713"/>
      <c r="D31" s="713"/>
      <c r="E31" s="713"/>
      <c r="F31" s="713"/>
      <c r="G31" s="713"/>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4"/>
      <c r="AX31" s="697"/>
      <c r="AY31" s="698"/>
      <c r="AZ31" s="698"/>
      <c r="BA31" s="698"/>
      <c r="BB31" s="698"/>
      <c r="BC31" s="698"/>
      <c r="BD31" s="698"/>
      <c r="BE31" s="698"/>
      <c r="BF31" s="698"/>
      <c r="BG31" s="699"/>
    </row>
    <row r="32" spans="1:61" s="65" customFormat="1" ht="15" customHeight="1" x14ac:dyDescent="0.2">
      <c r="A32" s="65" t="s">
        <v>5</v>
      </c>
      <c r="AV32" s="70"/>
      <c r="BG32" s="66" t="s">
        <v>25</v>
      </c>
    </row>
    <row r="33" spans="1:60" s="65" customFormat="1" ht="12.75" customHeight="1" x14ac:dyDescent="0.2">
      <c r="AV33" s="70"/>
    </row>
    <row r="34" spans="1:60" s="65" customFormat="1" ht="15" customHeight="1" x14ac:dyDescent="0.2">
      <c r="A34" s="725" t="s">
        <v>42</v>
      </c>
      <c r="B34" s="725"/>
      <c r="C34" s="725"/>
      <c r="D34" s="725"/>
      <c r="E34" s="725"/>
      <c r="F34" s="725"/>
      <c r="G34" s="725"/>
      <c r="H34" s="725"/>
      <c r="I34" s="725"/>
      <c r="J34" s="725"/>
      <c r="K34" s="725"/>
      <c r="L34" s="725"/>
      <c r="M34" s="725"/>
      <c r="N34" s="725"/>
      <c r="O34" s="725"/>
      <c r="P34" s="725"/>
      <c r="Q34" s="725"/>
      <c r="R34" s="725"/>
      <c r="S34" s="725"/>
      <c r="T34" s="725"/>
      <c r="U34" s="725"/>
      <c r="V34" s="725"/>
      <c r="W34" s="725"/>
      <c r="X34" s="725"/>
      <c r="Y34" s="725"/>
      <c r="Z34" s="725"/>
      <c r="AA34" s="725"/>
      <c r="AB34" s="725"/>
      <c r="AC34" s="726"/>
      <c r="AD34" s="726"/>
      <c r="AE34" s="726"/>
      <c r="AF34" s="726"/>
      <c r="AG34" s="726"/>
      <c r="AH34" s="726"/>
      <c r="AI34" s="726"/>
      <c r="AJ34" s="726"/>
      <c r="AK34" s="726"/>
      <c r="AL34" s="726"/>
      <c r="AM34" s="726"/>
      <c r="AN34" s="726"/>
      <c r="AO34" s="726"/>
      <c r="AP34" s="726"/>
      <c r="AQ34" s="726"/>
      <c r="AR34" s="726"/>
      <c r="AS34" s="726"/>
      <c r="AT34" s="726"/>
      <c r="AU34" s="726"/>
      <c r="AV34" s="726"/>
      <c r="AW34" s="726"/>
      <c r="AX34" s="726"/>
      <c r="AY34" s="726"/>
      <c r="AZ34" s="726"/>
      <c r="BA34" s="726"/>
      <c r="BB34" s="726"/>
      <c r="BC34" s="726"/>
      <c r="BD34" s="726"/>
      <c r="BE34" s="726"/>
      <c r="BF34" s="726"/>
      <c r="BG34" s="726"/>
      <c r="BH34" s="71"/>
    </row>
    <row r="35" spans="1:60" s="65" customFormat="1" ht="11.25" customHeight="1" x14ac:dyDescent="0.2">
      <c r="AV35" s="70"/>
    </row>
    <row r="36" spans="1:60" s="63" customFormat="1" ht="32.1" customHeight="1" x14ac:dyDescent="0.2">
      <c r="A36" s="727" t="s">
        <v>142</v>
      </c>
      <c r="B36" s="727"/>
      <c r="C36" s="727"/>
      <c r="D36" s="727"/>
      <c r="E36" s="727"/>
      <c r="F36" s="727"/>
      <c r="G36" s="727"/>
      <c r="H36" s="727"/>
      <c r="I36" s="727"/>
      <c r="J36" s="727"/>
      <c r="K36" s="727"/>
      <c r="L36" s="727"/>
      <c r="M36" s="727"/>
      <c r="N36" s="727"/>
      <c r="O36" s="727"/>
      <c r="P36" s="727"/>
      <c r="Q36" s="727"/>
      <c r="R36" s="727"/>
      <c r="S36" s="727"/>
      <c r="T36" s="727"/>
      <c r="U36" s="727"/>
      <c r="V36" s="727"/>
      <c r="W36" s="727"/>
      <c r="X36" s="727"/>
      <c r="Y36" s="727"/>
      <c r="Z36" s="727"/>
      <c r="AA36" s="727"/>
      <c r="AB36" s="727"/>
      <c r="AC36" s="727"/>
      <c r="AD36" s="727"/>
      <c r="AE36" s="727"/>
      <c r="AF36" s="727"/>
      <c r="AG36" s="727"/>
      <c r="AH36" s="727"/>
      <c r="AI36" s="727"/>
      <c r="AJ36" s="727"/>
      <c r="AK36" s="727"/>
      <c r="AL36" s="727"/>
      <c r="AM36" s="727"/>
      <c r="AN36" s="727"/>
      <c r="AO36" s="727"/>
      <c r="AP36" s="727"/>
      <c r="AQ36" s="727"/>
      <c r="AR36" s="727"/>
      <c r="AS36" s="727"/>
      <c r="AT36" s="727"/>
      <c r="AU36" s="727"/>
      <c r="AV36" s="727"/>
      <c r="AW36" s="727"/>
      <c r="AX36" s="727"/>
      <c r="AY36" s="727"/>
      <c r="AZ36" s="727"/>
      <c r="BA36" s="727"/>
      <c r="BB36" s="727"/>
      <c r="BC36" s="727"/>
      <c r="BD36" s="727"/>
      <c r="BE36" s="727"/>
      <c r="BF36" s="727"/>
      <c r="BG36" s="727"/>
    </row>
    <row r="37" spans="1:60" s="72" customFormat="1" ht="12.75" customHeight="1" x14ac:dyDescent="0.2"/>
    <row r="38" spans="1:60" s="73" customFormat="1" ht="15" customHeight="1" x14ac:dyDescent="0.2">
      <c r="O38" s="74"/>
      <c r="P38" s="74"/>
      <c r="Q38" s="74"/>
      <c r="R38" s="74"/>
      <c r="S38" s="74"/>
      <c r="T38" s="74"/>
      <c r="U38" s="74"/>
      <c r="W38" s="75" t="s">
        <v>47</v>
      </c>
      <c r="X38" s="707"/>
      <c r="Y38" s="707"/>
      <c r="Z38" s="707"/>
      <c r="AA38" s="707"/>
      <c r="AB38" s="76"/>
      <c r="AE38" s="75"/>
      <c r="AF38" s="75" t="s">
        <v>13</v>
      </c>
      <c r="AH38" s="77"/>
      <c r="AI38" s="77"/>
      <c r="AJ38" s="77"/>
      <c r="AK38" s="74"/>
      <c r="AN38" s="74" t="s">
        <v>15</v>
      </c>
      <c r="AX38" s="78"/>
    </row>
    <row r="39" spans="1:60" s="73" customFormat="1" ht="12.75" customHeight="1" x14ac:dyDescent="0.2">
      <c r="A39" s="79"/>
      <c r="M39" s="80"/>
      <c r="S39" s="80"/>
      <c r="AC39" s="69"/>
      <c r="AD39" s="69"/>
      <c r="AK39" s="74"/>
      <c r="AL39" s="74"/>
      <c r="AN39" s="76"/>
      <c r="AO39" s="76"/>
      <c r="AP39" s="76"/>
      <c r="AQ39" s="76"/>
      <c r="AR39" s="76"/>
      <c r="AU39" s="75"/>
      <c r="AV39" s="75"/>
      <c r="AX39" s="77"/>
      <c r="AY39" s="77"/>
      <c r="AZ39" s="77"/>
      <c r="BA39" s="74"/>
      <c r="BD39" s="74"/>
      <c r="BF39" s="77"/>
      <c r="BG39" s="77"/>
    </row>
    <row r="40" spans="1:60" s="72" customFormat="1" ht="27.75" customHeight="1" x14ac:dyDescent="0.2">
      <c r="A40" s="664" t="s">
        <v>153</v>
      </c>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91"/>
      <c r="AL40" s="691"/>
      <c r="AM40" s="691"/>
      <c r="AN40" s="691"/>
      <c r="AO40" s="691"/>
      <c r="AP40" s="691"/>
      <c r="AQ40" s="691"/>
      <c r="AR40" s="691"/>
      <c r="AS40" s="615"/>
      <c r="AT40" s="665" t="s">
        <v>155</v>
      </c>
      <c r="AU40" s="691"/>
      <c r="AV40" s="691"/>
      <c r="AW40" s="691"/>
      <c r="AX40" s="691"/>
      <c r="AY40" s="691"/>
      <c r="AZ40" s="691"/>
      <c r="BA40" s="691"/>
      <c r="BB40" s="691"/>
      <c r="BC40" s="691"/>
      <c r="BD40" s="691"/>
      <c r="BE40" s="65"/>
    </row>
    <row r="41" spans="1:60" s="81" customFormat="1" ht="41.25" customHeight="1" x14ac:dyDescent="0.2">
      <c r="F41" s="82"/>
      <c r="G41" s="83"/>
      <c r="H41" s="83"/>
      <c r="I41" s="83"/>
      <c r="J41" s="83"/>
      <c r="K41" s="83"/>
      <c r="L41" s="83"/>
      <c r="M41" s="83"/>
      <c r="N41" s="83"/>
      <c r="O41" s="83"/>
      <c r="P41" s="83"/>
      <c r="Q41" s="83"/>
      <c r="R41" s="83"/>
      <c r="AB41" s="683" t="s">
        <v>143</v>
      </c>
      <c r="AC41" s="684"/>
      <c r="AD41" s="684"/>
      <c r="AE41" s="684"/>
      <c r="AF41" s="684"/>
      <c r="AG41" s="684"/>
      <c r="AH41" s="684"/>
      <c r="AI41" s="684"/>
      <c r="AJ41" s="684"/>
      <c r="AK41" s="685"/>
      <c r="AL41" s="685"/>
      <c r="AM41" s="685"/>
      <c r="AN41" s="685"/>
      <c r="AO41" s="685"/>
      <c r="AP41" s="686"/>
      <c r="AR41" s="668" t="s">
        <v>56</v>
      </c>
      <c r="AS41" s="669"/>
      <c r="AT41" s="669"/>
      <c r="AU41" s="670"/>
      <c r="AV41" s="670"/>
      <c r="AW41" s="670"/>
      <c r="AX41" s="670"/>
      <c r="AY41" s="670"/>
      <c r="AZ41" s="670"/>
      <c r="BA41" s="670"/>
      <c r="BB41" s="670"/>
      <c r="BC41" s="670"/>
      <c r="BD41" s="670"/>
      <c r="BE41" s="670"/>
      <c r="BF41" s="671"/>
    </row>
    <row r="42" spans="1:60" s="64" customFormat="1" ht="6" customHeight="1" x14ac:dyDescent="0.2">
      <c r="F42" s="84"/>
      <c r="G42" s="71"/>
      <c r="H42" s="84"/>
      <c r="I42" s="84"/>
      <c r="J42" s="84"/>
      <c r="K42" s="84"/>
      <c r="L42" s="84"/>
      <c r="M42" s="84"/>
      <c r="N42" s="84"/>
      <c r="O42" s="84"/>
      <c r="P42" s="84"/>
      <c r="Q42" s="84"/>
      <c r="R42" s="71"/>
      <c r="AB42" s="85"/>
      <c r="AC42" s="84"/>
      <c r="AD42" s="84"/>
      <c r="AE42" s="84"/>
      <c r="AF42" s="84"/>
      <c r="AG42" s="84"/>
      <c r="AH42" s="84"/>
      <c r="AI42" s="84"/>
      <c r="AJ42" s="84"/>
      <c r="AK42" s="84"/>
      <c r="AL42" s="84"/>
      <c r="AM42" s="84"/>
      <c r="AN42" s="84"/>
      <c r="AO42" s="84"/>
      <c r="AP42" s="86"/>
      <c r="AR42" s="148"/>
      <c r="AS42" s="149"/>
      <c r="AT42" s="149"/>
      <c r="AU42" s="149"/>
      <c r="AV42" s="149"/>
      <c r="AW42" s="149"/>
      <c r="AX42" s="149"/>
      <c r="AY42" s="149"/>
      <c r="AZ42" s="149"/>
      <c r="BA42" s="149"/>
      <c r="BB42" s="149"/>
      <c r="BC42" s="149"/>
      <c r="BD42" s="149"/>
      <c r="BE42" s="149"/>
      <c r="BF42" s="150"/>
    </row>
    <row r="43" spans="1:60" s="64" customFormat="1" ht="15" customHeight="1" x14ac:dyDescent="0.25">
      <c r="A43" s="688" t="s">
        <v>53</v>
      </c>
      <c r="B43" s="688"/>
      <c r="C43" s="688"/>
      <c r="D43" s="688"/>
      <c r="E43" s="688"/>
      <c r="F43" s="688"/>
      <c r="G43" s="688"/>
      <c r="H43" s="688"/>
      <c r="I43" s="688"/>
      <c r="J43" s="688"/>
      <c r="K43" s="688"/>
      <c r="L43" s="688"/>
      <c r="M43" s="688"/>
      <c r="N43" s="688"/>
      <c r="O43" s="688"/>
      <c r="P43" s="688"/>
      <c r="Q43" s="688"/>
      <c r="R43" s="688"/>
      <c r="S43" s="688"/>
      <c r="T43" s="688"/>
      <c r="U43" s="688"/>
      <c r="V43" s="688"/>
      <c r="W43" s="688"/>
      <c r="X43" s="688"/>
      <c r="Y43" s="688"/>
      <c r="Z43" s="688"/>
      <c r="AA43" s="689"/>
      <c r="AB43" s="87"/>
      <c r="AC43" s="682">
        <f>'Annexe A p.2'!I31+'An. A suppl. 2a'!I31+'An. A suppl. 2b'!I31+'An. A suppl. 2c'!I31+'An. A suppl. 2d'!I31+'An. A suppl. 2e'!I31+'An. A suppl. 2f'!I31+'An. A suppl. 2g'!I31+'An. A suppl. 2h'!I31+'An. A suppl. 2i'!I31+'An. A suppl. 2j'!I31+'An. A suppl. 2k'!I31+'An. A suppl. 2l'!I31+'An. A suppl. 2m'!I31+'An. A suppl. 2n'!I31+'An. A suppl. 2o'!I31+'An. A suppl. 2p'!I31+'An. A suppl. 2q'!I31+'An. A suppl. 2r'!I31+'An. A suppl. 2s'!I31+'An. A suppl. 2t'!I31+'An. A suppl. 2u'!I31+'An. A suppl. 2v'!I31+'An. A suppl. 2w'!I31+'An. A suppl. 2x'!I31+'An. A suppl. 2y'!I31+'An. A suppl. 2z'!I31+'An. A suppl. 2aa'!I31+'An. A suppl. 2ab'!I31+'An. A suppl. 2ac'!I31</f>
        <v>0</v>
      </c>
      <c r="AD43" s="682"/>
      <c r="AE43" s="682"/>
      <c r="AF43" s="682"/>
      <c r="AG43" s="682"/>
      <c r="AH43" s="682"/>
      <c r="AI43" s="682"/>
      <c r="AJ43" s="682"/>
      <c r="AK43" s="682"/>
      <c r="AL43" s="682"/>
      <c r="AM43" s="682"/>
      <c r="AN43" s="682"/>
      <c r="AO43" s="682"/>
      <c r="AP43" s="88"/>
      <c r="AR43" s="151"/>
      <c r="AS43" s="680" t="s">
        <v>57</v>
      </c>
      <c r="AT43" s="680"/>
      <c r="AU43" s="680"/>
      <c r="AV43" s="680"/>
      <c r="AW43" s="680"/>
      <c r="AX43" s="680"/>
      <c r="AY43" s="680"/>
      <c r="AZ43" s="680"/>
      <c r="BA43" s="680"/>
      <c r="BB43" s="680"/>
      <c r="BC43" s="680"/>
      <c r="BD43" s="680"/>
      <c r="BE43" s="680"/>
      <c r="BF43" s="152"/>
    </row>
    <row r="44" spans="1:60" s="64" customFormat="1" ht="12.75" customHeight="1" x14ac:dyDescent="0.2">
      <c r="F44" s="89"/>
      <c r="G44" s="89"/>
      <c r="H44" s="90"/>
      <c r="I44" s="90"/>
      <c r="J44" s="90"/>
      <c r="K44" s="90"/>
      <c r="L44" s="90"/>
      <c r="M44" s="90"/>
      <c r="N44" s="91"/>
      <c r="O44" s="91"/>
      <c r="P44" s="91"/>
      <c r="Q44" s="91"/>
      <c r="R44" s="91"/>
      <c r="AB44" s="92"/>
      <c r="AC44" s="93"/>
      <c r="AD44" s="84"/>
      <c r="AE44" s="84"/>
      <c r="AF44" s="93"/>
      <c r="AG44" s="93"/>
      <c r="AH44" s="93"/>
      <c r="AI44" s="93"/>
      <c r="AJ44" s="93"/>
      <c r="AK44" s="84"/>
      <c r="AL44" s="84"/>
      <c r="AM44" s="84"/>
      <c r="AN44" s="84"/>
      <c r="AO44" s="94"/>
      <c r="AP44" s="95"/>
      <c r="AR44" s="153"/>
      <c r="AS44" s="154"/>
      <c r="AT44" s="149"/>
      <c r="AU44" s="149"/>
      <c r="AV44" s="154"/>
      <c r="AW44" s="154"/>
      <c r="AX44" s="154"/>
      <c r="AY44" s="154"/>
      <c r="AZ44" s="154"/>
      <c r="BA44" s="149"/>
      <c r="BB44" s="149"/>
      <c r="BC44" s="149"/>
      <c r="BD44" s="149"/>
      <c r="BE44" s="155"/>
      <c r="BF44" s="156"/>
    </row>
    <row r="45" spans="1:60" s="64" customFormat="1" ht="15" customHeight="1" x14ac:dyDescent="0.25">
      <c r="A45" s="688" t="s">
        <v>54</v>
      </c>
      <c r="B45" s="688"/>
      <c r="C45" s="688"/>
      <c r="D45" s="688"/>
      <c r="E45" s="688"/>
      <c r="F45" s="688"/>
      <c r="G45" s="688"/>
      <c r="H45" s="688"/>
      <c r="I45" s="688"/>
      <c r="J45" s="688"/>
      <c r="K45" s="688"/>
      <c r="L45" s="688"/>
      <c r="M45" s="688"/>
      <c r="N45" s="688"/>
      <c r="O45" s="688"/>
      <c r="P45" s="688"/>
      <c r="Q45" s="688"/>
      <c r="R45" s="688"/>
      <c r="S45" s="688"/>
      <c r="T45" s="688"/>
      <c r="U45" s="688"/>
      <c r="V45" s="688"/>
      <c r="W45" s="688"/>
      <c r="X45" s="688"/>
      <c r="Y45" s="688"/>
      <c r="Z45" s="688"/>
      <c r="AA45" s="689"/>
      <c r="AB45" s="87"/>
      <c r="AC45" s="682">
        <f>'Annexe B p.3'!I31+'An. B suppl. 3a'!I31+'An. B suppl. 3b'!I31+'An. B suppl. 3c'!I31+'An. B suppl. 3d'!I31+'An. B suppl. 3e'!I31+'An. B suppl. 3f'!I31+'An. B suppl. 3g'!I31+'An. B suppl. 3h'!I31</f>
        <v>0</v>
      </c>
      <c r="AD45" s="682"/>
      <c r="AE45" s="682"/>
      <c r="AF45" s="682"/>
      <c r="AG45" s="682"/>
      <c r="AH45" s="682"/>
      <c r="AI45" s="682"/>
      <c r="AJ45" s="682"/>
      <c r="AK45" s="682"/>
      <c r="AL45" s="682"/>
      <c r="AM45" s="682"/>
      <c r="AN45" s="682"/>
      <c r="AO45" s="682"/>
      <c r="AP45" s="88"/>
      <c r="AR45" s="151"/>
      <c r="AS45" s="680" t="s">
        <v>57</v>
      </c>
      <c r="AT45" s="680"/>
      <c r="AU45" s="680"/>
      <c r="AV45" s="680"/>
      <c r="AW45" s="680"/>
      <c r="AX45" s="680"/>
      <c r="AY45" s="680"/>
      <c r="AZ45" s="680"/>
      <c r="BA45" s="680"/>
      <c r="BB45" s="680"/>
      <c r="BC45" s="680"/>
      <c r="BD45" s="680"/>
      <c r="BE45" s="680"/>
      <c r="BF45" s="152"/>
    </row>
    <row r="46" spans="1:60" s="64" customFormat="1" ht="12.75" customHeight="1" x14ac:dyDescent="0.2">
      <c r="F46" s="89"/>
      <c r="G46" s="89"/>
      <c r="H46" s="90"/>
      <c r="I46" s="90"/>
      <c r="J46" s="90"/>
      <c r="K46" s="90"/>
      <c r="L46" s="90"/>
      <c r="M46" s="90"/>
      <c r="N46" s="91"/>
      <c r="O46" s="91"/>
      <c r="P46" s="91"/>
      <c r="Q46" s="91"/>
      <c r="R46" s="91"/>
      <c r="AB46" s="92"/>
      <c r="AC46" s="93"/>
      <c r="AD46" s="84"/>
      <c r="AE46" s="84"/>
      <c r="AF46" s="93"/>
      <c r="AG46" s="93"/>
      <c r="AH46" s="93"/>
      <c r="AI46" s="93"/>
      <c r="AJ46" s="93"/>
      <c r="AK46" s="84"/>
      <c r="AL46" s="84"/>
      <c r="AM46" s="84"/>
      <c r="AN46" s="84"/>
      <c r="AO46" s="94"/>
      <c r="AP46" s="95"/>
      <c r="AR46" s="153"/>
      <c r="AS46" s="154"/>
      <c r="AT46" s="149"/>
      <c r="AU46" s="149"/>
      <c r="AV46" s="154"/>
      <c r="AW46" s="154"/>
      <c r="AX46" s="154"/>
      <c r="AY46" s="154"/>
      <c r="AZ46" s="154"/>
      <c r="BA46" s="149"/>
      <c r="BB46" s="149"/>
      <c r="BC46" s="149"/>
      <c r="BD46" s="149"/>
      <c r="BE46" s="155"/>
      <c r="BF46" s="156"/>
    </row>
    <row r="47" spans="1:60" s="64" customFormat="1" ht="15" customHeight="1" thickBot="1" x14ac:dyDescent="0.3">
      <c r="A47" s="688" t="s">
        <v>55</v>
      </c>
      <c r="B47" s="688"/>
      <c r="C47" s="688"/>
      <c r="D47" s="688"/>
      <c r="E47" s="688"/>
      <c r="F47" s="688"/>
      <c r="G47" s="688"/>
      <c r="H47" s="688"/>
      <c r="I47" s="688"/>
      <c r="J47" s="688"/>
      <c r="K47" s="688"/>
      <c r="L47" s="688"/>
      <c r="M47" s="688"/>
      <c r="N47" s="688"/>
      <c r="O47" s="688"/>
      <c r="P47" s="688"/>
      <c r="Q47" s="688"/>
      <c r="R47" s="688"/>
      <c r="S47" s="688"/>
      <c r="T47" s="688"/>
      <c r="U47" s="688"/>
      <c r="V47" s="688"/>
      <c r="W47" s="688"/>
      <c r="X47" s="688"/>
      <c r="Y47" s="688"/>
      <c r="Z47" s="688"/>
      <c r="AA47" s="689"/>
      <c r="AB47" s="87"/>
      <c r="AC47" s="690">
        <f>'Annexe C p.4'!I31+'An. C suppl. 4a'!I31+'An. C suppl. 4b'!I31+'An. C suppl. 4c'!I31+'An. C suppl. 4d'!I31+'An. C suppl. 4e'!I31+'An. C suppl. 4f'!I31+'An. C suppl. 4g'!I31+'An. C suppl. 4h'!I31</f>
        <v>0</v>
      </c>
      <c r="AD47" s="690"/>
      <c r="AE47" s="690"/>
      <c r="AF47" s="690"/>
      <c r="AG47" s="690"/>
      <c r="AH47" s="690"/>
      <c r="AI47" s="690"/>
      <c r="AJ47" s="690"/>
      <c r="AK47" s="690"/>
      <c r="AL47" s="690"/>
      <c r="AM47" s="690"/>
      <c r="AN47" s="690"/>
      <c r="AO47" s="690"/>
      <c r="AP47" s="88"/>
      <c r="AR47" s="151"/>
      <c r="AS47" s="687" t="s">
        <v>57</v>
      </c>
      <c r="AT47" s="687"/>
      <c r="AU47" s="687"/>
      <c r="AV47" s="687"/>
      <c r="AW47" s="687"/>
      <c r="AX47" s="687"/>
      <c r="AY47" s="687"/>
      <c r="AZ47" s="687"/>
      <c r="BA47" s="687"/>
      <c r="BB47" s="687"/>
      <c r="BC47" s="687"/>
      <c r="BD47" s="687"/>
      <c r="BE47" s="687"/>
      <c r="BF47" s="152"/>
    </row>
    <row r="48" spans="1:60" s="64" customFormat="1" ht="12.75" customHeight="1" thickTop="1" x14ac:dyDescent="0.2">
      <c r="F48" s="96"/>
      <c r="G48" s="97"/>
      <c r="H48" s="97"/>
      <c r="I48" s="97"/>
      <c r="J48" s="97"/>
      <c r="K48" s="97"/>
      <c r="L48" s="97"/>
      <c r="M48" s="97"/>
      <c r="N48" s="97"/>
      <c r="O48" s="97"/>
      <c r="P48" s="97"/>
      <c r="Q48" s="97"/>
      <c r="R48" s="97"/>
      <c r="AB48" s="98"/>
      <c r="AC48" s="451">
        <v>1</v>
      </c>
      <c r="AD48" s="99"/>
      <c r="AE48" s="99"/>
      <c r="AF48" s="99"/>
      <c r="AG48" s="99"/>
      <c r="AH48" s="99"/>
      <c r="AI48" s="99"/>
      <c r="AJ48" s="99"/>
      <c r="AK48" s="99"/>
      <c r="AL48" s="99"/>
      <c r="AM48" s="99"/>
      <c r="AN48" s="99"/>
      <c r="AO48" s="100"/>
      <c r="AP48" s="86"/>
      <c r="AR48" s="157"/>
      <c r="AS48" s="452">
        <v>1</v>
      </c>
      <c r="AT48" s="158"/>
      <c r="AU48" s="158"/>
      <c r="AV48" s="158"/>
      <c r="AW48" s="158"/>
      <c r="AX48" s="158"/>
      <c r="AY48" s="158"/>
      <c r="AZ48" s="158"/>
      <c r="BA48" s="158"/>
      <c r="BB48" s="158"/>
      <c r="BC48" s="158"/>
      <c r="BD48" s="158"/>
      <c r="BE48" s="159"/>
      <c r="BF48" s="150"/>
    </row>
    <row r="49" spans="1:60" s="64" customFormat="1" ht="15" customHeight="1" x14ac:dyDescent="0.25">
      <c r="A49" s="681" t="s">
        <v>23</v>
      </c>
      <c r="B49" s="681"/>
      <c r="C49" s="681"/>
      <c r="D49" s="681"/>
      <c r="E49" s="681"/>
      <c r="F49" s="681"/>
      <c r="G49" s="681"/>
      <c r="H49" s="681"/>
      <c r="I49" s="681"/>
      <c r="J49" s="681"/>
      <c r="K49" s="681"/>
      <c r="L49" s="681"/>
      <c r="M49" s="681"/>
      <c r="N49" s="681"/>
      <c r="O49" s="681"/>
      <c r="P49" s="681"/>
      <c r="Q49" s="681"/>
      <c r="R49" s="681"/>
      <c r="S49" s="681"/>
      <c r="T49" s="681"/>
      <c r="U49" s="681"/>
      <c r="V49" s="681"/>
      <c r="AB49" s="87"/>
      <c r="AC49" s="682">
        <f>AC43+AC45+AC47</f>
        <v>0</v>
      </c>
      <c r="AD49" s="682"/>
      <c r="AE49" s="682"/>
      <c r="AF49" s="682"/>
      <c r="AG49" s="682"/>
      <c r="AH49" s="682"/>
      <c r="AI49" s="682"/>
      <c r="AJ49" s="682"/>
      <c r="AK49" s="682"/>
      <c r="AL49" s="682"/>
      <c r="AM49" s="682"/>
      <c r="AN49" s="682"/>
      <c r="AO49" s="682"/>
      <c r="AP49" s="88"/>
      <c r="AR49" s="151"/>
      <c r="AS49" s="680" t="s">
        <v>57</v>
      </c>
      <c r="AT49" s="680"/>
      <c r="AU49" s="680"/>
      <c r="AV49" s="680"/>
      <c r="AW49" s="680"/>
      <c r="AX49" s="680"/>
      <c r="AY49" s="680"/>
      <c r="AZ49" s="680"/>
      <c r="BA49" s="680"/>
      <c r="BB49" s="680"/>
      <c r="BC49" s="680"/>
      <c r="BD49" s="680"/>
      <c r="BE49" s="680"/>
      <c r="BF49" s="152"/>
    </row>
    <row r="50" spans="1:60" s="64" customFormat="1" ht="12.75" customHeight="1" x14ac:dyDescent="0.2">
      <c r="A50" s="93"/>
      <c r="B50" s="93"/>
      <c r="C50" s="93"/>
      <c r="D50" s="93"/>
      <c r="E50" s="93"/>
      <c r="F50" s="93"/>
      <c r="G50" s="93"/>
      <c r="H50" s="93"/>
      <c r="I50" s="93"/>
      <c r="J50" s="93"/>
      <c r="K50" s="93"/>
      <c r="L50" s="93"/>
      <c r="M50" s="93"/>
      <c r="N50" s="93"/>
      <c r="O50" s="93"/>
      <c r="P50" s="93"/>
      <c r="Q50" s="93"/>
      <c r="R50" s="93"/>
      <c r="AB50" s="101"/>
      <c r="AC50" s="102"/>
      <c r="AD50" s="102"/>
      <c r="AE50" s="102"/>
      <c r="AF50" s="103"/>
      <c r="AG50" s="103"/>
      <c r="AH50" s="103"/>
      <c r="AI50" s="103"/>
      <c r="AJ50" s="103"/>
      <c r="AK50" s="68"/>
      <c r="AL50" s="68"/>
      <c r="AM50" s="103"/>
      <c r="AN50" s="103"/>
      <c r="AO50" s="103"/>
      <c r="AP50" s="104"/>
      <c r="AR50" s="160"/>
      <c r="AS50" s="161"/>
      <c r="AT50" s="161"/>
      <c r="AU50" s="161"/>
      <c r="AV50" s="162"/>
      <c r="AW50" s="162"/>
      <c r="AX50" s="162"/>
      <c r="AY50" s="162"/>
      <c r="AZ50" s="162"/>
      <c r="BA50" s="163"/>
      <c r="BB50" s="163"/>
      <c r="BC50" s="162"/>
      <c r="BD50" s="162"/>
      <c r="BE50" s="162"/>
      <c r="BF50" s="164"/>
    </row>
    <row r="51" spans="1:60" ht="9.75" customHeight="1" x14ac:dyDescent="0.2">
      <c r="P51" s="105"/>
      <c r="W51" s="52"/>
      <c r="X51" s="52"/>
      <c r="Y51" s="52"/>
      <c r="Z51" s="52"/>
      <c r="AA51" s="52"/>
      <c r="AB51" s="52"/>
      <c r="AC51" s="52"/>
      <c r="AD51" s="52"/>
      <c r="AE51" s="52"/>
      <c r="AF51" s="52"/>
      <c r="AG51" s="52"/>
      <c r="AH51" s="52"/>
      <c r="AI51" s="52"/>
      <c r="AJ51" s="52"/>
      <c r="AK51" s="46"/>
      <c r="AL51" s="46"/>
      <c r="AM51" s="46"/>
      <c r="AN51" s="46"/>
      <c r="AO51" s="46"/>
      <c r="AP51" s="46"/>
      <c r="AQ51" s="46"/>
      <c r="AR51" s="46"/>
      <c r="AS51" s="46"/>
      <c r="AT51" s="46"/>
    </row>
    <row r="52" spans="1:60" s="63" customFormat="1" ht="23.25" customHeight="1" x14ac:dyDescent="0.2">
      <c r="A52" s="679" t="s">
        <v>6</v>
      </c>
      <c r="B52" s="679"/>
      <c r="C52" s="679"/>
      <c r="D52" s="679"/>
      <c r="E52" s="679"/>
      <c r="F52" s="679"/>
      <c r="G52" s="679"/>
      <c r="H52" s="679"/>
      <c r="I52" s="679"/>
      <c r="J52" s="679"/>
      <c r="K52" s="679"/>
      <c r="L52" s="679"/>
      <c r="M52" s="679"/>
      <c r="N52" s="679"/>
      <c r="O52" s="679"/>
      <c r="P52" s="679"/>
      <c r="Q52" s="679"/>
      <c r="R52" s="679"/>
      <c r="S52" s="679"/>
      <c r="T52" s="679"/>
      <c r="U52" s="679"/>
      <c r="V52" s="679"/>
      <c r="W52" s="679"/>
      <c r="X52" s="679"/>
      <c r="Y52" s="679"/>
      <c r="Z52" s="679"/>
      <c r="AA52" s="679"/>
      <c r="AB52" s="679"/>
      <c r="AC52" s="679"/>
      <c r="AD52" s="679"/>
      <c r="AE52" s="679"/>
      <c r="AF52" s="679"/>
      <c r="AG52" s="679"/>
      <c r="AH52" s="679"/>
      <c r="AI52" s="679"/>
      <c r="AJ52" s="679"/>
      <c r="AK52" s="679"/>
      <c r="AL52" s="679"/>
      <c r="AM52" s="679"/>
      <c r="AN52" s="679"/>
      <c r="AO52" s="679"/>
      <c r="AP52" s="679"/>
      <c r="AQ52" s="679"/>
      <c r="AR52" s="679"/>
      <c r="AS52" s="679"/>
      <c r="AT52" s="679"/>
      <c r="AU52" s="679"/>
      <c r="AV52" s="679"/>
      <c r="AW52" s="679"/>
      <c r="AX52" s="679"/>
      <c r="AY52" s="679"/>
      <c r="AZ52" s="679"/>
      <c r="BA52" s="679"/>
      <c r="BB52" s="679"/>
      <c r="BC52" s="679"/>
      <c r="BD52" s="679"/>
      <c r="BE52" s="679"/>
      <c r="BF52" s="679"/>
      <c r="BG52" s="679"/>
      <c r="BH52" s="106"/>
    </row>
    <row r="53" spans="1:60" ht="6" customHeight="1" thickBot="1" x14ac:dyDescent="0.25">
      <c r="AX53" s="56"/>
      <c r="AY53" s="52"/>
      <c r="AZ53" s="52"/>
      <c r="BA53" s="52"/>
      <c r="BB53" s="52"/>
      <c r="BC53" s="52"/>
      <c r="BD53" s="52"/>
      <c r="BE53" s="52"/>
      <c r="BF53" s="56"/>
      <c r="BG53" s="56"/>
    </row>
    <row r="54" spans="1:60" ht="54.75" customHeight="1" thickBot="1" x14ac:dyDescent="0.25">
      <c r="B54" s="676" t="s">
        <v>144</v>
      </c>
      <c r="C54" s="677"/>
      <c r="D54" s="677"/>
      <c r="E54" s="677"/>
      <c r="F54" s="677"/>
      <c r="G54" s="677"/>
      <c r="H54" s="677"/>
      <c r="I54" s="677"/>
      <c r="J54" s="677"/>
      <c r="K54" s="677"/>
      <c r="L54" s="677"/>
      <c r="M54" s="677"/>
      <c r="N54" s="677"/>
      <c r="O54" s="677"/>
      <c r="P54" s="677"/>
      <c r="Q54" s="677"/>
      <c r="R54" s="677"/>
      <c r="S54" s="677"/>
      <c r="T54" s="677"/>
      <c r="U54" s="677"/>
      <c r="V54" s="677"/>
      <c r="W54" s="677"/>
      <c r="X54" s="677"/>
      <c r="Y54" s="677"/>
      <c r="Z54" s="677"/>
      <c r="AA54" s="677"/>
      <c r="AB54" s="677"/>
      <c r="AC54" s="677"/>
      <c r="AD54" s="677"/>
      <c r="AE54" s="677"/>
      <c r="AF54" s="677"/>
      <c r="AG54" s="677"/>
      <c r="AH54" s="677"/>
      <c r="AI54" s="677"/>
      <c r="AJ54" s="677"/>
      <c r="AK54" s="677"/>
      <c r="AL54" s="677"/>
      <c r="AM54" s="677"/>
      <c r="AN54" s="677"/>
      <c r="AO54" s="677"/>
      <c r="AP54" s="677"/>
      <c r="AQ54" s="677"/>
      <c r="AR54" s="677"/>
      <c r="AS54" s="677"/>
      <c r="AT54" s="677"/>
      <c r="AU54" s="677"/>
      <c r="AV54" s="677"/>
      <c r="AW54" s="677"/>
      <c r="AX54" s="677"/>
      <c r="AY54" s="677"/>
      <c r="AZ54" s="677"/>
      <c r="BA54" s="677"/>
      <c r="BB54" s="677"/>
      <c r="BC54" s="677"/>
      <c r="BD54" s="677"/>
      <c r="BE54" s="677"/>
      <c r="BF54" s="678"/>
      <c r="BG54" s="107"/>
    </row>
    <row r="55" spans="1:60" ht="5.0999999999999996" customHeight="1" x14ac:dyDescent="0.2">
      <c r="A55" s="108"/>
      <c r="B55" s="107"/>
      <c r="C55" s="107"/>
      <c r="D55" s="107"/>
      <c r="E55" s="107"/>
      <c r="F55" s="107"/>
      <c r="G55" s="107"/>
      <c r="H55" s="107"/>
      <c r="I55" s="107"/>
      <c r="J55" s="107"/>
      <c r="K55" s="107"/>
      <c r="L55" s="107"/>
      <c r="M55" s="107"/>
      <c r="N55" s="107"/>
      <c r="O55" s="107"/>
      <c r="P55" s="107"/>
      <c r="Q55" s="107"/>
      <c r="R55" s="107"/>
      <c r="S55" s="107"/>
      <c r="T55" s="107"/>
      <c r="U55" s="107"/>
      <c r="V55" s="107"/>
      <c r="W55" s="107"/>
      <c r="X55" s="107"/>
      <c r="Y55" s="107"/>
      <c r="Z55" s="107"/>
      <c r="AA55" s="107"/>
      <c r="AB55" s="107"/>
      <c r="AC55" s="107"/>
      <c r="AD55" s="107"/>
      <c r="AE55" s="107"/>
      <c r="AF55" s="107"/>
      <c r="AG55" s="107"/>
      <c r="AH55" s="107"/>
      <c r="AI55" s="107"/>
      <c r="AJ55" s="107"/>
      <c r="AK55" s="107"/>
      <c r="AL55" s="107"/>
      <c r="AM55" s="107"/>
      <c r="AN55" s="107"/>
      <c r="AO55" s="107"/>
      <c r="AP55" s="107"/>
      <c r="AQ55" s="107"/>
      <c r="AR55" s="107"/>
      <c r="AS55" s="107"/>
      <c r="AT55" s="107"/>
      <c r="AU55" s="107"/>
      <c r="AV55" s="107"/>
      <c r="AW55" s="107"/>
      <c r="AX55" s="107"/>
      <c r="AY55" s="107"/>
      <c r="AZ55" s="107"/>
      <c r="BA55" s="107"/>
      <c r="BB55" s="107"/>
      <c r="BC55" s="107"/>
      <c r="BD55" s="107"/>
      <c r="BE55" s="107"/>
      <c r="BF55" s="107"/>
      <c r="BG55" s="107"/>
    </row>
    <row r="56" spans="1:60" ht="22.5" customHeight="1" x14ac:dyDescent="0.2">
      <c r="A56" s="84"/>
      <c r="B56" s="675"/>
      <c r="C56" s="675"/>
      <c r="D56" s="675"/>
      <c r="E56" s="675"/>
      <c r="F56" s="675"/>
      <c r="G56" s="675"/>
      <c r="H56" s="675"/>
      <c r="I56" s="675"/>
      <c r="J56" s="675"/>
      <c r="K56" s="675"/>
      <c r="L56" s="675"/>
      <c r="M56" s="675"/>
      <c r="N56" s="675"/>
      <c r="O56" s="675"/>
      <c r="P56" s="675"/>
      <c r="Q56" s="675"/>
      <c r="R56" s="675"/>
      <c r="S56" s="675"/>
      <c r="T56" s="675"/>
      <c r="U56" s="675"/>
      <c r="V56" s="675"/>
      <c r="W56" s="675"/>
      <c r="X56" s="675"/>
      <c r="Y56" s="675"/>
      <c r="Z56" s="675"/>
      <c r="AA56" s="675"/>
      <c r="AB56" s="107"/>
      <c r="AC56" s="107"/>
      <c r="AD56" s="107"/>
      <c r="AE56" s="107"/>
      <c r="AF56" s="107"/>
      <c r="AG56" s="675"/>
      <c r="AH56" s="675"/>
      <c r="AI56" s="675"/>
      <c r="AJ56" s="675"/>
      <c r="AK56" s="675"/>
      <c r="AL56" s="675"/>
      <c r="AM56" s="675"/>
      <c r="AN56" s="675"/>
      <c r="AO56" s="675"/>
      <c r="AP56" s="675"/>
      <c r="AQ56" s="675"/>
      <c r="AR56" s="675"/>
      <c r="AS56" s="675"/>
      <c r="AT56" s="675"/>
      <c r="AU56" s="675"/>
      <c r="AV56" s="675"/>
      <c r="AW56" s="675"/>
      <c r="AX56" s="675"/>
      <c r="AY56" s="675"/>
      <c r="AZ56" s="675"/>
      <c r="BA56" s="675"/>
      <c r="BB56" s="675"/>
      <c r="BC56" s="675"/>
      <c r="BD56" s="675"/>
      <c r="BE56" s="675"/>
      <c r="BF56" s="675"/>
      <c r="BG56" s="107"/>
    </row>
    <row r="57" spans="1:60" ht="15" customHeight="1" x14ac:dyDescent="0.2">
      <c r="B57" s="46" t="s">
        <v>7</v>
      </c>
      <c r="C57" s="46"/>
      <c r="D57" s="46"/>
      <c r="E57" s="46"/>
      <c r="F57" s="46"/>
      <c r="G57" s="46"/>
      <c r="H57" s="46"/>
      <c r="I57" s="46"/>
      <c r="J57" s="46"/>
      <c r="K57" s="46"/>
      <c r="L57" s="46"/>
      <c r="M57" s="46"/>
      <c r="N57" s="46"/>
      <c r="O57" s="46"/>
      <c r="Q57" s="46"/>
      <c r="AG57" s="605" t="s">
        <v>141</v>
      </c>
      <c r="AH57" s="46"/>
      <c r="AI57" s="46"/>
      <c r="AJ57" s="46"/>
      <c r="AK57" s="57"/>
    </row>
    <row r="58" spans="1:60" ht="5.25" customHeight="1" x14ac:dyDescent="0.2">
      <c r="B58" s="46"/>
      <c r="C58" s="46"/>
      <c r="D58" s="46"/>
      <c r="E58" s="46"/>
      <c r="F58" s="46"/>
      <c r="G58" s="46"/>
      <c r="H58" s="46"/>
      <c r="I58" s="46"/>
      <c r="J58" s="46"/>
      <c r="K58" s="46"/>
      <c r="L58" s="46"/>
      <c r="M58" s="46"/>
      <c r="N58" s="46"/>
      <c r="O58" s="46"/>
      <c r="Q58" s="46"/>
      <c r="AG58" s="46"/>
      <c r="AH58" s="46"/>
      <c r="AI58" s="46"/>
      <c r="AJ58" s="46"/>
      <c r="AK58" s="57"/>
    </row>
    <row r="59" spans="1:60" ht="15" customHeight="1" x14ac:dyDescent="0.2">
      <c r="B59" s="674"/>
      <c r="C59" s="674"/>
      <c r="D59" s="674"/>
      <c r="E59" s="674"/>
      <c r="F59" s="674"/>
      <c r="G59" s="674"/>
      <c r="H59" s="674"/>
      <c r="I59" s="674"/>
      <c r="J59" s="674"/>
      <c r="K59" s="674"/>
      <c r="L59" s="674"/>
      <c r="M59" s="674"/>
      <c r="N59" s="674"/>
      <c r="O59" s="674"/>
      <c r="P59" s="134"/>
      <c r="Q59" s="134"/>
      <c r="R59" s="667"/>
      <c r="S59" s="667"/>
      <c r="T59" s="667"/>
      <c r="U59" s="667"/>
      <c r="V59" s="667"/>
      <c r="W59" s="81"/>
      <c r="X59" s="81"/>
      <c r="Y59" s="81"/>
      <c r="Z59" s="81"/>
      <c r="AA59" s="81"/>
      <c r="AB59" s="134"/>
      <c r="AC59" s="134"/>
      <c r="AD59" s="134"/>
      <c r="AE59" s="134"/>
      <c r="AF59" s="135"/>
      <c r="AG59" s="674"/>
      <c r="AH59" s="674"/>
      <c r="AI59" s="674"/>
      <c r="AJ59" s="674"/>
      <c r="AK59" s="674"/>
      <c r="AL59" s="674"/>
      <c r="AM59" s="674"/>
      <c r="AN59" s="674"/>
      <c r="AO59" s="674"/>
      <c r="AP59" s="674"/>
      <c r="AQ59" s="674"/>
      <c r="AR59" s="674"/>
      <c r="AS59" s="674"/>
      <c r="AT59" s="674"/>
    </row>
    <row r="60" spans="1:60" ht="15" customHeight="1" x14ac:dyDescent="0.2">
      <c r="A60" s="46"/>
      <c r="B60" s="110" t="s">
        <v>3</v>
      </c>
      <c r="C60" s="110"/>
      <c r="D60" s="110"/>
      <c r="E60" s="110"/>
      <c r="F60" s="110"/>
      <c r="G60" s="110"/>
      <c r="H60" s="110"/>
      <c r="I60" s="110"/>
      <c r="J60" s="110"/>
      <c r="K60" s="110"/>
      <c r="L60" s="110"/>
      <c r="M60" s="110"/>
      <c r="N60" s="110"/>
      <c r="O60" s="110"/>
      <c r="P60" s="110"/>
      <c r="Q60" s="110"/>
      <c r="R60" s="110" t="s">
        <v>14</v>
      </c>
      <c r="S60" s="110"/>
      <c r="T60" s="110"/>
      <c r="U60" s="110"/>
      <c r="W60" s="111"/>
      <c r="X60" s="111"/>
      <c r="Y60" s="111"/>
      <c r="Z60" s="111"/>
      <c r="AA60" s="111"/>
      <c r="AB60" s="111"/>
      <c r="AC60" s="111"/>
      <c r="AD60" s="110"/>
      <c r="AE60" s="110"/>
      <c r="AF60" s="109"/>
      <c r="AG60" s="58" t="s">
        <v>4</v>
      </c>
      <c r="AH60" s="110"/>
      <c r="AI60" s="110"/>
      <c r="AJ60" s="110"/>
      <c r="AK60" s="110"/>
      <c r="AL60" s="46"/>
      <c r="AM60" s="46"/>
      <c r="AN60" s="46"/>
      <c r="AO60" s="46"/>
      <c r="AP60" s="57"/>
    </row>
    <row r="61" spans="1:60" ht="9.9499999999999993" customHeight="1" x14ac:dyDescent="0.2">
      <c r="B61" s="46"/>
      <c r="C61" s="46"/>
      <c r="D61" s="46"/>
      <c r="E61" s="46"/>
      <c r="F61" s="46"/>
      <c r="G61" s="46"/>
      <c r="H61" s="46"/>
      <c r="I61" s="46"/>
      <c r="J61" s="46"/>
      <c r="K61" s="46"/>
      <c r="L61" s="46"/>
      <c r="M61" s="46"/>
      <c r="N61" s="46"/>
      <c r="O61" s="46"/>
      <c r="Q61" s="46"/>
      <c r="AG61" s="46"/>
      <c r="AH61" s="46"/>
      <c r="AI61" s="46"/>
      <c r="AJ61" s="46"/>
      <c r="AK61" s="57"/>
    </row>
    <row r="62" spans="1:60" ht="15" customHeight="1" x14ac:dyDescent="0.2">
      <c r="A62" s="46"/>
      <c r="B62" s="110"/>
      <c r="C62" s="110"/>
      <c r="D62" s="110"/>
      <c r="E62" s="110"/>
      <c r="F62" s="110"/>
      <c r="G62" s="110"/>
      <c r="H62" s="110"/>
      <c r="I62" s="110"/>
      <c r="J62" s="110"/>
      <c r="K62" s="110"/>
      <c r="L62" s="110"/>
      <c r="M62" s="110"/>
      <c r="N62" s="110"/>
      <c r="O62" s="110"/>
      <c r="P62" s="110"/>
      <c r="Q62" s="110"/>
      <c r="R62" s="110"/>
      <c r="S62" s="110"/>
      <c r="T62" s="110"/>
      <c r="U62" s="110"/>
      <c r="W62" s="111"/>
      <c r="X62" s="111"/>
      <c r="Y62" s="111"/>
      <c r="Z62" s="111"/>
      <c r="AA62" s="111"/>
      <c r="AB62" s="111"/>
      <c r="AC62" s="111"/>
      <c r="AD62" s="110"/>
      <c r="AE62" s="110"/>
      <c r="AF62" s="109"/>
      <c r="AG62" s="673"/>
      <c r="AH62" s="673"/>
      <c r="AI62" s="673"/>
      <c r="AJ62" s="673"/>
      <c r="AK62" s="673"/>
      <c r="AL62" s="673"/>
      <c r="AM62" s="673"/>
      <c r="AN62" s="673"/>
      <c r="AO62" s="673"/>
      <c r="AP62" s="673"/>
      <c r="AQ62" s="673"/>
      <c r="AR62" s="673"/>
      <c r="AS62" s="673"/>
      <c r="AT62" s="673"/>
      <c r="AU62" s="673"/>
      <c r="AV62" s="673"/>
      <c r="AW62" s="673"/>
      <c r="AX62" s="673"/>
      <c r="AY62" s="673"/>
    </row>
    <row r="63" spans="1:60" ht="15" customHeight="1" x14ac:dyDescent="0.2">
      <c r="A63" s="46"/>
      <c r="B63" s="110"/>
      <c r="C63" s="110"/>
      <c r="D63" s="110"/>
      <c r="E63" s="110"/>
      <c r="F63" s="110"/>
      <c r="G63" s="110"/>
      <c r="H63" s="110"/>
      <c r="I63" s="110"/>
      <c r="J63" s="110"/>
      <c r="K63" s="110"/>
      <c r="L63" s="110"/>
      <c r="M63" s="110"/>
      <c r="N63" s="110"/>
      <c r="O63" s="110"/>
      <c r="P63" s="110"/>
      <c r="Q63" s="110"/>
      <c r="R63" s="110"/>
      <c r="S63" s="110"/>
      <c r="T63" s="110"/>
      <c r="U63" s="110"/>
      <c r="W63" s="111"/>
      <c r="X63" s="111"/>
      <c r="Y63" s="111"/>
      <c r="Z63" s="111"/>
      <c r="AA63" s="111"/>
      <c r="AB63" s="111"/>
      <c r="AC63" s="111"/>
      <c r="AD63" s="110"/>
      <c r="AE63" s="110"/>
      <c r="AF63" s="109"/>
      <c r="AG63" s="112" t="s">
        <v>26</v>
      </c>
      <c r="AH63" s="110"/>
      <c r="AI63" s="110"/>
      <c r="AJ63" s="110"/>
      <c r="AK63" s="110"/>
      <c r="AL63" s="46"/>
      <c r="AM63" s="46"/>
      <c r="AN63" s="46"/>
      <c r="AO63" s="46"/>
      <c r="AP63" s="57"/>
    </row>
    <row r="64" spans="1:60" ht="9.9499999999999993" customHeight="1" x14ac:dyDescent="0.2">
      <c r="B64" s="46"/>
      <c r="C64" s="46"/>
      <c r="D64" s="46"/>
      <c r="E64" s="46"/>
      <c r="F64" s="46"/>
      <c r="G64" s="46"/>
      <c r="H64" s="46"/>
      <c r="I64" s="46"/>
      <c r="J64" s="46"/>
      <c r="K64" s="46"/>
      <c r="L64" s="46"/>
      <c r="M64" s="46"/>
      <c r="N64" s="46"/>
      <c r="O64" s="46"/>
      <c r="Q64" s="46"/>
      <c r="AG64" s="46"/>
      <c r="AH64" s="46"/>
      <c r="AI64" s="46"/>
      <c r="AJ64" s="46"/>
      <c r="AK64" s="57"/>
    </row>
    <row r="65" spans="1:59" ht="22.5" customHeight="1" x14ac:dyDescent="0.2">
      <c r="A65" s="113"/>
      <c r="B65" s="666"/>
      <c r="C65" s="666"/>
      <c r="D65" s="666"/>
      <c r="E65" s="666"/>
      <c r="F65" s="666"/>
      <c r="G65" s="666"/>
      <c r="H65" s="666"/>
      <c r="I65" s="666"/>
      <c r="J65" s="666"/>
      <c r="K65" s="666"/>
      <c r="L65" s="666"/>
      <c r="M65" s="666"/>
      <c r="N65" s="666"/>
      <c r="O65" s="666"/>
      <c r="P65" s="666"/>
      <c r="Q65" s="666"/>
      <c r="R65" s="666"/>
      <c r="S65" s="666"/>
      <c r="T65" s="666"/>
      <c r="U65" s="666"/>
      <c r="V65" s="666"/>
      <c r="W65" s="666"/>
      <c r="X65" s="666"/>
      <c r="Y65" s="666"/>
      <c r="Z65" s="666"/>
      <c r="AA65" s="666"/>
      <c r="AB65" s="46"/>
      <c r="AC65" s="46"/>
      <c r="AD65" s="46"/>
      <c r="AF65" s="46"/>
      <c r="AG65" s="672"/>
      <c r="AH65" s="672"/>
      <c r="AI65" s="672"/>
      <c r="AJ65" s="672"/>
      <c r="AK65" s="672"/>
      <c r="AL65" s="672"/>
      <c r="AM65" s="672"/>
      <c r="AN65" s="672"/>
      <c r="AO65" s="672"/>
      <c r="AP65" s="672"/>
      <c r="AQ65" s="672"/>
      <c r="AR65" s="672"/>
      <c r="AS65" s="672"/>
      <c r="AT65" s="52"/>
      <c r="AX65" s="57"/>
      <c r="AY65" s="46"/>
      <c r="AZ65" s="46"/>
      <c r="BA65" s="46"/>
      <c r="BB65" s="46"/>
      <c r="BC65" s="46"/>
      <c r="BD65" s="46"/>
    </row>
    <row r="66" spans="1:59" s="46" customFormat="1" ht="15" customHeight="1" x14ac:dyDescent="0.2">
      <c r="B66" s="46" t="s">
        <v>8</v>
      </c>
      <c r="AG66" s="46" t="s">
        <v>9</v>
      </c>
    </row>
    <row r="67" spans="1:59" ht="7.5" customHeight="1" x14ac:dyDescent="0.2"/>
    <row r="68" spans="1:59" s="56" customFormat="1" ht="9.9499999999999993" customHeight="1" x14ac:dyDescent="0.2">
      <c r="A68" s="58"/>
      <c r="BG68" s="60"/>
    </row>
    <row r="72" spans="1:59" s="52" customFormat="1" ht="15" customHeight="1" x14ac:dyDescent="0.2"/>
    <row r="73" spans="1:59" s="52" customFormat="1" ht="15" customHeight="1" x14ac:dyDescent="0.2"/>
    <row r="74" spans="1:59" s="52" customFormat="1" ht="15" customHeight="1" x14ac:dyDescent="0.2"/>
    <row r="79" spans="1:59" ht="15" customHeight="1" x14ac:dyDescent="0.2">
      <c r="AS79" s="52"/>
      <c r="AT79" s="52"/>
      <c r="AU79" s="52"/>
      <c r="AV79" s="52"/>
      <c r="AW79" s="52"/>
      <c r="AX79" s="52"/>
      <c r="AY79" s="52"/>
      <c r="AZ79" s="52"/>
    </row>
  </sheetData>
  <sheetProtection algorithmName="SHA-512" hashValue="ecaBjoOj0cjbW7sEYiRyJXzzORm5oYhohkQXFoq7RMgcuxu2iJZetxNwcFHeVWJebeq9UO9eSh3k8t2VVYdCwg==" saltValue="irL6y1FXmJnR7eyoMs25eQ==" spinCount="100000" sheet="1" objects="1" scenarios="1" selectLockedCells="1"/>
  <mergeCells count="40">
    <mergeCell ref="AK40:AR40"/>
    <mergeCell ref="AU40:BD40"/>
    <mergeCell ref="AM2:BG2"/>
    <mergeCell ref="AX30:BG31"/>
    <mergeCell ref="A7:BG8"/>
    <mergeCell ref="BB29:BG29"/>
    <mergeCell ref="X38:AA38"/>
    <mergeCell ref="A30:AW31"/>
    <mergeCell ref="A5:BG5"/>
    <mergeCell ref="A23:BG23"/>
    <mergeCell ref="A25:AW26"/>
    <mergeCell ref="AX25:BG26"/>
    <mergeCell ref="A21:BG21"/>
    <mergeCell ref="A34:AB34"/>
    <mergeCell ref="AC34:BG34"/>
    <mergeCell ref="A36:BG36"/>
    <mergeCell ref="A45:AA45"/>
    <mergeCell ref="B59:O59"/>
    <mergeCell ref="B56:AA56"/>
    <mergeCell ref="AC43:AO43"/>
    <mergeCell ref="AC45:AO45"/>
    <mergeCell ref="AC47:AO47"/>
    <mergeCell ref="A43:AA43"/>
    <mergeCell ref="A47:AA47"/>
    <mergeCell ref="B65:AA65"/>
    <mergeCell ref="R59:V59"/>
    <mergeCell ref="AR41:BF41"/>
    <mergeCell ref="AG65:AS65"/>
    <mergeCell ref="AG62:AY62"/>
    <mergeCell ref="AG59:AT59"/>
    <mergeCell ref="AG56:BF56"/>
    <mergeCell ref="B54:BF54"/>
    <mergeCell ref="A52:BG52"/>
    <mergeCell ref="AS49:BE49"/>
    <mergeCell ref="AS45:BE45"/>
    <mergeCell ref="AS43:BE43"/>
    <mergeCell ref="A49:V49"/>
    <mergeCell ref="AC49:AO49"/>
    <mergeCell ref="AB41:AP41"/>
    <mergeCell ref="AS47:BE47"/>
  </mergeCells>
  <phoneticPr fontId="14" type="noConversion"/>
  <pageMargins left="0.47244094488188981" right="0.31496062992125984" top="0.47244094488188981" bottom="0" header="0" footer="0"/>
  <pageSetup paperSize="5" scale="91" orientation="portrait" r:id="rId1"/>
  <headerFooter alignWithMargins="0"/>
  <cellWatches>
    <cellWatch r="AP38"/>
  </cellWatches>
  <drawing r:id="rId2"/>
  <legacyDrawing r:id="rId3"/>
  <mc:AlternateContent xmlns:mc="http://schemas.openxmlformats.org/markup-compatibility/2006">
    <mc:Choice Requires="x14">
      <controls>
        <mc:AlternateContent xmlns:mc="http://schemas.openxmlformats.org/markup-compatibility/2006">
          <mc:Choice Requires="x14">
            <control shapeId="4834" r:id="rId4" name="Check Box 738">
              <controlPr locked="0" defaultSize="0" autoFill="0" autoLine="0" autoPict="0">
                <anchor moveWithCells="1">
                  <from>
                    <xdr:col>40</xdr:col>
                    <xdr:colOff>0</xdr:colOff>
                    <xdr:row>36</xdr:row>
                    <xdr:rowOff>161925</xdr:rowOff>
                  </from>
                  <to>
                    <xdr:col>42</xdr:col>
                    <xdr:colOff>76200</xdr:colOff>
                    <xdr:row>38</xdr:row>
                    <xdr:rowOff>0</xdr:rowOff>
                  </to>
                </anchor>
              </controlPr>
            </control>
          </mc:Choice>
        </mc:AlternateContent>
        <mc:AlternateContent xmlns:mc="http://schemas.openxmlformats.org/markup-compatibility/2006">
          <mc:Choice Requires="x14">
            <control shapeId="4835" r:id="rId5" name="Check Box 739">
              <controlPr locked="0" defaultSize="0" autoFill="0" autoLine="0" autoPict="0">
                <anchor moveWithCells="1">
                  <from>
                    <xdr:col>31</xdr:col>
                    <xdr:colOff>104775</xdr:colOff>
                    <xdr:row>36</xdr:row>
                    <xdr:rowOff>161925</xdr:rowOff>
                  </from>
                  <to>
                    <xdr:col>34</xdr:col>
                    <xdr:colOff>66675</xdr:colOff>
                    <xdr:row>38</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262" customWidth="1"/>
    <col min="3" max="3" width="15.7109375" style="262" customWidth="1"/>
    <col min="4" max="4" width="2.28515625" style="285" customWidth="1"/>
    <col min="5" max="5" width="15.7109375" style="262" customWidth="1"/>
    <col min="6" max="6" width="2.28515625" style="285" customWidth="1"/>
    <col min="7" max="7" width="16.42578125" style="262" customWidth="1"/>
    <col min="8" max="8" width="2.28515625" style="285" customWidth="1"/>
    <col min="9" max="9" width="15.7109375" style="262" customWidth="1"/>
    <col min="10" max="10" width="2.28515625" style="272" customWidth="1"/>
    <col min="11" max="11" width="17.7109375" style="262" customWidth="1"/>
    <col min="12" max="12" width="11.7109375" style="262" customWidth="1"/>
    <col min="13" max="13" width="17.7109375" style="262" customWidth="1"/>
    <col min="14" max="14" width="11.7109375" style="262" customWidth="1"/>
    <col min="15" max="15" width="15.7109375" style="262"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262"/>
  </cols>
  <sheetData>
    <row r="1" spans="1:22" s="239" customFormat="1" ht="21.75" customHeight="1" thickBot="1" x14ac:dyDescent="0.3">
      <c r="A1" s="236"/>
      <c r="B1" s="236"/>
      <c r="C1" s="766" t="s">
        <v>20</v>
      </c>
      <c r="D1" s="766"/>
      <c r="E1" s="766"/>
      <c r="F1" s="766"/>
      <c r="G1" s="238"/>
      <c r="H1" s="237"/>
      <c r="I1" s="237"/>
      <c r="K1" s="240" t="s">
        <v>51</v>
      </c>
      <c r="L1" s="767" t="str">
        <f>'Annexe A p.2'!L1:O1</f>
        <v/>
      </c>
      <c r="M1" s="767"/>
      <c r="N1" s="767"/>
      <c r="O1" s="767"/>
      <c r="P1" s="305"/>
      <c r="Q1" s="305"/>
      <c r="R1" s="305"/>
      <c r="S1" s="305"/>
      <c r="T1" s="593"/>
      <c r="U1" s="593"/>
      <c r="V1" s="593"/>
    </row>
    <row r="2" spans="1:22" s="239" customFormat="1" ht="18" customHeight="1" x14ac:dyDescent="0.25">
      <c r="A2" s="236"/>
      <c r="B2" s="236"/>
      <c r="E2" s="241"/>
      <c r="F2" s="241"/>
      <c r="J2" s="242"/>
      <c r="P2" s="305"/>
      <c r="Q2" s="305"/>
      <c r="R2" s="305"/>
      <c r="S2" s="305"/>
      <c r="T2" s="593"/>
      <c r="U2" s="593"/>
      <c r="V2" s="593"/>
    </row>
    <row r="3" spans="1:22" s="239" customFormat="1" ht="18" customHeight="1" thickBot="1" x14ac:dyDescent="0.3">
      <c r="A3" s="236"/>
      <c r="B3" s="236"/>
      <c r="C3" s="243"/>
      <c r="D3" s="243"/>
      <c r="E3" s="243"/>
      <c r="F3" s="243"/>
      <c r="I3" s="244"/>
      <c r="J3" s="242"/>
      <c r="K3" s="245" t="s">
        <v>59</v>
      </c>
      <c r="L3" s="739"/>
      <c r="M3" s="739"/>
      <c r="P3" s="305"/>
      <c r="Q3" s="305"/>
      <c r="R3" s="305"/>
      <c r="S3" s="443">
        <f>L3</f>
        <v>0</v>
      </c>
      <c r="T3" s="593" t="s">
        <v>64</v>
      </c>
      <c r="U3" s="599">
        <v>39173</v>
      </c>
      <c r="V3" s="599">
        <v>39538</v>
      </c>
    </row>
    <row r="4" spans="1:22" s="239" customFormat="1" ht="15.75" customHeight="1" x14ac:dyDescent="0.25">
      <c r="A4" s="236"/>
      <c r="B4" s="236"/>
      <c r="C4" s="243"/>
      <c r="D4" s="243"/>
      <c r="E4" s="243"/>
      <c r="F4" s="243"/>
      <c r="I4" s="244"/>
      <c r="J4" s="242"/>
      <c r="P4" s="305"/>
      <c r="Q4" s="305"/>
      <c r="R4" s="440"/>
      <c r="S4" s="444"/>
      <c r="T4" s="593" t="s">
        <v>65</v>
      </c>
      <c r="U4" s="599">
        <v>39539</v>
      </c>
      <c r="V4" s="599">
        <v>39903</v>
      </c>
    </row>
    <row r="5" spans="1:22" s="246" customFormat="1" ht="22.5" customHeight="1" thickBot="1" x14ac:dyDescent="0.3">
      <c r="B5" s="247" t="s">
        <v>16</v>
      </c>
      <c r="C5" s="248" t="str">
        <f>IF('Formulaire p.1'!AX30="","",'Formulaire p.1'!AX30)</f>
        <v/>
      </c>
      <c r="E5" s="249"/>
      <c r="F5" s="247"/>
      <c r="H5" s="250"/>
      <c r="I5" s="249" t="s">
        <v>27</v>
      </c>
      <c r="J5" s="244"/>
      <c r="K5" s="251" t="str">
        <f>IF('Formulaire p.1'!X38="","",'Formulaire p.1'!X38)</f>
        <v/>
      </c>
      <c r="L5" s="252"/>
      <c r="M5" s="252"/>
      <c r="N5" s="252"/>
      <c r="O5" s="244" t="s">
        <v>17</v>
      </c>
      <c r="P5" s="318"/>
      <c r="Q5" s="318"/>
      <c r="R5" s="318"/>
      <c r="S5" s="446"/>
      <c r="T5" s="593" t="s">
        <v>66</v>
      </c>
      <c r="U5" s="599">
        <v>39904</v>
      </c>
      <c r="V5" s="599">
        <v>40268</v>
      </c>
    </row>
    <row r="6" spans="1:22" s="246" customFormat="1" ht="12" customHeight="1" thickBot="1" x14ac:dyDescent="0.25">
      <c r="A6" s="239"/>
      <c r="B6" s="239"/>
      <c r="C6" s="239"/>
      <c r="D6" s="239"/>
      <c r="E6" s="239"/>
      <c r="F6" s="239"/>
      <c r="G6" s="239"/>
      <c r="H6" s="239"/>
      <c r="I6" s="239"/>
      <c r="J6" s="253"/>
      <c r="P6" s="312"/>
      <c r="Q6" s="312"/>
      <c r="R6" s="312"/>
      <c r="S6" s="447"/>
      <c r="T6" s="593" t="s">
        <v>67</v>
      </c>
      <c r="U6" s="599">
        <v>40269</v>
      </c>
      <c r="V6" s="599">
        <v>40633</v>
      </c>
    </row>
    <row r="7" spans="1:22" s="256" customFormat="1" ht="18" customHeight="1" thickBot="1" x14ac:dyDescent="0.25">
      <c r="A7" s="768" t="s">
        <v>12</v>
      </c>
      <c r="B7" s="768" t="s">
        <v>146</v>
      </c>
      <c r="C7" s="771" t="s">
        <v>37</v>
      </c>
      <c r="D7" s="254"/>
      <c r="E7" s="771" t="s">
        <v>35</v>
      </c>
      <c r="F7" s="254"/>
      <c r="G7" s="771" t="s">
        <v>36</v>
      </c>
      <c r="H7" s="254"/>
      <c r="I7" s="768" t="s">
        <v>46</v>
      </c>
      <c r="J7" s="255"/>
      <c r="K7" s="773" t="s">
        <v>33</v>
      </c>
      <c r="L7" s="774"/>
      <c r="M7" s="773" t="s">
        <v>34</v>
      </c>
      <c r="N7" s="774"/>
      <c r="O7" s="777"/>
      <c r="P7" s="322"/>
      <c r="Q7" s="322"/>
      <c r="R7" s="322"/>
      <c r="S7" s="448"/>
      <c r="T7" s="593" t="s">
        <v>68</v>
      </c>
      <c r="U7" s="599">
        <v>40634</v>
      </c>
      <c r="V7" s="599">
        <v>40999</v>
      </c>
    </row>
    <row r="8" spans="1:22" s="256" customFormat="1" ht="18" customHeight="1" thickBot="1" x14ac:dyDescent="0.25">
      <c r="A8" s="769"/>
      <c r="B8" s="769"/>
      <c r="C8" s="772"/>
      <c r="D8" s="257"/>
      <c r="E8" s="772"/>
      <c r="F8" s="257"/>
      <c r="G8" s="772"/>
      <c r="H8" s="257"/>
      <c r="I8" s="769"/>
      <c r="J8" s="255"/>
      <c r="K8" s="775"/>
      <c r="L8" s="776"/>
      <c r="M8" s="775"/>
      <c r="N8" s="776"/>
      <c r="O8" s="778"/>
      <c r="P8" s="322"/>
      <c r="Q8" s="322"/>
      <c r="R8" s="322"/>
      <c r="S8" s="448"/>
      <c r="T8" s="593" t="s">
        <v>69</v>
      </c>
      <c r="U8" s="599">
        <v>41000</v>
      </c>
      <c r="V8" s="599">
        <v>41364</v>
      </c>
    </row>
    <row r="9" spans="1:22" s="256" customFormat="1" ht="18" customHeight="1" thickBot="1" x14ac:dyDescent="0.25">
      <c r="A9" s="769"/>
      <c r="B9" s="769"/>
      <c r="C9" s="772"/>
      <c r="D9" s="257"/>
      <c r="E9" s="772"/>
      <c r="F9" s="257"/>
      <c r="G9" s="772"/>
      <c r="H9" s="257"/>
      <c r="I9" s="769"/>
      <c r="J9" s="255"/>
      <c r="K9" s="771" t="s">
        <v>48</v>
      </c>
      <c r="L9" s="771" t="s">
        <v>9</v>
      </c>
      <c r="M9" s="779" t="s">
        <v>48</v>
      </c>
      <c r="N9" s="779" t="s">
        <v>9</v>
      </c>
      <c r="O9" s="779" t="s">
        <v>43</v>
      </c>
      <c r="P9" s="322"/>
      <c r="Q9" s="322"/>
      <c r="R9" s="322"/>
      <c r="S9" s="448"/>
      <c r="T9" s="593" t="s">
        <v>70</v>
      </c>
      <c r="U9" s="599">
        <v>41365</v>
      </c>
      <c r="V9" s="599">
        <v>41729</v>
      </c>
    </row>
    <row r="10" spans="1:22" s="256" customFormat="1" ht="15" customHeight="1" thickBot="1" x14ac:dyDescent="0.25">
      <c r="A10" s="770"/>
      <c r="B10" s="770"/>
      <c r="C10" s="772"/>
      <c r="D10" s="257"/>
      <c r="E10" s="772"/>
      <c r="F10" s="257"/>
      <c r="G10" s="772"/>
      <c r="H10" s="257"/>
      <c r="I10" s="769"/>
      <c r="J10" s="255"/>
      <c r="K10" s="779"/>
      <c r="L10" s="779"/>
      <c r="M10" s="779"/>
      <c r="N10" s="779"/>
      <c r="O10" s="772"/>
      <c r="P10" s="322"/>
      <c r="Q10" s="322"/>
      <c r="R10" s="322"/>
      <c r="S10" s="448"/>
      <c r="T10" s="593" t="s">
        <v>71</v>
      </c>
      <c r="U10" s="599">
        <v>41730</v>
      </c>
      <c r="V10" s="599">
        <v>42094</v>
      </c>
    </row>
    <row r="11" spans="1:22" ht="18" customHeight="1" x14ac:dyDescent="0.25">
      <c r="A11" s="258"/>
      <c r="B11" s="258"/>
      <c r="C11" s="259"/>
      <c r="D11" s="260"/>
      <c r="E11" s="259"/>
      <c r="F11" s="260"/>
      <c r="G11" s="259"/>
      <c r="H11" s="260"/>
      <c r="I11" s="261"/>
      <c r="J11" s="253"/>
      <c r="K11" s="616"/>
      <c r="L11" s="617"/>
      <c r="M11" s="616"/>
      <c r="N11" s="617"/>
      <c r="O11" s="618"/>
      <c r="S11" s="449"/>
      <c r="T11" s="593" t="s">
        <v>72</v>
      </c>
      <c r="U11" s="599">
        <v>42095</v>
      </c>
      <c r="V11" s="599">
        <v>42460</v>
      </c>
    </row>
    <row r="12" spans="1:22" ht="18" customHeight="1" x14ac:dyDescent="0.25">
      <c r="A12" s="263"/>
      <c r="B12" s="263"/>
      <c r="C12" s="264"/>
      <c r="D12" s="260"/>
      <c r="E12" s="264"/>
      <c r="F12" s="260"/>
      <c r="G12" s="264"/>
      <c r="H12" s="260"/>
      <c r="I12" s="265"/>
      <c r="J12" s="253"/>
      <c r="K12" s="619"/>
      <c r="L12" s="620"/>
      <c r="M12" s="619"/>
      <c r="N12" s="620"/>
      <c r="O12" s="264"/>
      <c r="S12" s="449"/>
      <c r="T12" s="593" t="s">
        <v>73</v>
      </c>
      <c r="U12" s="599">
        <v>42461</v>
      </c>
      <c r="V12" s="599">
        <v>42825</v>
      </c>
    </row>
    <row r="13" spans="1:22" ht="18" customHeight="1" x14ac:dyDescent="0.25">
      <c r="A13" s="263"/>
      <c r="B13" s="263"/>
      <c r="C13" s="264"/>
      <c r="D13" s="260"/>
      <c r="E13" s="264"/>
      <c r="F13" s="260"/>
      <c r="G13" s="264"/>
      <c r="H13" s="260"/>
      <c r="I13" s="265"/>
      <c r="J13" s="253"/>
      <c r="K13" s="619"/>
      <c r="L13" s="620"/>
      <c r="M13" s="619"/>
      <c r="N13" s="620"/>
      <c r="O13" s="264"/>
      <c r="S13" s="449"/>
      <c r="T13" s="593" t="s">
        <v>74</v>
      </c>
      <c r="U13" s="599">
        <v>42826</v>
      </c>
      <c r="V13" s="599">
        <v>43190</v>
      </c>
    </row>
    <row r="14" spans="1:22" ht="18" customHeight="1" x14ac:dyDescent="0.25">
      <c r="A14" s="263"/>
      <c r="B14" s="263"/>
      <c r="C14" s="264"/>
      <c r="D14" s="260"/>
      <c r="E14" s="264"/>
      <c r="F14" s="260"/>
      <c r="G14" s="264"/>
      <c r="H14" s="260"/>
      <c r="I14" s="265"/>
      <c r="J14" s="253"/>
      <c r="K14" s="619"/>
      <c r="L14" s="620"/>
      <c r="M14" s="619"/>
      <c r="N14" s="620"/>
      <c r="O14" s="264"/>
      <c r="S14" s="449"/>
      <c r="T14" s="593" t="s">
        <v>75</v>
      </c>
      <c r="U14" s="599">
        <v>43191</v>
      </c>
      <c r="V14" s="599">
        <v>43555</v>
      </c>
    </row>
    <row r="15" spans="1:22" ht="18" customHeight="1" x14ac:dyDescent="0.25">
      <c r="A15" s="263"/>
      <c r="B15" s="263"/>
      <c r="C15" s="264"/>
      <c r="D15" s="260"/>
      <c r="E15" s="264"/>
      <c r="F15" s="260"/>
      <c r="G15" s="264"/>
      <c r="H15" s="260"/>
      <c r="I15" s="265"/>
      <c r="J15" s="253"/>
      <c r="K15" s="619"/>
      <c r="L15" s="620"/>
      <c r="M15" s="619"/>
      <c r="N15" s="620"/>
      <c r="O15" s="264"/>
      <c r="S15" s="449"/>
      <c r="T15" s="593" t="s">
        <v>76</v>
      </c>
      <c r="U15" s="599">
        <v>43556</v>
      </c>
      <c r="V15" s="599">
        <v>43921</v>
      </c>
    </row>
    <row r="16" spans="1:22" ht="18" customHeight="1" x14ac:dyDescent="0.25">
      <c r="A16" s="263"/>
      <c r="B16" s="263"/>
      <c r="C16" s="264"/>
      <c r="D16" s="260"/>
      <c r="E16" s="264"/>
      <c r="F16" s="260"/>
      <c r="G16" s="264"/>
      <c r="H16" s="260"/>
      <c r="I16" s="265"/>
      <c r="J16" s="253"/>
      <c r="K16" s="619"/>
      <c r="L16" s="620"/>
      <c r="M16" s="619"/>
      <c r="N16" s="620"/>
      <c r="O16" s="264"/>
      <c r="S16" s="449"/>
      <c r="T16" s="593" t="s">
        <v>77</v>
      </c>
      <c r="U16" s="599">
        <v>43922</v>
      </c>
      <c r="V16" s="599">
        <v>44286</v>
      </c>
    </row>
    <row r="17" spans="1:22" ht="18" customHeight="1" x14ac:dyDescent="0.25">
      <c r="A17" s="263"/>
      <c r="B17" s="263"/>
      <c r="C17" s="264"/>
      <c r="D17" s="260"/>
      <c r="E17" s="264"/>
      <c r="F17" s="260"/>
      <c r="G17" s="264"/>
      <c r="H17" s="260"/>
      <c r="I17" s="265"/>
      <c r="J17" s="253"/>
      <c r="K17" s="619"/>
      <c r="L17" s="620"/>
      <c r="M17" s="619"/>
      <c r="N17" s="620"/>
      <c r="O17" s="264"/>
      <c r="S17" s="449"/>
      <c r="T17" s="593" t="s">
        <v>133</v>
      </c>
      <c r="U17" s="599">
        <v>41000</v>
      </c>
      <c r="V17" s="599">
        <v>44651</v>
      </c>
    </row>
    <row r="18" spans="1:22" ht="18" customHeight="1" x14ac:dyDescent="0.25">
      <c r="A18" s="263"/>
      <c r="B18" s="263"/>
      <c r="C18" s="264"/>
      <c r="D18" s="260"/>
      <c r="E18" s="264"/>
      <c r="F18" s="260"/>
      <c r="G18" s="264"/>
      <c r="H18" s="260"/>
      <c r="I18" s="265"/>
      <c r="J18" s="253"/>
      <c r="K18" s="619"/>
      <c r="L18" s="620"/>
      <c r="M18" s="619"/>
      <c r="N18" s="620"/>
      <c r="O18" s="264"/>
      <c r="S18" s="449"/>
      <c r="T18" s="593" t="s">
        <v>134</v>
      </c>
      <c r="U18" s="599">
        <v>44652</v>
      </c>
      <c r="V18" s="599">
        <v>45016</v>
      </c>
    </row>
    <row r="19" spans="1:22" ht="18" customHeight="1" x14ac:dyDescent="0.25">
      <c r="A19" s="263"/>
      <c r="B19" s="263"/>
      <c r="C19" s="264"/>
      <c r="D19" s="260"/>
      <c r="E19" s="264"/>
      <c r="F19" s="260"/>
      <c r="G19" s="264"/>
      <c r="H19" s="260"/>
      <c r="I19" s="265"/>
      <c r="J19" s="253"/>
      <c r="K19" s="619"/>
      <c r="L19" s="620"/>
      <c r="M19" s="619"/>
      <c r="N19" s="620"/>
      <c r="O19" s="264"/>
      <c r="S19" s="449"/>
      <c r="T19" s="593" t="s">
        <v>135</v>
      </c>
      <c r="U19" s="599">
        <v>45017</v>
      </c>
      <c r="V19" s="599">
        <v>45382</v>
      </c>
    </row>
    <row r="20" spans="1:22" ht="18" customHeight="1" x14ac:dyDescent="0.25">
      <c r="A20" s="263"/>
      <c r="B20" s="263"/>
      <c r="C20" s="264"/>
      <c r="D20" s="260"/>
      <c r="E20" s="264"/>
      <c r="F20" s="260"/>
      <c r="G20" s="264"/>
      <c r="H20" s="260"/>
      <c r="I20" s="265"/>
      <c r="J20" s="253"/>
      <c r="K20" s="619"/>
      <c r="L20" s="620"/>
      <c r="M20" s="619"/>
      <c r="N20" s="620"/>
      <c r="O20" s="264"/>
      <c r="S20" s="449"/>
      <c r="T20" s="593" t="s">
        <v>136</v>
      </c>
      <c r="U20" s="599">
        <v>45383</v>
      </c>
      <c r="V20" s="599">
        <v>45747</v>
      </c>
    </row>
    <row r="21" spans="1:22" ht="18" customHeight="1" x14ac:dyDescent="0.25">
      <c r="A21" s="263"/>
      <c r="B21" s="263"/>
      <c r="C21" s="264"/>
      <c r="D21" s="260"/>
      <c r="E21" s="264"/>
      <c r="F21" s="260"/>
      <c r="G21" s="264"/>
      <c r="H21" s="260"/>
      <c r="I21" s="265"/>
      <c r="J21" s="253"/>
      <c r="K21" s="619"/>
      <c r="L21" s="620"/>
      <c r="M21" s="619"/>
      <c r="N21" s="620"/>
      <c r="O21" s="264"/>
      <c r="S21" s="449"/>
      <c r="T21" s="593"/>
      <c r="U21" s="599"/>
      <c r="V21" s="599"/>
    </row>
    <row r="22" spans="1:22" ht="18" customHeight="1" x14ac:dyDescent="0.25">
      <c r="A22" s="263"/>
      <c r="B22" s="263"/>
      <c r="C22" s="264"/>
      <c r="D22" s="260"/>
      <c r="E22" s="264"/>
      <c r="F22" s="260"/>
      <c r="G22" s="264"/>
      <c r="H22" s="260"/>
      <c r="I22" s="265"/>
      <c r="J22" s="253"/>
      <c r="K22" s="619"/>
      <c r="L22" s="620"/>
      <c r="M22" s="619"/>
      <c r="N22" s="620"/>
      <c r="O22" s="264"/>
      <c r="S22" s="449"/>
      <c r="T22" s="593"/>
      <c r="U22" s="599"/>
      <c r="V22" s="599"/>
    </row>
    <row r="23" spans="1:22" ht="18" customHeight="1" x14ac:dyDescent="0.25">
      <c r="A23" s="263"/>
      <c r="B23" s="263"/>
      <c r="C23" s="264"/>
      <c r="D23" s="260"/>
      <c r="E23" s="264"/>
      <c r="F23" s="260"/>
      <c r="G23" s="264"/>
      <c r="H23" s="260"/>
      <c r="I23" s="265"/>
      <c r="J23" s="253"/>
      <c r="K23" s="619"/>
      <c r="L23" s="620"/>
      <c r="M23" s="619"/>
      <c r="N23" s="620"/>
      <c r="O23" s="264"/>
      <c r="S23" s="449"/>
      <c r="T23" s="593"/>
      <c r="U23" s="599"/>
      <c r="V23" s="599"/>
    </row>
    <row r="24" spans="1:22" ht="18" customHeight="1" x14ac:dyDescent="0.25">
      <c r="A24" s="263"/>
      <c r="B24" s="263"/>
      <c r="C24" s="264"/>
      <c r="D24" s="260"/>
      <c r="E24" s="264"/>
      <c r="F24" s="260"/>
      <c r="G24" s="264"/>
      <c r="H24" s="260"/>
      <c r="I24" s="265"/>
      <c r="J24" s="253"/>
      <c r="K24" s="619"/>
      <c r="L24" s="620"/>
      <c r="M24" s="619"/>
      <c r="N24" s="620"/>
      <c r="O24" s="264"/>
    </row>
    <row r="25" spans="1:22" ht="18" customHeight="1" x14ac:dyDescent="0.25">
      <c r="A25" s="266"/>
      <c r="B25" s="266"/>
      <c r="C25" s="267"/>
      <c r="D25" s="260"/>
      <c r="E25" s="267"/>
      <c r="F25" s="260"/>
      <c r="G25" s="267"/>
      <c r="H25" s="260"/>
      <c r="I25" s="268"/>
      <c r="J25" s="253"/>
      <c r="K25" s="621"/>
      <c r="L25" s="622"/>
      <c r="M25" s="621"/>
      <c r="N25" s="622"/>
      <c r="O25" s="267"/>
    </row>
    <row r="26" spans="1:22" ht="9" customHeight="1" thickBot="1" x14ac:dyDescent="0.3">
      <c r="A26" s="269"/>
      <c r="B26" s="269"/>
      <c r="C26" s="270"/>
      <c r="D26" s="260"/>
      <c r="E26" s="270"/>
      <c r="F26" s="260"/>
      <c r="G26" s="271"/>
      <c r="H26" s="260"/>
      <c r="I26" s="269"/>
      <c r="K26" s="269"/>
      <c r="L26" s="269"/>
      <c r="M26" s="269"/>
      <c r="N26" s="269"/>
    </row>
    <row r="27" spans="1:22" ht="27" customHeight="1" thickBot="1" x14ac:dyDescent="0.25">
      <c r="A27" s="761" t="s">
        <v>147</v>
      </c>
      <c r="B27" s="273" t="s">
        <v>50</v>
      </c>
      <c r="C27" s="274">
        <f>SUM(C11:C25)</f>
        <v>0</v>
      </c>
      <c r="D27" s="275" t="s">
        <v>38</v>
      </c>
      <c r="E27" s="276">
        <f>SUM(E11:E25)</f>
        <v>0</v>
      </c>
      <c r="F27" s="275" t="s">
        <v>38</v>
      </c>
      <c r="G27" s="276">
        <f>SUM(G11:G25)</f>
        <v>0</v>
      </c>
      <c r="H27" s="275" t="s">
        <v>39</v>
      </c>
      <c r="I27" s="277">
        <f>C27+E27+G27</f>
        <v>0</v>
      </c>
      <c r="J27" s="278">
        <v>1</v>
      </c>
      <c r="Q27" s="441"/>
    </row>
    <row r="28" spans="1:22" s="285" customFormat="1" ht="6.75" customHeight="1" thickBot="1" x14ac:dyDescent="0.25">
      <c r="A28" s="762"/>
      <c r="B28" s="279"/>
      <c r="C28" s="280"/>
      <c r="D28" s="275"/>
      <c r="E28" s="281"/>
      <c r="F28" s="275"/>
      <c r="G28" s="282"/>
      <c r="H28" s="275"/>
      <c r="I28" s="283"/>
      <c r="J28" s="284"/>
      <c r="P28" s="352"/>
      <c r="Q28" s="442"/>
      <c r="R28" s="352"/>
      <c r="S28" s="352"/>
      <c r="T28" s="595"/>
      <c r="U28" s="595"/>
      <c r="V28" s="595"/>
    </row>
    <row r="29" spans="1:22" ht="27" customHeight="1" thickBot="1" x14ac:dyDescent="0.25">
      <c r="A29" s="762"/>
      <c r="B29" s="286"/>
      <c r="C29" s="287" t="s">
        <v>40</v>
      </c>
      <c r="D29" s="288"/>
      <c r="E29" s="289"/>
      <c r="F29" s="275" t="s">
        <v>38</v>
      </c>
      <c r="G29" s="290"/>
      <c r="H29" s="275" t="s">
        <v>39</v>
      </c>
      <c r="I29" s="277">
        <f>E29+G29</f>
        <v>0</v>
      </c>
      <c r="J29" s="278">
        <v>2</v>
      </c>
      <c r="K29" s="763" t="s">
        <v>58</v>
      </c>
      <c r="L29" s="763"/>
      <c r="M29" s="763"/>
      <c r="N29" s="763"/>
      <c r="O29" s="763"/>
    </row>
    <row r="30" spans="1:22" s="285" customFormat="1" ht="6.75" customHeight="1" thickBot="1" x14ac:dyDescent="0.25">
      <c r="A30" s="762"/>
      <c r="B30" s="291"/>
      <c r="C30" s="287"/>
      <c r="D30" s="288"/>
      <c r="E30" s="280"/>
      <c r="F30" s="275"/>
      <c r="G30" s="280"/>
      <c r="H30" s="275"/>
      <c r="I30" s="283"/>
      <c r="J30" s="284"/>
      <c r="P30" s="352"/>
      <c r="Q30" s="352"/>
      <c r="R30" s="352"/>
      <c r="S30" s="352"/>
      <c r="T30" s="595"/>
      <c r="U30" s="595"/>
      <c r="V30" s="595"/>
    </row>
    <row r="31" spans="1:22" ht="27" customHeight="1" thickBot="1" x14ac:dyDescent="0.25">
      <c r="A31" s="762"/>
      <c r="B31" s="286"/>
      <c r="C31" s="287"/>
      <c r="D31" s="287"/>
      <c r="E31" s="280"/>
      <c r="F31" s="280"/>
      <c r="G31" s="287" t="s">
        <v>41</v>
      </c>
      <c r="H31" s="280"/>
      <c r="I31" s="292">
        <f>I27-I29</f>
        <v>0</v>
      </c>
      <c r="J31" s="278">
        <v>3</v>
      </c>
    </row>
    <row r="32" spans="1:22" s="285" customFormat="1" ht="8.25" customHeight="1" thickBot="1" x14ac:dyDescent="0.25">
      <c r="B32" s="293"/>
      <c r="C32" s="287"/>
      <c r="D32" s="287"/>
      <c r="E32" s="280"/>
      <c r="F32" s="280"/>
      <c r="G32" s="287"/>
      <c r="H32" s="280"/>
      <c r="I32" s="283"/>
      <c r="J32" s="284"/>
      <c r="K32" s="764" t="s">
        <v>150</v>
      </c>
      <c r="L32" s="765"/>
      <c r="M32" s="765"/>
      <c r="N32" s="765"/>
      <c r="O32" s="765"/>
      <c r="P32" s="352"/>
      <c r="Q32" s="352"/>
      <c r="R32" s="352"/>
      <c r="S32" s="352"/>
      <c r="T32" s="595"/>
      <c r="U32" s="595"/>
      <c r="V32" s="595"/>
    </row>
    <row r="33" spans="1:53" ht="27" customHeight="1" thickBot="1" x14ac:dyDescent="0.25">
      <c r="A33" s="754" t="s">
        <v>130</v>
      </c>
      <c r="B33" s="760" t="s">
        <v>148</v>
      </c>
      <c r="C33" s="760"/>
      <c r="D33" s="760"/>
      <c r="E33" s="760"/>
      <c r="F33" s="760"/>
      <c r="G33" s="760"/>
      <c r="H33" s="294"/>
      <c r="I33" s="295"/>
      <c r="J33" s="296">
        <v>4</v>
      </c>
      <c r="K33" s="765"/>
      <c r="L33" s="765"/>
      <c r="M33" s="765"/>
      <c r="N33" s="765"/>
      <c r="O33" s="765"/>
    </row>
    <row r="34" spans="1:53" s="285" customFormat="1" ht="7.5" customHeight="1" thickBot="1" x14ac:dyDescent="0.25">
      <c r="A34" s="754"/>
      <c r="B34" s="297"/>
      <c r="C34" s="297"/>
      <c r="D34" s="297"/>
      <c r="E34" s="297"/>
      <c r="F34" s="297"/>
      <c r="G34" s="297"/>
      <c r="H34" s="294"/>
      <c r="I34" s="283"/>
      <c r="J34" s="298"/>
      <c r="K34" s="765"/>
      <c r="L34" s="765"/>
      <c r="M34" s="765"/>
      <c r="N34" s="765"/>
      <c r="O34" s="765"/>
      <c r="P34" s="352"/>
      <c r="Q34" s="352"/>
      <c r="R34" s="352"/>
      <c r="S34" s="352"/>
      <c r="T34" s="595"/>
      <c r="U34" s="595"/>
      <c r="V34" s="595"/>
    </row>
    <row r="35" spans="1:53" ht="30.75" customHeight="1" thickBot="1" x14ac:dyDescent="0.25">
      <c r="A35" s="754"/>
      <c r="B35" s="760" t="s">
        <v>149</v>
      </c>
      <c r="C35" s="760"/>
      <c r="D35" s="760"/>
      <c r="E35" s="760"/>
      <c r="F35" s="760"/>
      <c r="G35" s="760"/>
      <c r="I35" s="292">
        <f>I31*I33</f>
        <v>0</v>
      </c>
      <c r="J35" s="278">
        <v>5</v>
      </c>
      <c r="K35" s="765"/>
      <c r="L35" s="765"/>
      <c r="M35" s="765"/>
      <c r="N35" s="765"/>
      <c r="O35" s="765"/>
    </row>
    <row r="36" spans="1:53" s="246" customFormat="1" ht="25.5" customHeight="1" x14ac:dyDescent="0.2">
      <c r="I36" s="299"/>
      <c r="O36" s="300"/>
      <c r="P36" s="312"/>
      <c r="Q36" s="312"/>
      <c r="R36" s="312"/>
      <c r="S36" s="312"/>
      <c r="T36" s="600"/>
      <c r="U36" s="600"/>
      <c r="V36" s="600"/>
      <c r="BA36" s="299" t="s">
        <v>32</v>
      </c>
    </row>
    <row r="37" spans="1:53" ht="18" customHeight="1" x14ac:dyDescent="0.2">
      <c r="A37" s="285"/>
      <c r="B37" s="285"/>
      <c r="C37" s="285"/>
      <c r="E37" s="285"/>
      <c r="G37" s="285"/>
      <c r="I37" s="285"/>
    </row>
    <row r="38" spans="1:53" ht="18" customHeight="1" x14ac:dyDescent="0.2">
      <c r="A38" s="285"/>
      <c r="B38" s="285"/>
      <c r="C38" s="285"/>
      <c r="E38" s="285"/>
      <c r="G38" s="285"/>
      <c r="I38" s="285"/>
    </row>
    <row r="39" spans="1:53" ht="18" customHeight="1" x14ac:dyDescent="0.2">
      <c r="A39" s="607"/>
      <c r="B39" s="285"/>
      <c r="C39" s="285"/>
      <c r="E39" s="285"/>
      <c r="G39" s="285"/>
      <c r="I39" s="285"/>
    </row>
    <row r="40" spans="1:53" ht="18" customHeight="1" x14ac:dyDescent="0.2">
      <c r="A40" s="285"/>
      <c r="B40" s="285"/>
      <c r="C40" s="285"/>
      <c r="E40" s="758"/>
      <c r="F40" s="759"/>
      <c r="G40" s="759"/>
      <c r="H40" s="759"/>
      <c r="I40" s="759"/>
      <c r="J40" s="759"/>
      <c r="K40" s="759"/>
      <c r="L40" s="759"/>
    </row>
    <row r="41" spans="1:53" ht="18" customHeight="1" x14ac:dyDescent="0.2">
      <c r="E41" s="301"/>
      <c r="F41" s="302"/>
      <c r="G41" s="302"/>
      <c r="H41" s="302"/>
      <c r="I41" s="302"/>
      <c r="J41" s="302"/>
      <c r="K41" s="302"/>
      <c r="L41" s="302"/>
    </row>
    <row r="42" spans="1:53" ht="18" customHeight="1" x14ac:dyDescent="0.2">
      <c r="E42" s="760"/>
      <c r="F42" s="760"/>
      <c r="G42" s="760"/>
      <c r="H42" s="760"/>
      <c r="I42" s="760"/>
      <c r="J42" s="760"/>
      <c r="K42" s="760"/>
      <c r="L42" s="760"/>
    </row>
    <row r="43" spans="1:53" ht="15" x14ac:dyDescent="0.2"/>
    <row r="45" spans="1:53" ht="18" customHeight="1" x14ac:dyDescent="0.2">
      <c r="AB45" s="610"/>
    </row>
    <row r="58" spans="2:2" ht="18" customHeight="1" x14ac:dyDescent="0.2">
      <c r="B58" s="613"/>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2f</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262" customWidth="1"/>
    <col min="3" max="3" width="15.7109375" style="262" customWidth="1"/>
    <col min="4" max="4" width="2.28515625" style="285" customWidth="1"/>
    <col min="5" max="5" width="15.7109375" style="262" customWidth="1"/>
    <col min="6" max="6" width="2.28515625" style="285" customWidth="1"/>
    <col min="7" max="7" width="16.42578125" style="262" customWidth="1"/>
    <col min="8" max="8" width="2.28515625" style="285" customWidth="1"/>
    <col min="9" max="9" width="15.7109375" style="262" customWidth="1"/>
    <col min="10" max="10" width="2.28515625" style="272" customWidth="1"/>
    <col min="11" max="11" width="17.7109375" style="262" customWidth="1"/>
    <col min="12" max="12" width="11.7109375" style="262" customWidth="1"/>
    <col min="13" max="13" width="17.7109375" style="262" customWidth="1"/>
    <col min="14" max="14" width="11.7109375" style="262" customWidth="1"/>
    <col min="15" max="15" width="15.7109375" style="262"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262"/>
  </cols>
  <sheetData>
    <row r="1" spans="1:22" s="239" customFormat="1" ht="21.75" customHeight="1" thickBot="1" x14ac:dyDescent="0.3">
      <c r="A1" s="236"/>
      <c r="B1" s="236"/>
      <c r="C1" s="766" t="s">
        <v>20</v>
      </c>
      <c r="D1" s="766"/>
      <c r="E1" s="766"/>
      <c r="F1" s="766"/>
      <c r="G1" s="238"/>
      <c r="H1" s="237"/>
      <c r="I1" s="237"/>
      <c r="K1" s="240" t="s">
        <v>51</v>
      </c>
      <c r="L1" s="767" t="str">
        <f>'Annexe A p.2'!L1:O1</f>
        <v/>
      </c>
      <c r="M1" s="767"/>
      <c r="N1" s="767"/>
      <c r="O1" s="767"/>
      <c r="P1" s="305"/>
      <c r="Q1" s="305"/>
      <c r="R1" s="305"/>
      <c r="S1" s="305"/>
      <c r="T1" s="593"/>
      <c r="U1" s="593"/>
      <c r="V1" s="593"/>
    </row>
    <row r="2" spans="1:22" s="239" customFormat="1" ht="18" customHeight="1" x14ac:dyDescent="0.25">
      <c r="A2" s="236"/>
      <c r="B2" s="236"/>
      <c r="E2" s="241"/>
      <c r="F2" s="241"/>
      <c r="J2" s="242"/>
      <c r="P2" s="305"/>
      <c r="Q2" s="305"/>
      <c r="R2" s="305"/>
      <c r="S2" s="305"/>
      <c r="T2" s="593"/>
      <c r="U2" s="593"/>
      <c r="V2" s="593"/>
    </row>
    <row r="3" spans="1:22" s="239" customFormat="1" ht="18" customHeight="1" thickBot="1" x14ac:dyDescent="0.3">
      <c r="A3" s="236"/>
      <c r="B3" s="236"/>
      <c r="C3" s="243"/>
      <c r="D3" s="243"/>
      <c r="E3" s="243"/>
      <c r="F3" s="243"/>
      <c r="I3" s="244"/>
      <c r="J3" s="242"/>
      <c r="K3" s="245" t="s">
        <v>59</v>
      </c>
      <c r="L3" s="739"/>
      <c r="M3" s="739"/>
      <c r="P3" s="305"/>
      <c r="Q3" s="305"/>
      <c r="R3" s="305"/>
      <c r="S3" s="443">
        <f>L3</f>
        <v>0</v>
      </c>
      <c r="T3" s="593" t="s">
        <v>64</v>
      </c>
      <c r="U3" s="599">
        <v>39173</v>
      </c>
      <c r="V3" s="599">
        <v>39538</v>
      </c>
    </row>
    <row r="4" spans="1:22" s="239" customFormat="1" ht="15.75" customHeight="1" x14ac:dyDescent="0.25">
      <c r="A4" s="236"/>
      <c r="B4" s="236"/>
      <c r="C4" s="243"/>
      <c r="D4" s="243"/>
      <c r="E4" s="243"/>
      <c r="F4" s="243"/>
      <c r="I4" s="244"/>
      <c r="J4" s="242"/>
      <c r="P4" s="305"/>
      <c r="Q4" s="305"/>
      <c r="R4" s="440"/>
      <c r="S4" s="444"/>
      <c r="T4" s="593" t="s">
        <v>65</v>
      </c>
      <c r="U4" s="599">
        <v>39539</v>
      </c>
      <c r="V4" s="599">
        <v>39903</v>
      </c>
    </row>
    <row r="5" spans="1:22" s="246" customFormat="1" ht="22.5" customHeight="1" thickBot="1" x14ac:dyDescent="0.3">
      <c r="B5" s="247" t="s">
        <v>16</v>
      </c>
      <c r="C5" s="248" t="str">
        <f>IF('Formulaire p.1'!AX30="","",'Formulaire p.1'!AX30)</f>
        <v/>
      </c>
      <c r="E5" s="249"/>
      <c r="F5" s="247"/>
      <c r="H5" s="250"/>
      <c r="I5" s="249" t="s">
        <v>27</v>
      </c>
      <c r="J5" s="244"/>
      <c r="K5" s="251" t="str">
        <f>IF('Formulaire p.1'!X38="","",'Formulaire p.1'!X38)</f>
        <v/>
      </c>
      <c r="L5" s="252"/>
      <c r="M5" s="252"/>
      <c r="N5" s="252"/>
      <c r="O5" s="244" t="s">
        <v>17</v>
      </c>
      <c r="P5" s="318"/>
      <c r="Q5" s="318"/>
      <c r="R5" s="318"/>
      <c r="S5" s="446"/>
      <c r="T5" s="593" t="s">
        <v>66</v>
      </c>
      <c r="U5" s="599">
        <v>39904</v>
      </c>
      <c r="V5" s="599">
        <v>40268</v>
      </c>
    </row>
    <row r="6" spans="1:22" s="246" customFormat="1" ht="12" customHeight="1" thickBot="1" x14ac:dyDescent="0.25">
      <c r="A6" s="239"/>
      <c r="B6" s="239"/>
      <c r="C6" s="239"/>
      <c r="D6" s="239"/>
      <c r="E6" s="239"/>
      <c r="F6" s="239"/>
      <c r="G6" s="239"/>
      <c r="H6" s="239"/>
      <c r="I6" s="239"/>
      <c r="J6" s="253"/>
      <c r="P6" s="312"/>
      <c r="Q6" s="312"/>
      <c r="R6" s="312"/>
      <c r="S6" s="447"/>
      <c r="T6" s="593" t="s">
        <v>67</v>
      </c>
      <c r="U6" s="599">
        <v>40269</v>
      </c>
      <c r="V6" s="599">
        <v>40633</v>
      </c>
    </row>
    <row r="7" spans="1:22" s="256" customFormat="1" ht="18" customHeight="1" thickBot="1" x14ac:dyDescent="0.25">
      <c r="A7" s="768" t="s">
        <v>12</v>
      </c>
      <c r="B7" s="768" t="s">
        <v>146</v>
      </c>
      <c r="C7" s="771" t="s">
        <v>37</v>
      </c>
      <c r="D7" s="254"/>
      <c r="E7" s="771" t="s">
        <v>35</v>
      </c>
      <c r="F7" s="254"/>
      <c r="G7" s="771" t="s">
        <v>36</v>
      </c>
      <c r="H7" s="254"/>
      <c r="I7" s="768" t="s">
        <v>46</v>
      </c>
      <c r="J7" s="255"/>
      <c r="K7" s="773" t="s">
        <v>33</v>
      </c>
      <c r="L7" s="774"/>
      <c r="M7" s="773" t="s">
        <v>34</v>
      </c>
      <c r="N7" s="774"/>
      <c r="O7" s="777"/>
      <c r="P7" s="322"/>
      <c r="Q7" s="322"/>
      <c r="R7" s="322"/>
      <c r="S7" s="448"/>
      <c r="T7" s="593" t="s">
        <v>68</v>
      </c>
      <c r="U7" s="599">
        <v>40634</v>
      </c>
      <c r="V7" s="599">
        <v>40999</v>
      </c>
    </row>
    <row r="8" spans="1:22" s="256" customFormat="1" ht="18" customHeight="1" thickBot="1" x14ac:dyDescent="0.25">
      <c r="A8" s="769"/>
      <c r="B8" s="769"/>
      <c r="C8" s="772"/>
      <c r="D8" s="257"/>
      <c r="E8" s="772"/>
      <c r="F8" s="257"/>
      <c r="G8" s="772"/>
      <c r="H8" s="257"/>
      <c r="I8" s="769"/>
      <c r="J8" s="255"/>
      <c r="K8" s="775"/>
      <c r="L8" s="776"/>
      <c r="M8" s="775"/>
      <c r="N8" s="776"/>
      <c r="O8" s="778"/>
      <c r="P8" s="322"/>
      <c r="Q8" s="322"/>
      <c r="R8" s="322"/>
      <c r="S8" s="448"/>
      <c r="T8" s="593" t="s">
        <v>69</v>
      </c>
      <c r="U8" s="599">
        <v>41000</v>
      </c>
      <c r="V8" s="599">
        <v>41364</v>
      </c>
    </row>
    <row r="9" spans="1:22" s="256" customFormat="1" ht="18" customHeight="1" thickBot="1" x14ac:dyDescent="0.25">
      <c r="A9" s="769"/>
      <c r="B9" s="769"/>
      <c r="C9" s="772"/>
      <c r="D9" s="257"/>
      <c r="E9" s="772"/>
      <c r="F9" s="257"/>
      <c r="G9" s="772"/>
      <c r="H9" s="257"/>
      <c r="I9" s="769"/>
      <c r="J9" s="255"/>
      <c r="K9" s="771" t="s">
        <v>48</v>
      </c>
      <c r="L9" s="771" t="s">
        <v>9</v>
      </c>
      <c r="M9" s="779" t="s">
        <v>48</v>
      </c>
      <c r="N9" s="779" t="s">
        <v>9</v>
      </c>
      <c r="O9" s="779" t="s">
        <v>43</v>
      </c>
      <c r="P9" s="322"/>
      <c r="Q9" s="322"/>
      <c r="R9" s="322"/>
      <c r="S9" s="448"/>
      <c r="T9" s="593" t="s">
        <v>70</v>
      </c>
      <c r="U9" s="599">
        <v>41365</v>
      </c>
      <c r="V9" s="599">
        <v>41729</v>
      </c>
    </row>
    <row r="10" spans="1:22" s="256" customFormat="1" ht="15" customHeight="1" thickBot="1" x14ac:dyDescent="0.25">
      <c r="A10" s="770"/>
      <c r="B10" s="770"/>
      <c r="C10" s="772"/>
      <c r="D10" s="257"/>
      <c r="E10" s="772"/>
      <c r="F10" s="257"/>
      <c r="G10" s="772"/>
      <c r="H10" s="257"/>
      <c r="I10" s="769"/>
      <c r="J10" s="255"/>
      <c r="K10" s="779"/>
      <c r="L10" s="779"/>
      <c r="M10" s="779"/>
      <c r="N10" s="779"/>
      <c r="O10" s="772"/>
      <c r="P10" s="322"/>
      <c r="Q10" s="322"/>
      <c r="R10" s="322"/>
      <c r="S10" s="448"/>
      <c r="T10" s="593" t="s">
        <v>71</v>
      </c>
      <c r="U10" s="599">
        <v>41730</v>
      </c>
      <c r="V10" s="599">
        <v>42094</v>
      </c>
    </row>
    <row r="11" spans="1:22" ht="18" customHeight="1" x14ac:dyDescent="0.25">
      <c r="A11" s="258"/>
      <c r="B11" s="258"/>
      <c r="C11" s="259"/>
      <c r="D11" s="260"/>
      <c r="E11" s="259"/>
      <c r="F11" s="260"/>
      <c r="G11" s="259"/>
      <c r="H11" s="260"/>
      <c r="I11" s="261"/>
      <c r="J11" s="253"/>
      <c r="K11" s="639"/>
      <c r="L11" s="617"/>
      <c r="M11" s="639"/>
      <c r="N11" s="617"/>
      <c r="O11" s="618"/>
      <c r="S11" s="449"/>
      <c r="T11" s="593" t="s">
        <v>72</v>
      </c>
      <c r="U11" s="599">
        <v>42095</v>
      </c>
      <c r="V11" s="599">
        <v>42460</v>
      </c>
    </row>
    <row r="12" spans="1:22" ht="18" customHeight="1" x14ac:dyDescent="0.25">
      <c r="A12" s="263"/>
      <c r="B12" s="263"/>
      <c r="C12" s="264"/>
      <c r="D12" s="260"/>
      <c r="E12" s="264"/>
      <c r="F12" s="260"/>
      <c r="G12" s="264"/>
      <c r="H12" s="260"/>
      <c r="I12" s="265"/>
      <c r="J12" s="253"/>
      <c r="K12" s="640"/>
      <c r="L12" s="620"/>
      <c r="M12" s="640"/>
      <c r="N12" s="620"/>
      <c r="O12" s="264"/>
      <c r="S12" s="449"/>
      <c r="T12" s="593" t="s">
        <v>73</v>
      </c>
      <c r="U12" s="599">
        <v>42461</v>
      </c>
      <c r="V12" s="599">
        <v>42825</v>
      </c>
    </row>
    <row r="13" spans="1:22" ht="18" customHeight="1" x14ac:dyDescent="0.25">
      <c r="A13" s="263"/>
      <c r="B13" s="263"/>
      <c r="C13" s="264"/>
      <c r="D13" s="260"/>
      <c r="E13" s="264"/>
      <c r="F13" s="260"/>
      <c r="G13" s="264"/>
      <c r="H13" s="260"/>
      <c r="I13" s="265"/>
      <c r="J13" s="253"/>
      <c r="K13" s="640"/>
      <c r="L13" s="620"/>
      <c r="M13" s="640"/>
      <c r="N13" s="620"/>
      <c r="O13" s="264"/>
      <c r="S13" s="449"/>
      <c r="T13" s="593" t="s">
        <v>74</v>
      </c>
      <c r="U13" s="599">
        <v>42826</v>
      </c>
      <c r="V13" s="599">
        <v>43190</v>
      </c>
    </row>
    <row r="14" spans="1:22" ht="18" customHeight="1" x14ac:dyDescent="0.25">
      <c r="A14" s="263"/>
      <c r="B14" s="263"/>
      <c r="C14" s="264"/>
      <c r="D14" s="260"/>
      <c r="E14" s="264"/>
      <c r="F14" s="260"/>
      <c r="G14" s="264"/>
      <c r="H14" s="260"/>
      <c r="I14" s="265"/>
      <c r="J14" s="253"/>
      <c r="K14" s="640"/>
      <c r="L14" s="620"/>
      <c r="M14" s="640"/>
      <c r="N14" s="620"/>
      <c r="O14" s="264"/>
      <c r="S14" s="449"/>
      <c r="T14" s="593" t="s">
        <v>75</v>
      </c>
      <c r="U14" s="599">
        <v>43191</v>
      </c>
      <c r="V14" s="599">
        <v>43555</v>
      </c>
    </row>
    <row r="15" spans="1:22" ht="18" customHeight="1" x14ac:dyDescent="0.25">
      <c r="A15" s="263"/>
      <c r="B15" s="263"/>
      <c r="C15" s="264"/>
      <c r="D15" s="260"/>
      <c r="E15" s="264"/>
      <c r="F15" s="260"/>
      <c r="G15" s="264"/>
      <c r="H15" s="260"/>
      <c r="I15" s="265"/>
      <c r="J15" s="253"/>
      <c r="K15" s="640"/>
      <c r="L15" s="620"/>
      <c r="M15" s="640"/>
      <c r="N15" s="620"/>
      <c r="O15" s="264"/>
      <c r="S15" s="449"/>
      <c r="T15" s="593" t="s">
        <v>76</v>
      </c>
      <c r="U15" s="599">
        <v>43556</v>
      </c>
      <c r="V15" s="599">
        <v>43921</v>
      </c>
    </row>
    <row r="16" spans="1:22" ht="18" customHeight="1" x14ac:dyDescent="0.25">
      <c r="A16" s="263"/>
      <c r="B16" s="263"/>
      <c r="C16" s="264"/>
      <c r="D16" s="260"/>
      <c r="E16" s="264"/>
      <c r="F16" s="260"/>
      <c r="G16" s="264"/>
      <c r="H16" s="260"/>
      <c r="I16" s="265"/>
      <c r="J16" s="253"/>
      <c r="K16" s="640"/>
      <c r="L16" s="620"/>
      <c r="M16" s="640"/>
      <c r="N16" s="620"/>
      <c r="O16" s="264"/>
      <c r="S16" s="449"/>
      <c r="T16" s="593" t="s">
        <v>77</v>
      </c>
      <c r="U16" s="599">
        <v>43922</v>
      </c>
      <c r="V16" s="599">
        <v>44286</v>
      </c>
    </row>
    <row r="17" spans="1:22" ht="18" customHeight="1" x14ac:dyDescent="0.25">
      <c r="A17" s="263"/>
      <c r="B17" s="263"/>
      <c r="C17" s="264"/>
      <c r="D17" s="260"/>
      <c r="E17" s="264"/>
      <c r="F17" s="260"/>
      <c r="G17" s="264"/>
      <c r="H17" s="260"/>
      <c r="I17" s="265"/>
      <c r="J17" s="253"/>
      <c r="K17" s="640"/>
      <c r="L17" s="620"/>
      <c r="M17" s="640"/>
      <c r="N17" s="620"/>
      <c r="O17" s="264"/>
      <c r="S17" s="449"/>
      <c r="T17" s="593" t="s">
        <v>133</v>
      </c>
      <c r="U17" s="599">
        <v>41000</v>
      </c>
      <c r="V17" s="599">
        <v>44651</v>
      </c>
    </row>
    <row r="18" spans="1:22" ht="18" customHeight="1" x14ac:dyDescent="0.25">
      <c r="A18" s="263"/>
      <c r="B18" s="263"/>
      <c r="C18" s="264"/>
      <c r="D18" s="260"/>
      <c r="E18" s="264"/>
      <c r="F18" s="260"/>
      <c r="G18" s="264"/>
      <c r="H18" s="260"/>
      <c r="I18" s="265"/>
      <c r="J18" s="253"/>
      <c r="K18" s="640"/>
      <c r="L18" s="620"/>
      <c r="M18" s="640"/>
      <c r="N18" s="620"/>
      <c r="O18" s="264"/>
      <c r="S18" s="449"/>
      <c r="T18" s="593" t="s">
        <v>134</v>
      </c>
      <c r="U18" s="599">
        <v>44652</v>
      </c>
      <c r="V18" s="599">
        <v>45016</v>
      </c>
    </row>
    <row r="19" spans="1:22" ht="18" customHeight="1" x14ac:dyDescent="0.25">
      <c r="A19" s="263"/>
      <c r="B19" s="263"/>
      <c r="C19" s="264"/>
      <c r="D19" s="260"/>
      <c r="E19" s="264"/>
      <c r="F19" s="260"/>
      <c r="G19" s="264"/>
      <c r="H19" s="260"/>
      <c r="I19" s="265"/>
      <c r="J19" s="253"/>
      <c r="K19" s="640"/>
      <c r="L19" s="620"/>
      <c r="M19" s="640"/>
      <c r="N19" s="620"/>
      <c r="O19" s="264"/>
      <c r="S19" s="449"/>
      <c r="T19" s="593" t="s">
        <v>135</v>
      </c>
      <c r="U19" s="599">
        <v>45017</v>
      </c>
      <c r="V19" s="599">
        <v>45382</v>
      </c>
    </row>
    <row r="20" spans="1:22" ht="18" customHeight="1" x14ac:dyDescent="0.25">
      <c r="A20" s="263"/>
      <c r="B20" s="263"/>
      <c r="C20" s="264"/>
      <c r="D20" s="260"/>
      <c r="E20" s="264"/>
      <c r="F20" s="260"/>
      <c r="G20" s="264"/>
      <c r="H20" s="260"/>
      <c r="I20" s="265"/>
      <c r="J20" s="253"/>
      <c r="K20" s="640"/>
      <c r="L20" s="620"/>
      <c r="M20" s="640"/>
      <c r="N20" s="620"/>
      <c r="O20" s="264"/>
      <c r="S20" s="449"/>
      <c r="T20" s="593" t="s">
        <v>136</v>
      </c>
      <c r="U20" s="599">
        <v>45383</v>
      </c>
      <c r="V20" s="599">
        <v>45747</v>
      </c>
    </row>
    <row r="21" spans="1:22" ht="18" customHeight="1" x14ac:dyDescent="0.25">
      <c r="A21" s="263"/>
      <c r="B21" s="263"/>
      <c r="C21" s="264"/>
      <c r="D21" s="260"/>
      <c r="E21" s="264"/>
      <c r="F21" s="260"/>
      <c r="G21" s="264"/>
      <c r="H21" s="260"/>
      <c r="I21" s="265"/>
      <c r="J21" s="253"/>
      <c r="K21" s="640"/>
      <c r="L21" s="620"/>
      <c r="M21" s="640"/>
      <c r="N21" s="620"/>
      <c r="O21" s="264"/>
      <c r="S21" s="449"/>
      <c r="T21" s="593"/>
      <c r="U21" s="599"/>
      <c r="V21" s="599"/>
    </row>
    <row r="22" spans="1:22" ht="18" customHeight="1" x14ac:dyDescent="0.25">
      <c r="A22" s="263"/>
      <c r="B22" s="263"/>
      <c r="C22" s="264"/>
      <c r="D22" s="260"/>
      <c r="E22" s="264"/>
      <c r="F22" s="260"/>
      <c r="G22" s="264"/>
      <c r="H22" s="260"/>
      <c r="I22" s="265"/>
      <c r="J22" s="253"/>
      <c r="K22" s="640"/>
      <c r="L22" s="620"/>
      <c r="M22" s="640"/>
      <c r="N22" s="620"/>
      <c r="O22" s="264"/>
      <c r="S22" s="449"/>
      <c r="T22" s="593"/>
      <c r="U22" s="599"/>
      <c r="V22" s="599"/>
    </row>
    <row r="23" spans="1:22" ht="18" customHeight="1" x14ac:dyDescent="0.25">
      <c r="A23" s="263"/>
      <c r="B23" s="263"/>
      <c r="C23" s="264"/>
      <c r="D23" s="260"/>
      <c r="E23" s="264"/>
      <c r="F23" s="260"/>
      <c r="G23" s="264"/>
      <c r="H23" s="260"/>
      <c r="I23" s="265"/>
      <c r="J23" s="253"/>
      <c r="K23" s="640"/>
      <c r="L23" s="620"/>
      <c r="M23" s="640"/>
      <c r="N23" s="620"/>
      <c r="O23" s="264"/>
      <c r="S23" s="449"/>
      <c r="T23" s="593"/>
      <c r="U23" s="599"/>
      <c r="V23" s="599"/>
    </row>
    <row r="24" spans="1:22" ht="18" customHeight="1" x14ac:dyDescent="0.25">
      <c r="A24" s="263"/>
      <c r="B24" s="263"/>
      <c r="C24" s="264"/>
      <c r="D24" s="260"/>
      <c r="E24" s="264"/>
      <c r="F24" s="260"/>
      <c r="G24" s="264"/>
      <c r="H24" s="260"/>
      <c r="I24" s="265"/>
      <c r="J24" s="253"/>
      <c r="K24" s="640"/>
      <c r="L24" s="620"/>
      <c r="M24" s="640"/>
      <c r="N24" s="620"/>
      <c r="O24" s="264"/>
    </row>
    <row r="25" spans="1:22" ht="18" customHeight="1" x14ac:dyDescent="0.25">
      <c r="A25" s="266"/>
      <c r="B25" s="266"/>
      <c r="C25" s="267"/>
      <c r="D25" s="260"/>
      <c r="E25" s="267"/>
      <c r="F25" s="260"/>
      <c r="G25" s="267"/>
      <c r="H25" s="260"/>
      <c r="I25" s="268"/>
      <c r="J25" s="253"/>
      <c r="K25" s="641"/>
      <c r="L25" s="622"/>
      <c r="M25" s="641"/>
      <c r="N25" s="622"/>
      <c r="O25" s="267"/>
    </row>
    <row r="26" spans="1:22" ht="9" customHeight="1" thickBot="1" x14ac:dyDescent="0.3">
      <c r="A26" s="269"/>
      <c r="B26" s="269"/>
      <c r="C26" s="270"/>
      <c r="D26" s="260"/>
      <c r="E26" s="270"/>
      <c r="F26" s="260"/>
      <c r="G26" s="271"/>
      <c r="H26" s="260"/>
      <c r="I26" s="269"/>
      <c r="K26" s="269"/>
      <c r="L26" s="269"/>
      <c r="M26" s="269"/>
      <c r="N26" s="269"/>
    </row>
    <row r="27" spans="1:22" ht="27" customHeight="1" thickBot="1" x14ac:dyDescent="0.25">
      <c r="A27" s="761" t="s">
        <v>147</v>
      </c>
      <c r="B27" s="273" t="s">
        <v>50</v>
      </c>
      <c r="C27" s="274">
        <f>SUM(C11:C25)</f>
        <v>0</v>
      </c>
      <c r="D27" s="275" t="s">
        <v>38</v>
      </c>
      <c r="E27" s="276">
        <f>SUM(E11:E25)</f>
        <v>0</v>
      </c>
      <c r="F27" s="275" t="s">
        <v>38</v>
      </c>
      <c r="G27" s="276">
        <f>SUM(G11:G25)</f>
        <v>0</v>
      </c>
      <c r="H27" s="275" t="s">
        <v>39</v>
      </c>
      <c r="I27" s="277">
        <f>C27+E27+G27</f>
        <v>0</v>
      </c>
      <c r="J27" s="278">
        <v>1</v>
      </c>
      <c r="Q27" s="441"/>
    </row>
    <row r="28" spans="1:22" s="285" customFormat="1" ht="6.75" customHeight="1" thickBot="1" x14ac:dyDescent="0.25">
      <c r="A28" s="762"/>
      <c r="B28" s="279"/>
      <c r="C28" s="280"/>
      <c r="D28" s="275"/>
      <c r="E28" s="281"/>
      <c r="F28" s="275"/>
      <c r="G28" s="282"/>
      <c r="H28" s="275"/>
      <c r="I28" s="283"/>
      <c r="J28" s="284"/>
      <c r="P28" s="352"/>
      <c r="Q28" s="442"/>
      <c r="R28" s="352"/>
      <c r="S28" s="352"/>
      <c r="T28" s="595"/>
      <c r="U28" s="595"/>
      <c r="V28" s="595"/>
    </row>
    <row r="29" spans="1:22" ht="27" customHeight="1" thickBot="1" x14ac:dyDescent="0.25">
      <c r="A29" s="762"/>
      <c r="B29" s="286"/>
      <c r="C29" s="287" t="s">
        <v>40</v>
      </c>
      <c r="D29" s="288"/>
      <c r="E29" s="289"/>
      <c r="F29" s="275" t="s">
        <v>38</v>
      </c>
      <c r="G29" s="290"/>
      <c r="H29" s="275" t="s">
        <v>39</v>
      </c>
      <c r="I29" s="277">
        <f>E29+G29</f>
        <v>0</v>
      </c>
      <c r="J29" s="278">
        <v>2</v>
      </c>
      <c r="K29" s="763" t="s">
        <v>58</v>
      </c>
      <c r="L29" s="763"/>
      <c r="M29" s="763"/>
      <c r="N29" s="763"/>
      <c r="O29" s="763"/>
    </row>
    <row r="30" spans="1:22" s="285" customFormat="1" ht="6.75" customHeight="1" thickBot="1" x14ac:dyDescent="0.25">
      <c r="A30" s="762"/>
      <c r="B30" s="291"/>
      <c r="C30" s="287"/>
      <c r="D30" s="288"/>
      <c r="E30" s="280"/>
      <c r="F30" s="275"/>
      <c r="G30" s="280"/>
      <c r="H30" s="275"/>
      <c r="I30" s="283"/>
      <c r="J30" s="284"/>
      <c r="P30" s="352"/>
      <c r="Q30" s="352"/>
      <c r="R30" s="352"/>
      <c r="S30" s="352"/>
      <c r="T30" s="595"/>
      <c r="U30" s="595"/>
      <c r="V30" s="595"/>
    </row>
    <row r="31" spans="1:22" ht="27" customHeight="1" thickBot="1" x14ac:dyDescent="0.25">
      <c r="A31" s="762"/>
      <c r="B31" s="286"/>
      <c r="C31" s="287"/>
      <c r="D31" s="287"/>
      <c r="E31" s="280"/>
      <c r="F31" s="280"/>
      <c r="G31" s="287" t="s">
        <v>41</v>
      </c>
      <c r="H31" s="280"/>
      <c r="I31" s="292">
        <f>I27-I29</f>
        <v>0</v>
      </c>
      <c r="J31" s="278">
        <v>3</v>
      </c>
    </row>
    <row r="32" spans="1:22" s="285" customFormat="1" ht="8.25" customHeight="1" thickBot="1" x14ac:dyDescent="0.25">
      <c r="B32" s="293"/>
      <c r="C32" s="287"/>
      <c r="D32" s="287"/>
      <c r="E32" s="280"/>
      <c r="F32" s="280"/>
      <c r="G32" s="287"/>
      <c r="H32" s="280"/>
      <c r="I32" s="283"/>
      <c r="J32" s="284"/>
      <c r="K32" s="764" t="s">
        <v>150</v>
      </c>
      <c r="L32" s="765"/>
      <c r="M32" s="765"/>
      <c r="N32" s="765"/>
      <c r="O32" s="765"/>
      <c r="P32" s="352"/>
      <c r="Q32" s="352"/>
      <c r="R32" s="352"/>
      <c r="S32" s="352"/>
      <c r="T32" s="595"/>
      <c r="U32" s="595"/>
      <c r="V32" s="595"/>
    </row>
    <row r="33" spans="1:53" ht="27" customHeight="1" thickBot="1" x14ac:dyDescent="0.25">
      <c r="A33" s="754" t="s">
        <v>130</v>
      </c>
      <c r="B33" s="760" t="s">
        <v>148</v>
      </c>
      <c r="C33" s="760"/>
      <c r="D33" s="760"/>
      <c r="E33" s="760"/>
      <c r="F33" s="760"/>
      <c r="G33" s="760"/>
      <c r="H33" s="294"/>
      <c r="I33" s="295"/>
      <c r="J33" s="296">
        <v>4</v>
      </c>
      <c r="K33" s="765"/>
      <c r="L33" s="765"/>
      <c r="M33" s="765"/>
      <c r="N33" s="765"/>
      <c r="O33" s="765"/>
    </row>
    <row r="34" spans="1:53" s="285" customFormat="1" ht="7.5" customHeight="1" thickBot="1" x14ac:dyDescent="0.25">
      <c r="A34" s="754"/>
      <c r="B34" s="297"/>
      <c r="C34" s="297"/>
      <c r="D34" s="297"/>
      <c r="E34" s="297"/>
      <c r="F34" s="297"/>
      <c r="G34" s="297"/>
      <c r="H34" s="294"/>
      <c r="I34" s="283"/>
      <c r="J34" s="298"/>
      <c r="K34" s="765"/>
      <c r="L34" s="765"/>
      <c r="M34" s="765"/>
      <c r="N34" s="765"/>
      <c r="O34" s="765"/>
      <c r="P34" s="352"/>
      <c r="Q34" s="352"/>
      <c r="R34" s="352"/>
      <c r="S34" s="352"/>
      <c r="T34" s="595"/>
      <c r="U34" s="595"/>
      <c r="V34" s="595"/>
    </row>
    <row r="35" spans="1:53" ht="30.75" customHeight="1" thickBot="1" x14ac:dyDescent="0.25">
      <c r="A35" s="754"/>
      <c r="B35" s="760" t="s">
        <v>149</v>
      </c>
      <c r="C35" s="760"/>
      <c r="D35" s="760"/>
      <c r="E35" s="760"/>
      <c r="F35" s="760"/>
      <c r="G35" s="760"/>
      <c r="I35" s="292">
        <f>I31*I33</f>
        <v>0</v>
      </c>
      <c r="J35" s="278">
        <v>5</v>
      </c>
      <c r="K35" s="765"/>
      <c r="L35" s="765"/>
      <c r="M35" s="765"/>
      <c r="N35" s="765"/>
      <c r="O35" s="765"/>
    </row>
    <row r="36" spans="1:53" s="246" customFormat="1" ht="25.5" customHeight="1" x14ac:dyDescent="0.2">
      <c r="I36" s="299"/>
      <c r="O36" s="300"/>
      <c r="P36" s="312"/>
      <c r="Q36" s="312"/>
      <c r="R36" s="312"/>
      <c r="S36" s="312"/>
      <c r="T36" s="600"/>
      <c r="U36" s="600"/>
      <c r="V36" s="600"/>
      <c r="BA36" s="299" t="s">
        <v>32</v>
      </c>
    </row>
    <row r="37" spans="1:53" ht="18" customHeight="1" x14ac:dyDescent="0.2">
      <c r="A37" s="285"/>
      <c r="B37" s="285"/>
      <c r="C37" s="285"/>
      <c r="E37" s="285"/>
      <c r="G37" s="285"/>
      <c r="I37" s="285"/>
    </row>
    <row r="38" spans="1:53" ht="18" customHeight="1" x14ac:dyDescent="0.2">
      <c r="A38" s="285"/>
      <c r="B38" s="285"/>
      <c r="C38" s="285"/>
      <c r="E38" s="285"/>
      <c r="G38" s="285"/>
      <c r="I38" s="285"/>
    </row>
    <row r="39" spans="1:53" ht="18" customHeight="1" x14ac:dyDescent="0.2">
      <c r="A39" s="607"/>
      <c r="B39" s="285"/>
      <c r="C39" s="285"/>
      <c r="E39" s="285"/>
      <c r="G39" s="285"/>
      <c r="I39" s="285"/>
    </row>
    <row r="40" spans="1:53" ht="18" customHeight="1" x14ac:dyDescent="0.2">
      <c r="A40" s="285"/>
      <c r="B40" s="285"/>
      <c r="C40" s="285"/>
      <c r="E40" s="758"/>
      <c r="F40" s="759"/>
      <c r="G40" s="759"/>
      <c r="H40" s="759"/>
      <c r="I40" s="759"/>
      <c r="J40" s="759"/>
      <c r="K40" s="759"/>
      <c r="L40" s="759"/>
    </row>
    <row r="41" spans="1:53" ht="18" customHeight="1" x14ac:dyDescent="0.2">
      <c r="E41" s="301"/>
      <c r="F41" s="302"/>
      <c r="G41" s="302"/>
      <c r="H41" s="302"/>
      <c r="I41" s="302"/>
      <c r="J41" s="302"/>
      <c r="K41" s="302"/>
      <c r="L41" s="302"/>
    </row>
    <row r="42" spans="1:53" ht="18" customHeight="1" x14ac:dyDescent="0.2">
      <c r="E42" s="760"/>
      <c r="F42" s="760"/>
      <c r="G42" s="760"/>
      <c r="H42" s="760"/>
      <c r="I42" s="760"/>
      <c r="J42" s="760"/>
      <c r="K42" s="760"/>
      <c r="L42" s="760"/>
    </row>
    <row r="43" spans="1:53" ht="15" x14ac:dyDescent="0.2"/>
    <row r="45" spans="1:53" ht="18" customHeight="1" x14ac:dyDescent="0.2">
      <c r="AB45" s="610"/>
    </row>
    <row r="58" spans="2:2" ht="18" customHeight="1" x14ac:dyDescent="0.2">
      <c r="B58" s="613"/>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2g</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262" customWidth="1"/>
    <col min="3" max="3" width="15.7109375" style="262" customWidth="1"/>
    <col min="4" max="4" width="2.28515625" style="285" customWidth="1"/>
    <col min="5" max="5" width="15.7109375" style="262" customWidth="1"/>
    <col min="6" max="6" width="2.28515625" style="285" customWidth="1"/>
    <col min="7" max="7" width="16.42578125" style="262" customWidth="1"/>
    <col min="8" max="8" width="2.28515625" style="285" customWidth="1"/>
    <col min="9" max="9" width="15.7109375" style="262" customWidth="1"/>
    <col min="10" max="10" width="2.28515625" style="272" customWidth="1"/>
    <col min="11" max="11" width="17.7109375" style="262" customWidth="1"/>
    <col min="12" max="12" width="11.7109375" style="262" customWidth="1"/>
    <col min="13" max="13" width="17.7109375" style="262" customWidth="1"/>
    <col min="14" max="14" width="11.7109375" style="262" customWidth="1"/>
    <col min="15" max="15" width="15.7109375" style="262"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262"/>
  </cols>
  <sheetData>
    <row r="1" spans="1:23" s="239" customFormat="1" ht="21.75" customHeight="1" thickBot="1" x14ac:dyDescent="0.3">
      <c r="A1" s="236"/>
      <c r="B1" s="236"/>
      <c r="C1" s="766" t="s">
        <v>20</v>
      </c>
      <c r="D1" s="766"/>
      <c r="E1" s="766"/>
      <c r="F1" s="766"/>
      <c r="G1" s="238"/>
      <c r="H1" s="237"/>
      <c r="I1" s="237"/>
      <c r="K1" s="240" t="s">
        <v>51</v>
      </c>
      <c r="L1" s="767" t="str">
        <f>'Annexe A p.2'!L1:O1</f>
        <v/>
      </c>
      <c r="M1" s="767"/>
      <c r="N1" s="767"/>
      <c r="O1" s="767"/>
      <c r="P1" s="305"/>
      <c r="Q1" s="305"/>
      <c r="R1" s="305"/>
      <c r="S1" s="305"/>
      <c r="T1" s="593"/>
      <c r="U1" s="593"/>
      <c r="V1" s="593"/>
    </row>
    <row r="2" spans="1:23" s="239" customFormat="1" ht="18" customHeight="1" x14ac:dyDescent="0.25">
      <c r="A2" s="236"/>
      <c r="B2" s="236"/>
      <c r="E2" s="241"/>
      <c r="F2" s="241"/>
      <c r="J2" s="242"/>
      <c r="P2" s="305"/>
      <c r="Q2" s="305"/>
      <c r="R2" s="305"/>
      <c r="S2" s="305"/>
      <c r="T2" s="593"/>
      <c r="U2" s="593"/>
      <c r="V2" s="593"/>
      <c r="W2" s="305"/>
    </row>
    <row r="3" spans="1:23" s="239" customFormat="1" ht="18" customHeight="1" thickBot="1" x14ac:dyDescent="0.3">
      <c r="A3" s="236"/>
      <c r="B3" s="236"/>
      <c r="C3" s="243"/>
      <c r="D3" s="243"/>
      <c r="E3" s="243"/>
      <c r="F3" s="243"/>
      <c r="I3" s="244"/>
      <c r="J3" s="242"/>
      <c r="K3" s="245" t="s">
        <v>59</v>
      </c>
      <c r="L3" s="739"/>
      <c r="M3" s="739"/>
      <c r="P3" s="305"/>
      <c r="Q3" s="305"/>
      <c r="R3" s="305"/>
      <c r="S3" s="443">
        <f>L3</f>
        <v>0</v>
      </c>
      <c r="T3" s="593" t="s">
        <v>64</v>
      </c>
      <c r="U3" s="599">
        <v>39173</v>
      </c>
      <c r="V3" s="599">
        <v>39538</v>
      </c>
      <c r="W3" s="305"/>
    </row>
    <row r="4" spans="1:23" s="239" customFormat="1" ht="15.75" customHeight="1" x14ac:dyDescent="0.25">
      <c r="A4" s="236"/>
      <c r="B4" s="236"/>
      <c r="C4" s="243"/>
      <c r="D4" s="243"/>
      <c r="E4" s="243"/>
      <c r="F4" s="243"/>
      <c r="I4" s="244"/>
      <c r="J4" s="242"/>
      <c r="P4" s="305"/>
      <c r="Q4" s="305"/>
      <c r="R4" s="440"/>
      <c r="S4" s="444"/>
      <c r="T4" s="593" t="s">
        <v>65</v>
      </c>
      <c r="U4" s="599">
        <v>39539</v>
      </c>
      <c r="V4" s="599">
        <v>39903</v>
      </c>
      <c r="W4" s="305"/>
    </row>
    <row r="5" spans="1:23" s="246" customFormat="1" ht="22.5" customHeight="1" thickBot="1" x14ac:dyDescent="0.3">
      <c r="B5" s="247" t="s">
        <v>16</v>
      </c>
      <c r="C5" s="248" t="str">
        <f>IF('Formulaire p.1'!AX30="","",'Formulaire p.1'!AX30)</f>
        <v/>
      </c>
      <c r="E5" s="249"/>
      <c r="F5" s="247"/>
      <c r="H5" s="250"/>
      <c r="I5" s="249" t="s">
        <v>27</v>
      </c>
      <c r="J5" s="244"/>
      <c r="K5" s="251" t="str">
        <f>IF('Formulaire p.1'!X38="","",'Formulaire p.1'!X38)</f>
        <v/>
      </c>
      <c r="L5" s="252"/>
      <c r="M5" s="252"/>
      <c r="N5" s="252"/>
      <c r="O5" s="244" t="s">
        <v>17</v>
      </c>
      <c r="P5" s="318"/>
      <c r="Q5" s="318"/>
      <c r="R5" s="318"/>
      <c r="S5" s="446"/>
      <c r="T5" s="593" t="s">
        <v>66</v>
      </c>
      <c r="U5" s="599">
        <v>39904</v>
      </c>
      <c r="V5" s="599">
        <v>40268</v>
      </c>
      <c r="W5" s="312"/>
    </row>
    <row r="6" spans="1:23" s="246" customFormat="1" ht="12" customHeight="1" thickBot="1" x14ac:dyDescent="0.25">
      <c r="A6" s="239"/>
      <c r="B6" s="239"/>
      <c r="C6" s="239"/>
      <c r="D6" s="239"/>
      <c r="E6" s="239"/>
      <c r="F6" s="239"/>
      <c r="G6" s="239"/>
      <c r="H6" s="239"/>
      <c r="I6" s="239"/>
      <c r="J6" s="253"/>
      <c r="P6" s="312"/>
      <c r="Q6" s="312"/>
      <c r="R6" s="312"/>
      <c r="S6" s="447"/>
      <c r="T6" s="593" t="s">
        <v>67</v>
      </c>
      <c r="U6" s="599">
        <v>40269</v>
      </c>
      <c r="V6" s="599">
        <v>40633</v>
      </c>
      <c r="W6" s="312"/>
    </row>
    <row r="7" spans="1:23" s="256" customFormat="1" ht="18" customHeight="1" thickBot="1" x14ac:dyDescent="0.25">
      <c r="A7" s="768" t="s">
        <v>12</v>
      </c>
      <c r="B7" s="768" t="s">
        <v>146</v>
      </c>
      <c r="C7" s="771" t="s">
        <v>37</v>
      </c>
      <c r="D7" s="254"/>
      <c r="E7" s="771" t="s">
        <v>35</v>
      </c>
      <c r="F7" s="254"/>
      <c r="G7" s="771" t="s">
        <v>36</v>
      </c>
      <c r="H7" s="254"/>
      <c r="I7" s="768" t="s">
        <v>46</v>
      </c>
      <c r="J7" s="255"/>
      <c r="K7" s="773" t="s">
        <v>33</v>
      </c>
      <c r="L7" s="774"/>
      <c r="M7" s="773" t="s">
        <v>34</v>
      </c>
      <c r="N7" s="774"/>
      <c r="O7" s="777"/>
      <c r="P7" s="322"/>
      <c r="Q7" s="322"/>
      <c r="R7" s="322"/>
      <c r="S7" s="448"/>
      <c r="T7" s="593" t="s">
        <v>68</v>
      </c>
      <c r="U7" s="599">
        <v>40634</v>
      </c>
      <c r="V7" s="599">
        <v>40999</v>
      </c>
      <c r="W7" s="322"/>
    </row>
    <row r="8" spans="1:23" s="256" customFormat="1" ht="18" customHeight="1" thickBot="1" x14ac:dyDescent="0.25">
      <c r="A8" s="769"/>
      <c r="B8" s="769"/>
      <c r="C8" s="772"/>
      <c r="D8" s="257"/>
      <c r="E8" s="772"/>
      <c r="F8" s="257"/>
      <c r="G8" s="772"/>
      <c r="H8" s="257"/>
      <c r="I8" s="769"/>
      <c r="J8" s="255"/>
      <c r="K8" s="775"/>
      <c r="L8" s="776"/>
      <c r="M8" s="775"/>
      <c r="N8" s="776"/>
      <c r="O8" s="778"/>
      <c r="P8" s="322"/>
      <c r="Q8" s="322"/>
      <c r="R8" s="322"/>
      <c r="S8" s="448"/>
      <c r="T8" s="593" t="s">
        <v>69</v>
      </c>
      <c r="U8" s="599">
        <v>41000</v>
      </c>
      <c r="V8" s="599">
        <v>41364</v>
      </c>
      <c r="W8" s="322"/>
    </row>
    <row r="9" spans="1:23" s="256" customFormat="1" ht="18" customHeight="1" thickBot="1" x14ac:dyDescent="0.25">
      <c r="A9" s="769"/>
      <c r="B9" s="769"/>
      <c r="C9" s="772"/>
      <c r="D9" s="257"/>
      <c r="E9" s="772"/>
      <c r="F9" s="257"/>
      <c r="G9" s="772"/>
      <c r="H9" s="257"/>
      <c r="I9" s="769"/>
      <c r="J9" s="255"/>
      <c r="K9" s="771" t="s">
        <v>48</v>
      </c>
      <c r="L9" s="771" t="s">
        <v>9</v>
      </c>
      <c r="M9" s="779" t="s">
        <v>48</v>
      </c>
      <c r="N9" s="779" t="s">
        <v>9</v>
      </c>
      <c r="O9" s="779" t="s">
        <v>43</v>
      </c>
      <c r="P9" s="322"/>
      <c r="Q9" s="322"/>
      <c r="R9" s="322"/>
      <c r="S9" s="448"/>
      <c r="T9" s="593" t="s">
        <v>70</v>
      </c>
      <c r="U9" s="599">
        <v>41365</v>
      </c>
      <c r="V9" s="599">
        <v>41729</v>
      </c>
      <c r="W9" s="322"/>
    </row>
    <row r="10" spans="1:23" s="256" customFormat="1" ht="15" customHeight="1" thickBot="1" x14ac:dyDescent="0.25">
      <c r="A10" s="770"/>
      <c r="B10" s="770"/>
      <c r="C10" s="772"/>
      <c r="D10" s="257"/>
      <c r="E10" s="772"/>
      <c r="F10" s="257"/>
      <c r="G10" s="772"/>
      <c r="H10" s="257"/>
      <c r="I10" s="769"/>
      <c r="J10" s="255"/>
      <c r="K10" s="779"/>
      <c r="L10" s="779"/>
      <c r="M10" s="779"/>
      <c r="N10" s="779"/>
      <c r="O10" s="772"/>
      <c r="P10" s="322"/>
      <c r="Q10" s="322"/>
      <c r="R10" s="322"/>
      <c r="S10" s="448"/>
      <c r="T10" s="593" t="s">
        <v>71</v>
      </c>
      <c r="U10" s="599">
        <v>41730</v>
      </c>
      <c r="V10" s="599">
        <v>42094</v>
      </c>
      <c r="W10" s="322"/>
    </row>
    <row r="11" spans="1:23" ht="18" customHeight="1" x14ac:dyDescent="0.25">
      <c r="A11" s="258"/>
      <c r="B11" s="258"/>
      <c r="C11" s="259"/>
      <c r="D11" s="260"/>
      <c r="E11" s="259"/>
      <c r="F11" s="260"/>
      <c r="G11" s="259"/>
      <c r="H11" s="260"/>
      <c r="I11" s="261"/>
      <c r="J11" s="253"/>
      <c r="K11" s="639"/>
      <c r="L11" s="617"/>
      <c r="M11" s="639"/>
      <c r="N11" s="617"/>
      <c r="O11" s="618"/>
      <c r="S11" s="449"/>
      <c r="T11" s="593" t="s">
        <v>72</v>
      </c>
      <c r="U11" s="599">
        <v>42095</v>
      </c>
      <c r="V11" s="599">
        <v>42460</v>
      </c>
      <c r="W11" s="328"/>
    </row>
    <row r="12" spans="1:23" ht="18" customHeight="1" x14ac:dyDescent="0.25">
      <c r="A12" s="263"/>
      <c r="B12" s="263"/>
      <c r="C12" s="264"/>
      <c r="D12" s="260"/>
      <c r="E12" s="264"/>
      <c r="F12" s="260"/>
      <c r="G12" s="264"/>
      <c r="H12" s="260"/>
      <c r="I12" s="265"/>
      <c r="J12" s="253"/>
      <c r="K12" s="640"/>
      <c r="L12" s="620"/>
      <c r="M12" s="640"/>
      <c r="N12" s="620"/>
      <c r="O12" s="264"/>
      <c r="S12" s="449"/>
      <c r="T12" s="593" t="s">
        <v>73</v>
      </c>
      <c r="U12" s="599">
        <v>42461</v>
      </c>
      <c r="V12" s="599">
        <v>42825</v>
      </c>
      <c r="W12" s="328"/>
    </row>
    <row r="13" spans="1:23" ht="18" customHeight="1" x14ac:dyDescent="0.25">
      <c r="A13" s="263"/>
      <c r="B13" s="263"/>
      <c r="C13" s="264"/>
      <c r="D13" s="260"/>
      <c r="E13" s="264"/>
      <c r="F13" s="260"/>
      <c r="G13" s="264"/>
      <c r="H13" s="260"/>
      <c r="I13" s="265"/>
      <c r="J13" s="253"/>
      <c r="K13" s="640"/>
      <c r="L13" s="620"/>
      <c r="M13" s="640"/>
      <c r="N13" s="620"/>
      <c r="O13" s="264"/>
      <c r="S13" s="449"/>
      <c r="T13" s="593" t="s">
        <v>74</v>
      </c>
      <c r="U13" s="599">
        <v>42826</v>
      </c>
      <c r="V13" s="599">
        <v>43190</v>
      </c>
      <c r="W13" s="328"/>
    </row>
    <row r="14" spans="1:23" ht="18" customHeight="1" x14ac:dyDescent="0.25">
      <c r="A14" s="263"/>
      <c r="B14" s="263"/>
      <c r="C14" s="264"/>
      <c r="D14" s="260"/>
      <c r="E14" s="264"/>
      <c r="F14" s="260"/>
      <c r="G14" s="264"/>
      <c r="H14" s="260"/>
      <c r="I14" s="265"/>
      <c r="J14" s="253"/>
      <c r="K14" s="640"/>
      <c r="L14" s="620"/>
      <c r="M14" s="640"/>
      <c r="N14" s="620"/>
      <c r="O14" s="264"/>
      <c r="S14" s="449"/>
      <c r="T14" s="593" t="s">
        <v>75</v>
      </c>
      <c r="U14" s="599">
        <v>43191</v>
      </c>
      <c r="V14" s="599">
        <v>43555</v>
      </c>
      <c r="W14" s="328"/>
    </row>
    <row r="15" spans="1:23" ht="18" customHeight="1" x14ac:dyDescent="0.25">
      <c r="A15" s="263"/>
      <c r="B15" s="263"/>
      <c r="C15" s="264"/>
      <c r="D15" s="260"/>
      <c r="E15" s="264"/>
      <c r="F15" s="260"/>
      <c r="G15" s="264"/>
      <c r="H15" s="260"/>
      <c r="I15" s="265"/>
      <c r="J15" s="253"/>
      <c r="K15" s="640"/>
      <c r="L15" s="620"/>
      <c r="M15" s="640"/>
      <c r="N15" s="620"/>
      <c r="O15" s="264"/>
      <c r="S15" s="449"/>
      <c r="T15" s="593" t="s">
        <v>76</v>
      </c>
      <c r="U15" s="599">
        <v>43556</v>
      </c>
      <c r="V15" s="599">
        <v>43921</v>
      </c>
      <c r="W15" s="328"/>
    </row>
    <row r="16" spans="1:23" ht="18" customHeight="1" x14ac:dyDescent="0.25">
      <c r="A16" s="263"/>
      <c r="B16" s="263"/>
      <c r="C16" s="264"/>
      <c r="D16" s="260"/>
      <c r="E16" s="264"/>
      <c r="F16" s="260"/>
      <c r="G16" s="264"/>
      <c r="H16" s="260"/>
      <c r="I16" s="265"/>
      <c r="J16" s="253"/>
      <c r="K16" s="640"/>
      <c r="L16" s="620"/>
      <c r="M16" s="640"/>
      <c r="N16" s="620"/>
      <c r="O16" s="264"/>
      <c r="S16" s="449"/>
      <c r="T16" s="593" t="s">
        <v>77</v>
      </c>
      <c r="U16" s="599">
        <v>43922</v>
      </c>
      <c r="V16" s="599">
        <v>44286</v>
      </c>
      <c r="W16" s="328"/>
    </row>
    <row r="17" spans="1:23" ht="18" customHeight="1" x14ac:dyDescent="0.25">
      <c r="A17" s="263"/>
      <c r="B17" s="263"/>
      <c r="C17" s="264"/>
      <c r="D17" s="260"/>
      <c r="E17" s="264"/>
      <c r="F17" s="260"/>
      <c r="G17" s="264"/>
      <c r="H17" s="260"/>
      <c r="I17" s="265"/>
      <c r="J17" s="253"/>
      <c r="K17" s="640"/>
      <c r="L17" s="620"/>
      <c r="M17" s="640"/>
      <c r="N17" s="620"/>
      <c r="O17" s="264"/>
      <c r="S17" s="449"/>
      <c r="T17" s="593" t="s">
        <v>133</v>
      </c>
      <c r="U17" s="599">
        <v>41000</v>
      </c>
      <c r="V17" s="599">
        <v>44651</v>
      </c>
      <c r="W17" s="328"/>
    </row>
    <row r="18" spans="1:23" ht="18" customHeight="1" x14ac:dyDescent="0.25">
      <c r="A18" s="263"/>
      <c r="B18" s="263"/>
      <c r="C18" s="264"/>
      <c r="D18" s="260"/>
      <c r="E18" s="264"/>
      <c r="F18" s="260"/>
      <c r="G18" s="264"/>
      <c r="H18" s="260"/>
      <c r="I18" s="265"/>
      <c r="J18" s="253"/>
      <c r="K18" s="640"/>
      <c r="L18" s="620"/>
      <c r="M18" s="640"/>
      <c r="N18" s="620"/>
      <c r="O18" s="264"/>
      <c r="S18" s="449"/>
      <c r="T18" s="593" t="s">
        <v>134</v>
      </c>
      <c r="U18" s="599">
        <v>44652</v>
      </c>
      <c r="V18" s="599">
        <v>45016</v>
      </c>
      <c r="W18" s="328"/>
    </row>
    <row r="19" spans="1:23" ht="18" customHeight="1" x14ac:dyDescent="0.25">
      <c r="A19" s="263"/>
      <c r="B19" s="263"/>
      <c r="C19" s="264"/>
      <c r="D19" s="260"/>
      <c r="E19" s="264"/>
      <c r="F19" s="260"/>
      <c r="G19" s="264"/>
      <c r="H19" s="260"/>
      <c r="I19" s="265"/>
      <c r="J19" s="253"/>
      <c r="K19" s="640"/>
      <c r="L19" s="620"/>
      <c r="M19" s="640"/>
      <c r="N19" s="620"/>
      <c r="O19" s="264"/>
      <c r="S19" s="449"/>
      <c r="T19" s="593" t="s">
        <v>135</v>
      </c>
      <c r="U19" s="599">
        <v>45017</v>
      </c>
      <c r="V19" s="599">
        <v>45382</v>
      </c>
      <c r="W19" s="328"/>
    </row>
    <row r="20" spans="1:23" ht="18" customHeight="1" x14ac:dyDescent="0.25">
      <c r="A20" s="263"/>
      <c r="B20" s="263"/>
      <c r="C20" s="264"/>
      <c r="D20" s="260"/>
      <c r="E20" s="264"/>
      <c r="F20" s="260"/>
      <c r="G20" s="264"/>
      <c r="H20" s="260"/>
      <c r="I20" s="265"/>
      <c r="J20" s="253"/>
      <c r="K20" s="640"/>
      <c r="L20" s="620"/>
      <c r="M20" s="640"/>
      <c r="N20" s="620"/>
      <c r="O20" s="264"/>
      <c r="S20" s="449"/>
      <c r="T20" s="593" t="s">
        <v>136</v>
      </c>
      <c r="U20" s="599">
        <v>45383</v>
      </c>
      <c r="V20" s="599">
        <v>45747</v>
      </c>
      <c r="W20" s="328"/>
    </row>
    <row r="21" spans="1:23" ht="18" customHeight="1" x14ac:dyDescent="0.25">
      <c r="A21" s="263"/>
      <c r="B21" s="263"/>
      <c r="C21" s="264"/>
      <c r="D21" s="260"/>
      <c r="E21" s="264"/>
      <c r="F21" s="260"/>
      <c r="G21" s="264"/>
      <c r="H21" s="260"/>
      <c r="I21" s="265"/>
      <c r="J21" s="253"/>
      <c r="K21" s="640"/>
      <c r="L21" s="620"/>
      <c r="M21" s="640"/>
      <c r="N21" s="620"/>
      <c r="O21" s="264"/>
      <c r="S21" s="449"/>
      <c r="T21" s="593"/>
      <c r="U21" s="599"/>
      <c r="V21" s="599"/>
      <c r="W21" s="328"/>
    </row>
    <row r="22" spans="1:23" ht="18" customHeight="1" x14ac:dyDescent="0.25">
      <c r="A22" s="263"/>
      <c r="B22" s="263"/>
      <c r="C22" s="264"/>
      <c r="D22" s="260"/>
      <c r="E22" s="264"/>
      <c r="F22" s="260"/>
      <c r="G22" s="264"/>
      <c r="H22" s="260"/>
      <c r="I22" s="265"/>
      <c r="J22" s="253"/>
      <c r="K22" s="640"/>
      <c r="L22" s="620"/>
      <c r="M22" s="640"/>
      <c r="N22" s="620"/>
      <c r="O22" s="264"/>
      <c r="S22" s="449"/>
      <c r="T22" s="593"/>
      <c r="U22" s="599"/>
      <c r="V22" s="599"/>
      <c r="W22" s="328"/>
    </row>
    <row r="23" spans="1:23" ht="18" customHeight="1" x14ac:dyDescent="0.25">
      <c r="A23" s="263"/>
      <c r="B23" s="263"/>
      <c r="C23" s="264"/>
      <c r="D23" s="260"/>
      <c r="E23" s="264"/>
      <c r="F23" s="260"/>
      <c r="G23" s="264"/>
      <c r="H23" s="260"/>
      <c r="I23" s="265"/>
      <c r="J23" s="253"/>
      <c r="K23" s="640"/>
      <c r="L23" s="620"/>
      <c r="M23" s="640"/>
      <c r="N23" s="620"/>
      <c r="O23" s="264"/>
      <c r="S23" s="449"/>
      <c r="T23" s="593"/>
      <c r="U23" s="599"/>
      <c r="V23" s="599"/>
      <c r="W23" s="328"/>
    </row>
    <row r="24" spans="1:23" ht="18" customHeight="1" x14ac:dyDescent="0.25">
      <c r="A24" s="263"/>
      <c r="B24" s="263"/>
      <c r="C24" s="264"/>
      <c r="D24" s="260"/>
      <c r="E24" s="264"/>
      <c r="F24" s="260"/>
      <c r="G24" s="264"/>
      <c r="H24" s="260"/>
      <c r="I24" s="265"/>
      <c r="J24" s="253"/>
      <c r="K24" s="640"/>
      <c r="L24" s="620"/>
      <c r="M24" s="640"/>
      <c r="N24" s="620"/>
      <c r="O24" s="264"/>
      <c r="W24" s="328"/>
    </row>
    <row r="25" spans="1:23" ht="18" customHeight="1" x14ac:dyDescent="0.25">
      <c r="A25" s="266"/>
      <c r="B25" s="266"/>
      <c r="C25" s="267"/>
      <c r="D25" s="260"/>
      <c r="E25" s="267"/>
      <c r="F25" s="260"/>
      <c r="G25" s="267"/>
      <c r="H25" s="260"/>
      <c r="I25" s="268"/>
      <c r="J25" s="253"/>
      <c r="K25" s="641"/>
      <c r="L25" s="622"/>
      <c r="M25" s="641"/>
      <c r="N25" s="622"/>
      <c r="O25" s="267"/>
      <c r="W25" s="328"/>
    </row>
    <row r="26" spans="1:23" ht="9" customHeight="1" thickBot="1" x14ac:dyDescent="0.3">
      <c r="A26" s="269"/>
      <c r="B26" s="269"/>
      <c r="C26" s="270"/>
      <c r="D26" s="260"/>
      <c r="E26" s="270"/>
      <c r="F26" s="260"/>
      <c r="G26" s="271"/>
      <c r="H26" s="260"/>
      <c r="I26" s="269"/>
      <c r="K26" s="269"/>
      <c r="L26" s="269"/>
      <c r="M26" s="269"/>
      <c r="N26" s="269"/>
    </row>
    <row r="27" spans="1:23" ht="27" customHeight="1" thickBot="1" x14ac:dyDescent="0.25">
      <c r="A27" s="761" t="s">
        <v>147</v>
      </c>
      <c r="B27" s="273" t="s">
        <v>50</v>
      </c>
      <c r="C27" s="274">
        <f>SUM(C11:C25)</f>
        <v>0</v>
      </c>
      <c r="D27" s="275" t="s">
        <v>38</v>
      </c>
      <c r="E27" s="276">
        <f>SUM(E11:E25)</f>
        <v>0</v>
      </c>
      <c r="F27" s="275" t="s">
        <v>38</v>
      </c>
      <c r="G27" s="276">
        <f>SUM(G11:G25)</f>
        <v>0</v>
      </c>
      <c r="H27" s="275" t="s">
        <v>39</v>
      </c>
      <c r="I27" s="277">
        <f>C27+E27+G27</f>
        <v>0</v>
      </c>
      <c r="J27" s="278">
        <v>1</v>
      </c>
      <c r="Q27" s="441"/>
    </row>
    <row r="28" spans="1:23" s="285" customFormat="1" ht="6.75" customHeight="1" thickBot="1" x14ac:dyDescent="0.25">
      <c r="A28" s="762"/>
      <c r="B28" s="279"/>
      <c r="C28" s="280"/>
      <c r="D28" s="275"/>
      <c r="E28" s="281"/>
      <c r="F28" s="275"/>
      <c r="G28" s="282"/>
      <c r="H28" s="275"/>
      <c r="I28" s="283"/>
      <c r="J28" s="284"/>
      <c r="P28" s="352"/>
      <c r="Q28" s="442"/>
      <c r="R28" s="352"/>
      <c r="S28" s="352"/>
      <c r="T28" s="595"/>
      <c r="U28" s="595"/>
      <c r="V28" s="595"/>
    </row>
    <row r="29" spans="1:23" ht="27" customHeight="1" thickBot="1" x14ac:dyDescent="0.25">
      <c r="A29" s="762"/>
      <c r="B29" s="286"/>
      <c r="C29" s="287" t="s">
        <v>40</v>
      </c>
      <c r="D29" s="288"/>
      <c r="E29" s="289"/>
      <c r="F29" s="275" t="s">
        <v>38</v>
      </c>
      <c r="G29" s="290"/>
      <c r="H29" s="275" t="s">
        <v>39</v>
      </c>
      <c r="I29" s="277">
        <f>E29+G29</f>
        <v>0</v>
      </c>
      <c r="J29" s="278">
        <v>2</v>
      </c>
      <c r="K29" s="763" t="s">
        <v>58</v>
      </c>
      <c r="L29" s="763"/>
      <c r="M29" s="763"/>
      <c r="N29" s="763"/>
      <c r="O29" s="763"/>
    </row>
    <row r="30" spans="1:23" s="285" customFormat="1" ht="6.75" customHeight="1" thickBot="1" x14ac:dyDescent="0.25">
      <c r="A30" s="762"/>
      <c r="B30" s="291"/>
      <c r="C30" s="287"/>
      <c r="D30" s="288"/>
      <c r="E30" s="280"/>
      <c r="F30" s="275"/>
      <c r="G30" s="280"/>
      <c r="H30" s="275"/>
      <c r="I30" s="283"/>
      <c r="J30" s="284"/>
      <c r="P30" s="352"/>
      <c r="Q30" s="352"/>
      <c r="R30" s="352"/>
      <c r="S30" s="352"/>
      <c r="T30" s="595"/>
      <c r="U30" s="595"/>
      <c r="V30" s="595"/>
    </row>
    <row r="31" spans="1:23" ht="27" customHeight="1" thickBot="1" x14ac:dyDescent="0.25">
      <c r="A31" s="762"/>
      <c r="B31" s="286"/>
      <c r="C31" s="287"/>
      <c r="D31" s="287"/>
      <c r="E31" s="280"/>
      <c r="F31" s="280"/>
      <c r="G31" s="287" t="s">
        <v>41</v>
      </c>
      <c r="H31" s="280"/>
      <c r="I31" s="292">
        <f>I27-I29</f>
        <v>0</v>
      </c>
      <c r="J31" s="278">
        <v>3</v>
      </c>
    </row>
    <row r="32" spans="1:23" s="285" customFormat="1" ht="8.25" customHeight="1" thickBot="1" x14ac:dyDescent="0.25">
      <c r="B32" s="293"/>
      <c r="C32" s="287"/>
      <c r="D32" s="287"/>
      <c r="E32" s="280"/>
      <c r="F32" s="280"/>
      <c r="G32" s="287"/>
      <c r="H32" s="280"/>
      <c r="I32" s="283"/>
      <c r="J32" s="284"/>
      <c r="K32" s="764" t="s">
        <v>150</v>
      </c>
      <c r="L32" s="765"/>
      <c r="M32" s="765"/>
      <c r="N32" s="765"/>
      <c r="O32" s="765"/>
      <c r="P32" s="352"/>
      <c r="Q32" s="352"/>
      <c r="R32" s="352"/>
      <c r="S32" s="352"/>
      <c r="T32" s="595"/>
      <c r="U32" s="595"/>
      <c r="V32" s="595"/>
    </row>
    <row r="33" spans="1:53" ht="27" customHeight="1" thickBot="1" x14ac:dyDescent="0.25">
      <c r="A33" s="754" t="s">
        <v>130</v>
      </c>
      <c r="B33" s="760" t="s">
        <v>148</v>
      </c>
      <c r="C33" s="760"/>
      <c r="D33" s="760"/>
      <c r="E33" s="760"/>
      <c r="F33" s="760"/>
      <c r="G33" s="760"/>
      <c r="H33" s="294"/>
      <c r="I33" s="295"/>
      <c r="J33" s="296">
        <v>4</v>
      </c>
      <c r="K33" s="765"/>
      <c r="L33" s="765"/>
      <c r="M33" s="765"/>
      <c r="N33" s="765"/>
      <c r="O33" s="765"/>
    </row>
    <row r="34" spans="1:53" s="285" customFormat="1" ht="7.5" customHeight="1" thickBot="1" x14ac:dyDescent="0.25">
      <c r="A34" s="754"/>
      <c r="B34" s="297"/>
      <c r="C34" s="297"/>
      <c r="D34" s="297"/>
      <c r="E34" s="297"/>
      <c r="F34" s="297"/>
      <c r="G34" s="297"/>
      <c r="H34" s="294"/>
      <c r="I34" s="283"/>
      <c r="J34" s="298"/>
      <c r="K34" s="765"/>
      <c r="L34" s="765"/>
      <c r="M34" s="765"/>
      <c r="N34" s="765"/>
      <c r="O34" s="765"/>
      <c r="P34" s="352"/>
      <c r="Q34" s="352"/>
      <c r="R34" s="352"/>
      <c r="S34" s="352"/>
      <c r="T34" s="595"/>
      <c r="U34" s="595"/>
      <c r="V34" s="595"/>
    </row>
    <row r="35" spans="1:53" ht="30.75" customHeight="1" thickBot="1" x14ac:dyDescent="0.25">
      <c r="A35" s="754"/>
      <c r="B35" s="760" t="s">
        <v>149</v>
      </c>
      <c r="C35" s="760"/>
      <c r="D35" s="760"/>
      <c r="E35" s="760"/>
      <c r="F35" s="760"/>
      <c r="G35" s="760"/>
      <c r="I35" s="292">
        <f>I31*I33</f>
        <v>0</v>
      </c>
      <c r="J35" s="278">
        <v>5</v>
      </c>
      <c r="K35" s="765"/>
      <c r="L35" s="765"/>
      <c r="M35" s="765"/>
      <c r="N35" s="765"/>
      <c r="O35" s="765"/>
    </row>
    <row r="36" spans="1:53" s="246" customFormat="1" ht="25.5" customHeight="1" x14ac:dyDescent="0.2">
      <c r="I36" s="299"/>
      <c r="O36" s="300"/>
      <c r="P36" s="312"/>
      <c r="Q36" s="312"/>
      <c r="R36" s="312"/>
      <c r="S36" s="312"/>
      <c r="T36" s="600"/>
      <c r="U36" s="600"/>
      <c r="V36" s="600"/>
      <c r="BA36" s="299" t="s">
        <v>32</v>
      </c>
    </row>
    <row r="37" spans="1:53" ht="18" customHeight="1" x14ac:dyDescent="0.2">
      <c r="A37" s="285"/>
      <c r="B37" s="285"/>
      <c r="C37" s="285"/>
      <c r="E37" s="285"/>
      <c r="G37" s="285"/>
      <c r="I37" s="285"/>
    </row>
    <row r="38" spans="1:53" ht="18" customHeight="1" x14ac:dyDescent="0.2">
      <c r="A38" s="285"/>
      <c r="B38" s="285"/>
      <c r="C38" s="285"/>
      <c r="E38" s="285"/>
      <c r="G38" s="285"/>
      <c r="I38" s="285"/>
    </row>
    <row r="39" spans="1:53" ht="18" customHeight="1" x14ac:dyDescent="0.2">
      <c r="A39" s="607"/>
      <c r="B39" s="285"/>
      <c r="C39" s="285"/>
      <c r="E39" s="285"/>
      <c r="G39" s="285"/>
      <c r="I39" s="285"/>
    </row>
    <row r="40" spans="1:53" ht="18" customHeight="1" x14ac:dyDescent="0.2">
      <c r="A40" s="285"/>
      <c r="B40" s="285"/>
      <c r="C40" s="285"/>
      <c r="E40" s="758"/>
      <c r="F40" s="759"/>
      <c r="G40" s="759"/>
      <c r="H40" s="759"/>
      <c r="I40" s="759"/>
      <c r="J40" s="759"/>
      <c r="K40" s="759"/>
      <c r="L40" s="759"/>
    </row>
    <row r="41" spans="1:53" ht="18" customHeight="1" x14ac:dyDescent="0.2">
      <c r="E41" s="301"/>
      <c r="F41" s="302"/>
      <c r="G41" s="302"/>
      <c r="H41" s="302"/>
      <c r="I41" s="302"/>
      <c r="J41" s="302"/>
      <c r="K41" s="302"/>
      <c r="L41" s="302"/>
    </row>
    <row r="42" spans="1:53" ht="18" customHeight="1" x14ac:dyDescent="0.2">
      <c r="E42" s="760"/>
      <c r="F42" s="760"/>
      <c r="G42" s="760"/>
      <c r="H42" s="760"/>
      <c r="I42" s="760"/>
      <c r="J42" s="760"/>
      <c r="K42" s="760"/>
      <c r="L42" s="760"/>
    </row>
    <row r="43" spans="1:53" ht="15" x14ac:dyDescent="0.2"/>
    <row r="45" spans="1:53" ht="18" customHeight="1" x14ac:dyDescent="0.2">
      <c r="AB45" s="610"/>
    </row>
    <row r="58" spans="2:2" ht="18" customHeight="1" x14ac:dyDescent="0.2">
      <c r="B58" s="613"/>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2h</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1" width="12.85546875" style="579" customWidth="1"/>
    <col min="22"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455"/>
      <c r="I1" s="455"/>
      <c r="K1" s="457" t="s">
        <v>51</v>
      </c>
      <c r="L1" s="781" t="str">
        <f>'Annexe A p.2'!L1:O1</f>
        <v/>
      </c>
      <c r="M1" s="781"/>
      <c r="N1" s="781"/>
      <c r="O1" s="781"/>
      <c r="T1" s="568"/>
      <c r="U1" s="568"/>
      <c r="V1" s="568"/>
    </row>
    <row r="2" spans="1:22" s="456" customFormat="1" ht="18" customHeight="1" x14ac:dyDescent="0.25">
      <c r="A2" s="453"/>
      <c r="B2" s="453"/>
      <c r="E2" s="458"/>
      <c r="F2" s="458"/>
      <c r="J2" s="459"/>
      <c r="Q2" s="563"/>
      <c r="R2" s="568"/>
      <c r="S2" s="568"/>
      <c r="T2" s="568"/>
      <c r="U2" s="568"/>
      <c r="V2" s="568"/>
    </row>
    <row r="3" spans="1:22" s="456" customFormat="1" ht="18" customHeight="1" thickBot="1" x14ac:dyDescent="0.3">
      <c r="A3" s="453"/>
      <c r="B3" s="453"/>
      <c r="C3" s="460"/>
      <c r="D3" s="460"/>
      <c r="E3" s="460"/>
      <c r="F3" s="460"/>
      <c r="I3" s="461"/>
      <c r="J3" s="459"/>
      <c r="K3" s="462" t="s">
        <v>59</v>
      </c>
      <c r="L3" s="782"/>
      <c r="M3" s="782"/>
      <c r="Q3" s="563"/>
      <c r="R3" s="568"/>
      <c r="S3" s="569">
        <f>L3</f>
        <v>0</v>
      </c>
      <c r="T3" s="570" t="s">
        <v>64</v>
      </c>
      <c r="U3" s="571">
        <v>39173</v>
      </c>
      <c r="V3" s="571">
        <v>39538</v>
      </c>
    </row>
    <row r="4" spans="1:22" s="456" customFormat="1" ht="15.75" customHeight="1" x14ac:dyDescent="0.25">
      <c r="A4" s="453"/>
      <c r="B4" s="453"/>
      <c r="C4" s="460"/>
      <c r="D4" s="460"/>
      <c r="E4" s="460"/>
      <c r="F4" s="460"/>
      <c r="I4" s="461"/>
      <c r="J4" s="459"/>
      <c r="Q4" s="563"/>
      <c r="R4" s="572"/>
      <c r="S4" s="570"/>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564"/>
      <c r="R5" s="573"/>
      <c r="S5" s="574"/>
      <c r="T5" s="570" t="s">
        <v>66</v>
      </c>
      <c r="U5" s="571">
        <v>39904</v>
      </c>
      <c r="V5" s="571">
        <v>40268</v>
      </c>
    </row>
    <row r="6" spans="1:22" s="466" customFormat="1" ht="12" customHeight="1" thickBot="1" x14ac:dyDescent="0.25">
      <c r="A6" s="456"/>
      <c r="B6" s="456"/>
      <c r="C6" s="456"/>
      <c r="D6" s="456"/>
      <c r="E6" s="456"/>
      <c r="F6" s="456"/>
      <c r="G6" s="456"/>
      <c r="H6" s="456"/>
      <c r="I6" s="456"/>
      <c r="J6" s="474"/>
      <c r="Q6" s="565"/>
      <c r="R6" s="575"/>
      <c r="S6" s="576"/>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Q7" s="566"/>
      <c r="R7" s="577"/>
      <c r="S7" s="578"/>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Q8" s="566"/>
      <c r="R8" s="577"/>
      <c r="S8" s="578"/>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Q9" s="566"/>
      <c r="R9" s="577"/>
      <c r="S9" s="578"/>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Q10" s="566"/>
      <c r="R10" s="577"/>
      <c r="S10" s="578"/>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Q11" s="567"/>
      <c r="R11" s="579"/>
      <c r="S11" s="580"/>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Q12" s="567"/>
      <c r="R12" s="579"/>
      <c r="S12" s="580"/>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R13" s="579"/>
      <c r="S13" s="580"/>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R14" s="579"/>
      <c r="S14" s="580"/>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R15" s="579"/>
      <c r="S15" s="580"/>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R16" s="579"/>
      <c r="S16" s="580"/>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R17" s="579"/>
      <c r="S17" s="580"/>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R18" s="579"/>
      <c r="S18" s="580"/>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R19" s="555"/>
      <c r="S19" s="55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R20" s="555"/>
      <c r="S20" s="55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R21" s="555"/>
      <c r="S21" s="556"/>
      <c r="T21" s="570"/>
      <c r="U21" s="571"/>
      <c r="V21" s="571"/>
    </row>
    <row r="22" spans="1:22" ht="18" customHeight="1" x14ac:dyDescent="0.25">
      <c r="A22" s="487"/>
      <c r="B22" s="487"/>
      <c r="C22" s="488"/>
      <c r="D22" s="483"/>
      <c r="E22" s="488"/>
      <c r="F22" s="483"/>
      <c r="G22" s="488"/>
      <c r="H22" s="483"/>
      <c r="I22" s="489"/>
      <c r="J22" s="474"/>
      <c r="K22" s="645"/>
      <c r="L22" s="650"/>
      <c r="M22" s="645"/>
      <c r="N22" s="650"/>
      <c r="O22" s="488"/>
      <c r="R22" s="555"/>
      <c r="S22" s="556"/>
      <c r="T22" s="570"/>
      <c r="U22" s="571"/>
      <c r="V22" s="571"/>
    </row>
    <row r="23" spans="1:22" ht="18" customHeight="1" x14ac:dyDescent="0.25">
      <c r="A23" s="487"/>
      <c r="B23" s="487"/>
      <c r="C23" s="488"/>
      <c r="D23" s="483"/>
      <c r="E23" s="488"/>
      <c r="F23" s="483"/>
      <c r="G23" s="488"/>
      <c r="H23" s="483"/>
      <c r="I23" s="489"/>
      <c r="J23" s="474"/>
      <c r="K23" s="645"/>
      <c r="L23" s="650"/>
      <c r="M23" s="645"/>
      <c r="N23" s="650"/>
      <c r="O23" s="488"/>
      <c r="R23" s="555"/>
      <c r="S23" s="556"/>
      <c r="T23" s="570"/>
      <c r="U23" s="571"/>
      <c r="V23" s="571"/>
    </row>
    <row r="24" spans="1:22" ht="18" customHeight="1" x14ac:dyDescent="0.25">
      <c r="A24" s="487"/>
      <c r="B24" s="487"/>
      <c r="C24" s="488"/>
      <c r="D24" s="483"/>
      <c r="E24" s="488"/>
      <c r="F24" s="483"/>
      <c r="G24" s="488"/>
      <c r="H24" s="483"/>
      <c r="I24" s="489"/>
      <c r="J24" s="474"/>
      <c r="K24" s="645"/>
      <c r="L24" s="650"/>
      <c r="M24" s="645"/>
      <c r="N24" s="650"/>
      <c r="O24" s="488"/>
      <c r="R24" s="555"/>
      <c r="S24" s="555"/>
    </row>
    <row r="25" spans="1:22" ht="18" customHeight="1" x14ac:dyDescent="0.25">
      <c r="A25" s="490"/>
      <c r="B25" s="490"/>
      <c r="C25" s="491"/>
      <c r="D25" s="483"/>
      <c r="E25" s="491"/>
      <c r="F25" s="483"/>
      <c r="G25" s="491"/>
      <c r="H25" s="483"/>
      <c r="I25" s="492"/>
      <c r="J25" s="474"/>
      <c r="K25" s="647"/>
      <c r="L25" s="651"/>
      <c r="M25" s="647"/>
      <c r="N25" s="651"/>
      <c r="O25" s="491"/>
      <c r="R25" s="555"/>
      <c r="S25" s="555"/>
    </row>
    <row r="26" spans="1:22" ht="9" customHeight="1" thickBot="1" x14ac:dyDescent="0.3">
      <c r="A26" s="493"/>
      <c r="B26" s="493"/>
      <c r="C26" s="494"/>
      <c r="D26" s="483"/>
      <c r="E26" s="494"/>
      <c r="F26" s="483"/>
      <c r="G26" s="495"/>
      <c r="H26" s="483"/>
      <c r="I26" s="493"/>
      <c r="K26" s="493"/>
      <c r="L26" s="493"/>
      <c r="M26" s="493"/>
      <c r="N26" s="493"/>
      <c r="R26" s="555"/>
      <c r="S26" s="555"/>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c r="R27" s="555"/>
      <c r="S27" s="555"/>
    </row>
    <row r="28" spans="1:22" s="510" customFormat="1" ht="6.75" customHeight="1" thickBot="1" x14ac:dyDescent="0.25">
      <c r="A28" s="799"/>
      <c r="B28" s="504"/>
      <c r="C28" s="505"/>
      <c r="D28" s="499"/>
      <c r="E28" s="506"/>
      <c r="F28" s="499"/>
      <c r="G28" s="507"/>
      <c r="H28" s="499"/>
      <c r="I28" s="508"/>
      <c r="J28" s="509"/>
      <c r="Q28" s="511"/>
      <c r="R28" s="557"/>
      <c r="S28" s="557"/>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c r="R29" s="555"/>
      <c r="S29" s="555"/>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27"/>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2i</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4">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1" width="12.85546875" style="579" customWidth="1"/>
    <col min="22"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31"/>
      <c r="I1" s="531"/>
      <c r="K1" s="457" t="s">
        <v>51</v>
      </c>
      <c r="L1" s="781" t="str">
        <f>'Annexe A p.2'!L1:O1</f>
        <v/>
      </c>
      <c r="M1" s="781"/>
      <c r="N1" s="781"/>
      <c r="O1" s="781"/>
      <c r="T1" s="568"/>
      <c r="U1" s="568"/>
      <c r="V1" s="568"/>
    </row>
    <row r="2" spans="1:22" s="456" customFormat="1" ht="18" customHeight="1" x14ac:dyDescent="0.25">
      <c r="A2" s="453"/>
      <c r="B2" s="453"/>
      <c r="E2" s="458"/>
      <c r="F2" s="458"/>
      <c r="J2" s="459"/>
      <c r="R2" s="545"/>
      <c r="S2" s="545"/>
      <c r="T2" s="568"/>
      <c r="U2" s="568"/>
      <c r="V2" s="568"/>
    </row>
    <row r="3" spans="1:22" s="456" customFormat="1" ht="18" customHeight="1" thickBot="1" x14ac:dyDescent="0.3">
      <c r="A3" s="453"/>
      <c r="B3" s="453"/>
      <c r="C3" s="460"/>
      <c r="D3" s="460"/>
      <c r="E3" s="460"/>
      <c r="F3" s="460"/>
      <c r="I3" s="461"/>
      <c r="J3" s="459"/>
      <c r="K3" s="462" t="s">
        <v>59</v>
      </c>
      <c r="L3" s="782"/>
      <c r="M3" s="782"/>
      <c r="R3" s="545"/>
      <c r="S3" s="546">
        <f>L3</f>
        <v>0</v>
      </c>
      <c r="T3" s="570" t="s">
        <v>64</v>
      </c>
      <c r="U3" s="571">
        <v>39173</v>
      </c>
      <c r="V3" s="571">
        <v>39538</v>
      </c>
    </row>
    <row r="4" spans="1:22" s="456" customFormat="1" ht="15.75" customHeight="1" x14ac:dyDescent="0.25">
      <c r="A4" s="453"/>
      <c r="B4" s="453"/>
      <c r="C4" s="460"/>
      <c r="D4" s="460"/>
      <c r="E4" s="460"/>
      <c r="F4" s="460"/>
      <c r="I4" s="461"/>
      <c r="J4" s="459"/>
      <c r="R4" s="548"/>
      <c r="S4" s="547"/>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549"/>
      <c r="S5" s="550"/>
      <c r="T5" s="570" t="s">
        <v>66</v>
      </c>
      <c r="U5" s="571">
        <v>39904</v>
      </c>
      <c r="V5" s="571">
        <v>40268</v>
      </c>
    </row>
    <row r="6" spans="1:22" s="466" customFormat="1" ht="12" customHeight="1" thickBot="1" x14ac:dyDescent="0.25">
      <c r="A6" s="456"/>
      <c r="B6" s="456"/>
      <c r="C6" s="456"/>
      <c r="D6" s="456"/>
      <c r="E6" s="456"/>
      <c r="F6" s="456"/>
      <c r="G6" s="456"/>
      <c r="H6" s="456"/>
      <c r="I6" s="456"/>
      <c r="J6" s="474"/>
      <c r="R6" s="551"/>
      <c r="S6" s="552"/>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R7" s="553"/>
      <c r="S7" s="554"/>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R8" s="553"/>
      <c r="S8" s="554"/>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R9" s="553"/>
      <c r="S9" s="554"/>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R10" s="553"/>
      <c r="S10" s="554"/>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R11" s="555"/>
      <c r="S11" s="55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R12" s="555"/>
      <c r="S12" s="55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R13" s="555"/>
      <c r="S13" s="55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R14" s="555"/>
      <c r="S14" s="55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R15" s="555"/>
      <c r="S15" s="55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R16" s="555"/>
      <c r="S16" s="55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R17" s="555"/>
      <c r="S17" s="55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R18" s="555"/>
      <c r="S18" s="55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R19" s="555"/>
      <c r="S19" s="55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R20" s="555"/>
      <c r="S20" s="55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R21" s="555"/>
      <c r="S21" s="556"/>
      <c r="T21" s="570"/>
      <c r="U21" s="571"/>
      <c r="V21" s="571"/>
    </row>
    <row r="22" spans="1:22" ht="18" customHeight="1" x14ac:dyDescent="0.25">
      <c r="A22" s="487"/>
      <c r="B22" s="487"/>
      <c r="C22" s="488"/>
      <c r="D22" s="483"/>
      <c r="E22" s="488"/>
      <c r="F22" s="483"/>
      <c r="G22" s="488"/>
      <c r="H22" s="483"/>
      <c r="I22" s="489"/>
      <c r="J22" s="474"/>
      <c r="K22" s="645"/>
      <c r="L22" s="650"/>
      <c r="M22" s="645"/>
      <c r="N22" s="650"/>
      <c r="O22" s="488"/>
      <c r="R22" s="555"/>
      <c r="S22" s="556"/>
      <c r="T22" s="570"/>
      <c r="U22" s="571"/>
      <c r="V22" s="571"/>
    </row>
    <row r="23" spans="1:22" ht="18" customHeight="1" x14ac:dyDescent="0.25">
      <c r="A23" s="487"/>
      <c r="B23" s="487"/>
      <c r="C23" s="488"/>
      <c r="D23" s="483"/>
      <c r="E23" s="488"/>
      <c r="F23" s="483"/>
      <c r="G23" s="488"/>
      <c r="H23" s="483"/>
      <c r="I23" s="489"/>
      <c r="J23" s="474"/>
      <c r="K23" s="645"/>
      <c r="L23" s="650"/>
      <c r="M23" s="645"/>
      <c r="N23" s="650"/>
      <c r="O23" s="488"/>
      <c r="R23" s="555"/>
      <c r="S23" s="556"/>
      <c r="T23" s="570"/>
      <c r="U23" s="571"/>
      <c r="V23" s="571"/>
    </row>
    <row r="24" spans="1:22" ht="18" customHeight="1" x14ac:dyDescent="0.25">
      <c r="A24" s="487"/>
      <c r="B24" s="487"/>
      <c r="C24" s="488"/>
      <c r="D24" s="483"/>
      <c r="E24" s="488"/>
      <c r="F24" s="483"/>
      <c r="G24" s="488"/>
      <c r="H24" s="483"/>
      <c r="I24" s="489"/>
      <c r="J24" s="474"/>
      <c r="K24" s="645"/>
      <c r="L24" s="650"/>
      <c r="M24" s="645"/>
      <c r="N24" s="650"/>
      <c r="O24" s="488"/>
      <c r="R24" s="555"/>
      <c r="S24" s="555"/>
    </row>
    <row r="25" spans="1:22" ht="18" customHeight="1" x14ac:dyDescent="0.25">
      <c r="A25" s="490"/>
      <c r="B25" s="490"/>
      <c r="C25" s="491"/>
      <c r="D25" s="483"/>
      <c r="E25" s="491"/>
      <c r="F25" s="483"/>
      <c r="G25" s="491"/>
      <c r="H25" s="483"/>
      <c r="I25" s="492"/>
      <c r="J25" s="474"/>
      <c r="K25" s="647"/>
      <c r="L25" s="651"/>
      <c r="M25" s="647"/>
      <c r="N25" s="651"/>
      <c r="O25" s="491"/>
      <c r="R25" s="555"/>
      <c r="S25" s="555"/>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30"/>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2j</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5">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1" width="12.85546875" style="579" customWidth="1"/>
    <col min="22"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31"/>
      <c r="I1" s="531"/>
      <c r="K1" s="457" t="s">
        <v>51</v>
      </c>
      <c r="L1" s="781" t="str">
        <f>'Annexe A p.2'!L1:O1</f>
        <v/>
      </c>
      <c r="M1" s="781"/>
      <c r="N1" s="781"/>
      <c r="O1" s="781"/>
      <c r="T1" s="568"/>
      <c r="U1" s="568"/>
      <c r="V1" s="568"/>
    </row>
    <row r="2" spans="1:22" s="456" customFormat="1" ht="18" customHeight="1" x14ac:dyDescent="0.25">
      <c r="A2" s="453"/>
      <c r="B2" s="453"/>
      <c r="E2" s="458"/>
      <c r="F2" s="458"/>
      <c r="J2" s="459"/>
      <c r="R2" s="545"/>
      <c r="S2" s="545"/>
      <c r="T2" s="568"/>
      <c r="U2" s="568"/>
      <c r="V2" s="568"/>
    </row>
    <row r="3" spans="1:22" s="456" customFormat="1" ht="18" customHeight="1" thickBot="1" x14ac:dyDescent="0.3">
      <c r="A3" s="453"/>
      <c r="B3" s="453"/>
      <c r="C3" s="460"/>
      <c r="D3" s="460"/>
      <c r="E3" s="460"/>
      <c r="F3" s="460"/>
      <c r="I3" s="461"/>
      <c r="J3" s="459"/>
      <c r="K3" s="462" t="s">
        <v>59</v>
      </c>
      <c r="L3" s="782"/>
      <c r="M3" s="782"/>
      <c r="R3" s="545"/>
      <c r="S3" s="546">
        <f>L3</f>
        <v>0</v>
      </c>
      <c r="T3" s="570" t="s">
        <v>64</v>
      </c>
      <c r="U3" s="571">
        <v>39173</v>
      </c>
      <c r="V3" s="571">
        <v>39538</v>
      </c>
    </row>
    <row r="4" spans="1:22" s="456" customFormat="1" ht="15.75" customHeight="1" x14ac:dyDescent="0.25">
      <c r="A4" s="453"/>
      <c r="B4" s="453"/>
      <c r="C4" s="460"/>
      <c r="D4" s="460"/>
      <c r="E4" s="460"/>
      <c r="F4" s="460"/>
      <c r="I4" s="461"/>
      <c r="J4" s="459"/>
      <c r="R4" s="548"/>
      <c r="S4" s="547"/>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549"/>
      <c r="S5" s="550"/>
      <c r="T5" s="570" t="s">
        <v>66</v>
      </c>
      <c r="U5" s="571">
        <v>39904</v>
      </c>
      <c r="V5" s="571">
        <v>40268</v>
      </c>
    </row>
    <row r="6" spans="1:22" s="466" customFormat="1" ht="12" customHeight="1" thickBot="1" x14ac:dyDescent="0.25">
      <c r="A6" s="456"/>
      <c r="B6" s="456"/>
      <c r="C6" s="456"/>
      <c r="D6" s="456"/>
      <c r="E6" s="456"/>
      <c r="F6" s="456"/>
      <c r="G6" s="456"/>
      <c r="H6" s="456"/>
      <c r="I6" s="456"/>
      <c r="J6" s="474"/>
      <c r="R6" s="551"/>
      <c r="S6" s="552"/>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R7" s="553"/>
      <c r="S7" s="554"/>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R8" s="553"/>
      <c r="S8" s="554"/>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R9" s="553"/>
      <c r="S9" s="554"/>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R10" s="553"/>
      <c r="S10" s="554"/>
      <c r="T10" s="570" t="s">
        <v>71</v>
      </c>
      <c r="U10" s="571">
        <v>41730</v>
      </c>
      <c r="V10" s="571">
        <v>42094</v>
      </c>
    </row>
    <row r="11" spans="1:22" ht="18" customHeight="1" x14ac:dyDescent="0.25">
      <c r="A11" s="481"/>
      <c r="B11" s="481"/>
      <c r="C11" s="482"/>
      <c r="D11" s="483"/>
      <c r="E11" s="482"/>
      <c r="F11" s="483"/>
      <c r="G11" s="482"/>
      <c r="H11" s="483"/>
      <c r="I11" s="484"/>
      <c r="J11" s="474"/>
      <c r="K11" s="642"/>
      <c r="L11" s="643"/>
      <c r="M11" s="642"/>
      <c r="N11" s="643"/>
      <c r="O11" s="644"/>
      <c r="R11" s="555"/>
      <c r="S11" s="556"/>
      <c r="T11" s="570" t="s">
        <v>72</v>
      </c>
      <c r="U11" s="571">
        <v>42095</v>
      </c>
      <c r="V11" s="571">
        <v>42460</v>
      </c>
    </row>
    <row r="12" spans="1:22" ht="18" customHeight="1" x14ac:dyDescent="0.25">
      <c r="A12" s="487"/>
      <c r="B12" s="487"/>
      <c r="C12" s="488"/>
      <c r="D12" s="483"/>
      <c r="E12" s="488"/>
      <c r="F12" s="483"/>
      <c r="G12" s="488"/>
      <c r="H12" s="483"/>
      <c r="I12" s="489"/>
      <c r="J12" s="474"/>
      <c r="K12" s="645"/>
      <c r="L12" s="646"/>
      <c r="M12" s="645"/>
      <c r="N12" s="646"/>
      <c r="O12" s="488"/>
      <c r="R12" s="555"/>
      <c r="S12" s="556"/>
      <c r="T12" s="570" t="s">
        <v>73</v>
      </c>
      <c r="U12" s="571">
        <v>42461</v>
      </c>
      <c r="V12" s="571">
        <v>42825</v>
      </c>
    </row>
    <row r="13" spans="1:22" ht="18" customHeight="1" x14ac:dyDescent="0.25">
      <c r="A13" s="487"/>
      <c r="B13" s="487"/>
      <c r="C13" s="488"/>
      <c r="D13" s="483"/>
      <c r="E13" s="488"/>
      <c r="F13" s="483"/>
      <c r="G13" s="488"/>
      <c r="H13" s="483"/>
      <c r="I13" s="489"/>
      <c r="J13" s="474"/>
      <c r="K13" s="645"/>
      <c r="L13" s="646"/>
      <c r="M13" s="645"/>
      <c r="N13" s="646"/>
      <c r="O13" s="488"/>
      <c r="R13" s="555"/>
      <c r="S13" s="556"/>
      <c r="T13" s="570" t="s">
        <v>74</v>
      </c>
      <c r="U13" s="571">
        <v>42826</v>
      </c>
      <c r="V13" s="571">
        <v>43190</v>
      </c>
    </row>
    <row r="14" spans="1:22" ht="18" customHeight="1" x14ac:dyDescent="0.25">
      <c r="A14" s="487"/>
      <c r="B14" s="487"/>
      <c r="C14" s="488"/>
      <c r="D14" s="483"/>
      <c r="E14" s="488"/>
      <c r="F14" s="483"/>
      <c r="G14" s="488"/>
      <c r="H14" s="483"/>
      <c r="I14" s="489"/>
      <c r="J14" s="474"/>
      <c r="K14" s="645"/>
      <c r="L14" s="646"/>
      <c r="M14" s="645"/>
      <c r="N14" s="646"/>
      <c r="O14" s="488"/>
      <c r="R14" s="555"/>
      <c r="S14" s="556"/>
      <c r="T14" s="570" t="s">
        <v>75</v>
      </c>
      <c r="U14" s="571">
        <v>43191</v>
      </c>
      <c r="V14" s="571">
        <v>43555</v>
      </c>
    </row>
    <row r="15" spans="1:22" ht="18" customHeight="1" x14ac:dyDescent="0.25">
      <c r="A15" s="487"/>
      <c r="B15" s="487"/>
      <c r="C15" s="488"/>
      <c r="D15" s="483"/>
      <c r="E15" s="488"/>
      <c r="F15" s="483"/>
      <c r="G15" s="488"/>
      <c r="H15" s="483"/>
      <c r="I15" s="489"/>
      <c r="J15" s="474"/>
      <c r="K15" s="645"/>
      <c r="L15" s="646"/>
      <c r="M15" s="645"/>
      <c r="N15" s="646"/>
      <c r="O15" s="488"/>
      <c r="R15" s="555"/>
      <c r="S15" s="556"/>
      <c r="T15" s="570" t="s">
        <v>76</v>
      </c>
      <c r="U15" s="571">
        <v>43556</v>
      </c>
      <c r="V15" s="571">
        <v>43921</v>
      </c>
    </row>
    <row r="16" spans="1:22" ht="18" customHeight="1" x14ac:dyDescent="0.25">
      <c r="A16" s="487"/>
      <c r="B16" s="487"/>
      <c r="C16" s="488"/>
      <c r="D16" s="483"/>
      <c r="E16" s="488"/>
      <c r="F16" s="483"/>
      <c r="G16" s="488"/>
      <c r="H16" s="483"/>
      <c r="I16" s="489"/>
      <c r="J16" s="474"/>
      <c r="K16" s="645"/>
      <c r="L16" s="646"/>
      <c r="M16" s="645"/>
      <c r="N16" s="646"/>
      <c r="O16" s="488"/>
      <c r="R16" s="555"/>
      <c r="S16" s="556"/>
      <c r="T16" s="570" t="s">
        <v>77</v>
      </c>
      <c r="U16" s="571">
        <v>43922</v>
      </c>
      <c r="V16" s="571">
        <v>44286</v>
      </c>
    </row>
    <row r="17" spans="1:22" ht="18" customHeight="1" x14ac:dyDescent="0.25">
      <c r="A17" s="487"/>
      <c r="B17" s="487"/>
      <c r="C17" s="488"/>
      <c r="D17" s="483"/>
      <c r="E17" s="488"/>
      <c r="F17" s="483"/>
      <c r="G17" s="488"/>
      <c r="H17" s="483"/>
      <c r="I17" s="489"/>
      <c r="J17" s="474"/>
      <c r="K17" s="645"/>
      <c r="L17" s="646"/>
      <c r="M17" s="645"/>
      <c r="N17" s="646"/>
      <c r="O17" s="488"/>
      <c r="R17" s="555"/>
      <c r="S17" s="556"/>
      <c r="T17" s="570" t="s">
        <v>133</v>
      </c>
      <c r="U17" s="571">
        <v>41000</v>
      </c>
      <c r="V17" s="571">
        <v>44651</v>
      </c>
    </row>
    <row r="18" spans="1:22" ht="18" customHeight="1" x14ac:dyDescent="0.25">
      <c r="A18" s="487"/>
      <c r="B18" s="487"/>
      <c r="C18" s="488"/>
      <c r="D18" s="483"/>
      <c r="E18" s="488"/>
      <c r="F18" s="483"/>
      <c r="G18" s="488"/>
      <c r="H18" s="483"/>
      <c r="I18" s="489"/>
      <c r="J18" s="474"/>
      <c r="K18" s="645"/>
      <c r="L18" s="646"/>
      <c r="M18" s="645"/>
      <c r="N18" s="646"/>
      <c r="O18" s="488"/>
      <c r="R18" s="555"/>
      <c r="S18" s="556"/>
      <c r="T18" s="570" t="s">
        <v>134</v>
      </c>
      <c r="U18" s="571">
        <v>44652</v>
      </c>
      <c r="V18" s="571">
        <v>45016</v>
      </c>
    </row>
    <row r="19" spans="1:22" ht="18" customHeight="1" x14ac:dyDescent="0.25">
      <c r="A19" s="487"/>
      <c r="B19" s="487"/>
      <c r="C19" s="488"/>
      <c r="D19" s="483"/>
      <c r="E19" s="488"/>
      <c r="F19" s="483"/>
      <c r="G19" s="488"/>
      <c r="H19" s="483"/>
      <c r="I19" s="489"/>
      <c r="J19" s="474"/>
      <c r="K19" s="645"/>
      <c r="L19" s="646"/>
      <c r="M19" s="645"/>
      <c r="N19" s="646"/>
      <c r="O19" s="488"/>
      <c r="R19" s="555"/>
      <c r="S19" s="556"/>
      <c r="T19" s="570" t="s">
        <v>135</v>
      </c>
      <c r="U19" s="571">
        <v>45017</v>
      </c>
      <c r="V19" s="571">
        <v>45382</v>
      </c>
    </row>
    <row r="20" spans="1:22" ht="18" customHeight="1" x14ac:dyDescent="0.25">
      <c r="A20" s="487"/>
      <c r="B20" s="487"/>
      <c r="C20" s="488"/>
      <c r="D20" s="483"/>
      <c r="E20" s="488"/>
      <c r="F20" s="483"/>
      <c r="G20" s="488"/>
      <c r="H20" s="483"/>
      <c r="I20" s="489"/>
      <c r="J20" s="474"/>
      <c r="K20" s="645"/>
      <c r="L20" s="646"/>
      <c r="M20" s="645"/>
      <c r="N20" s="646"/>
      <c r="O20" s="488"/>
      <c r="R20" s="555"/>
      <c r="S20" s="556"/>
      <c r="T20" s="570" t="s">
        <v>136</v>
      </c>
      <c r="U20" s="571">
        <v>45383</v>
      </c>
      <c r="V20" s="571">
        <v>45747</v>
      </c>
    </row>
    <row r="21" spans="1:22" ht="18" customHeight="1" x14ac:dyDescent="0.25">
      <c r="A21" s="487"/>
      <c r="B21" s="487"/>
      <c r="C21" s="488"/>
      <c r="D21" s="483"/>
      <c r="E21" s="488"/>
      <c r="F21" s="483"/>
      <c r="G21" s="488"/>
      <c r="H21" s="483"/>
      <c r="I21" s="489"/>
      <c r="J21" s="474"/>
      <c r="K21" s="645"/>
      <c r="L21" s="646"/>
      <c r="M21" s="645"/>
      <c r="N21" s="646"/>
      <c r="O21" s="488"/>
      <c r="R21" s="555"/>
      <c r="S21" s="556"/>
      <c r="T21" s="570"/>
      <c r="U21" s="571"/>
      <c r="V21" s="571"/>
    </row>
    <row r="22" spans="1:22" ht="18" customHeight="1" x14ac:dyDescent="0.25">
      <c r="A22" s="487"/>
      <c r="B22" s="487"/>
      <c r="C22" s="488"/>
      <c r="D22" s="483"/>
      <c r="E22" s="488"/>
      <c r="F22" s="483"/>
      <c r="G22" s="488"/>
      <c r="H22" s="483"/>
      <c r="I22" s="489"/>
      <c r="J22" s="474"/>
      <c r="K22" s="645"/>
      <c r="L22" s="646"/>
      <c r="M22" s="645"/>
      <c r="N22" s="646"/>
      <c r="O22" s="488"/>
      <c r="R22" s="555"/>
      <c r="S22" s="556"/>
      <c r="T22" s="570"/>
      <c r="U22" s="571"/>
      <c r="V22" s="571"/>
    </row>
    <row r="23" spans="1:22" ht="18" customHeight="1" x14ac:dyDescent="0.25">
      <c r="A23" s="487"/>
      <c r="B23" s="487"/>
      <c r="C23" s="488"/>
      <c r="D23" s="483"/>
      <c r="E23" s="488"/>
      <c r="F23" s="483"/>
      <c r="G23" s="488"/>
      <c r="H23" s="483"/>
      <c r="I23" s="489"/>
      <c r="J23" s="474"/>
      <c r="K23" s="645"/>
      <c r="L23" s="646"/>
      <c r="M23" s="645"/>
      <c r="N23" s="646"/>
      <c r="O23" s="488"/>
      <c r="R23" s="555"/>
      <c r="S23" s="556"/>
      <c r="T23" s="570"/>
      <c r="U23" s="571"/>
      <c r="V23" s="571"/>
    </row>
    <row r="24" spans="1:22" ht="18" customHeight="1" x14ac:dyDescent="0.25">
      <c r="A24" s="487"/>
      <c r="B24" s="487"/>
      <c r="C24" s="488"/>
      <c r="D24" s="483"/>
      <c r="E24" s="488"/>
      <c r="F24" s="483"/>
      <c r="G24" s="488"/>
      <c r="H24" s="483"/>
      <c r="I24" s="489"/>
      <c r="J24" s="474"/>
      <c r="K24" s="645"/>
      <c r="L24" s="646"/>
      <c r="M24" s="645"/>
      <c r="N24" s="646"/>
      <c r="O24" s="488"/>
      <c r="R24" s="555"/>
      <c r="S24" s="555"/>
    </row>
    <row r="25" spans="1:22" ht="18" customHeight="1" x14ac:dyDescent="0.25">
      <c r="A25" s="490"/>
      <c r="B25" s="490"/>
      <c r="C25" s="491"/>
      <c r="D25" s="483"/>
      <c r="E25" s="491"/>
      <c r="F25" s="483"/>
      <c r="G25" s="491"/>
      <c r="H25" s="483"/>
      <c r="I25" s="492"/>
      <c r="J25" s="474"/>
      <c r="K25" s="647"/>
      <c r="L25" s="648"/>
      <c r="M25" s="647"/>
      <c r="N25" s="648"/>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30"/>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2k</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6">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455"/>
      <c r="I1" s="455"/>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27"/>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2l</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7">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455"/>
      <c r="I1" s="455"/>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27"/>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2m</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8">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59"/>
      <c r="I1" s="559"/>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58"/>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9">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59"/>
      <c r="I1" s="559"/>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58"/>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2o</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pageSetUpPr fitToPage="1"/>
  </sheetPr>
  <dimension ref="A1:BA58"/>
  <sheetViews>
    <sheetView showGridLines="0" zoomScale="75" zoomScaleNormal="75" workbookViewId="0">
      <selection activeCell="L3" sqref="L3:M3"/>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7109375" style="9" customWidth="1"/>
    <col min="12" max="12" width="11.85546875" style="9" customWidth="1"/>
    <col min="13" max="13" width="17.7109375" style="9" customWidth="1"/>
    <col min="14" max="14" width="11.7109375" style="9" customWidth="1"/>
    <col min="15" max="15" width="15.7109375" style="9" customWidth="1"/>
    <col min="16" max="16" width="11.42578125" style="9"/>
    <col min="17" max="17" width="13.42578125" style="9" customWidth="1"/>
    <col min="18" max="18" width="12" style="9" bestFit="1" customWidth="1"/>
    <col min="19" max="19" width="11.42578125" style="9"/>
    <col min="20" max="20" width="11.42578125" style="597"/>
    <col min="21" max="22" width="12" style="597" bestFit="1" customWidth="1"/>
    <col min="23" max="23" width="12" style="9" bestFit="1" customWidth="1"/>
    <col min="24" max="16384" width="11.42578125" style="9"/>
  </cols>
  <sheetData>
    <row r="1" spans="1:25" s="4" customFormat="1" ht="21.75" customHeight="1" thickBot="1" x14ac:dyDescent="0.3">
      <c r="A1" s="3"/>
      <c r="B1" s="3"/>
      <c r="C1" s="729" t="s">
        <v>20</v>
      </c>
      <c r="D1" s="729"/>
      <c r="E1" s="729"/>
      <c r="F1" s="729"/>
      <c r="G1" s="146"/>
      <c r="H1" s="16"/>
      <c r="I1" s="16"/>
      <c r="K1" s="147" t="s">
        <v>51</v>
      </c>
      <c r="L1" s="728" t="str">
        <f>IF('Formulaire p.1'!AM2="","",'Formulaire p.1'!AM2)</f>
        <v/>
      </c>
      <c r="M1" s="728"/>
      <c r="N1" s="728"/>
      <c r="O1" s="728"/>
      <c r="R1" s="444"/>
      <c r="S1" s="444"/>
      <c r="T1" s="593"/>
      <c r="U1" s="593"/>
      <c r="V1" s="593"/>
      <c r="W1" s="444"/>
      <c r="X1" s="444"/>
      <c r="Y1" s="444"/>
    </row>
    <row r="2" spans="1:25" s="4" customFormat="1" ht="18" customHeight="1" x14ac:dyDescent="0.25">
      <c r="A2" s="3"/>
      <c r="B2" s="3"/>
      <c r="E2" s="15"/>
      <c r="F2" s="15"/>
      <c r="J2" s="30"/>
      <c r="R2" s="444"/>
      <c r="S2" s="444"/>
      <c r="T2" s="593"/>
      <c r="U2" s="593"/>
      <c r="V2" s="593"/>
      <c r="W2" s="444"/>
      <c r="X2" s="444"/>
      <c r="Y2" s="444"/>
    </row>
    <row r="3" spans="1:25" s="4" customFormat="1" ht="18" customHeight="1" thickBot="1" x14ac:dyDescent="0.3">
      <c r="A3" s="3"/>
      <c r="B3" s="3"/>
      <c r="C3" s="5"/>
      <c r="D3" s="5"/>
      <c r="E3" s="5"/>
      <c r="F3" s="5"/>
      <c r="I3" s="17"/>
      <c r="J3" s="30"/>
      <c r="K3" s="165" t="s">
        <v>59</v>
      </c>
      <c r="L3" s="739"/>
      <c r="M3" s="739"/>
      <c r="R3" s="444"/>
      <c r="S3" s="443">
        <f>L3</f>
        <v>0</v>
      </c>
      <c r="T3" s="593" t="s">
        <v>64</v>
      </c>
      <c r="U3" s="599">
        <v>39173</v>
      </c>
      <c r="V3" s="599">
        <v>39538</v>
      </c>
      <c r="W3" s="445"/>
      <c r="X3" s="444"/>
      <c r="Y3" s="444"/>
    </row>
    <row r="4" spans="1:25" s="4" customFormat="1" ht="15.75" customHeight="1" x14ac:dyDescent="0.25">
      <c r="A4" s="3"/>
      <c r="B4" s="3"/>
      <c r="C4" s="5"/>
      <c r="D4" s="5"/>
      <c r="E4" s="5"/>
      <c r="F4" s="5"/>
      <c r="I4" s="17"/>
      <c r="J4" s="30"/>
      <c r="K4" s="165"/>
      <c r="L4" s="740"/>
      <c r="M4" s="740"/>
      <c r="R4" s="445"/>
      <c r="S4" s="444"/>
      <c r="T4" s="593" t="s">
        <v>65</v>
      </c>
      <c r="U4" s="599">
        <v>39539</v>
      </c>
      <c r="V4" s="599">
        <v>39903</v>
      </c>
      <c r="W4" s="444"/>
      <c r="X4" s="444"/>
      <c r="Y4" s="444"/>
    </row>
    <row r="5" spans="1:25" s="6" customFormat="1" ht="22.5" customHeight="1" thickBot="1" x14ac:dyDescent="0.3">
      <c r="B5" s="13" t="s">
        <v>16</v>
      </c>
      <c r="C5" s="136" t="str">
        <f>IF('Formulaire p.1'!AX30="","",'Formulaire p.1'!AX30)</f>
        <v/>
      </c>
      <c r="E5" s="14"/>
      <c r="F5" s="13"/>
      <c r="H5" s="25"/>
      <c r="I5" s="14" t="s">
        <v>27</v>
      </c>
      <c r="J5" s="17"/>
      <c r="K5" s="137" t="str">
        <f>IF('Formulaire p.1'!X38="","",'Formulaire p.1'!X38)</f>
        <v/>
      </c>
      <c r="L5" s="7"/>
      <c r="M5" s="7"/>
      <c r="N5" s="7"/>
      <c r="O5" s="17" t="s">
        <v>17</v>
      </c>
      <c r="P5" s="7"/>
      <c r="Q5" s="7"/>
      <c r="R5" s="446"/>
      <c r="S5" s="446"/>
      <c r="T5" s="593" t="s">
        <v>66</v>
      </c>
      <c r="U5" s="599">
        <v>39904</v>
      </c>
      <c r="V5" s="599">
        <v>40268</v>
      </c>
      <c r="W5" s="447"/>
      <c r="X5" s="447"/>
      <c r="Y5" s="447"/>
    </row>
    <row r="6" spans="1:25" s="6" customFormat="1" ht="12" customHeight="1" thickBot="1" x14ac:dyDescent="0.25">
      <c r="A6" s="4"/>
      <c r="B6" s="4"/>
      <c r="C6" s="4"/>
      <c r="D6" s="4"/>
      <c r="E6" s="4"/>
      <c r="F6" s="4"/>
      <c r="G6" s="4"/>
      <c r="H6" s="4"/>
      <c r="I6" s="4"/>
      <c r="J6" s="31"/>
      <c r="R6" s="447"/>
      <c r="S6" s="447"/>
      <c r="T6" s="593" t="s">
        <v>67</v>
      </c>
      <c r="U6" s="599">
        <v>40269</v>
      </c>
      <c r="V6" s="599">
        <v>40633</v>
      </c>
      <c r="W6" s="447"/>
      <c r="X6" s="447"/>
      <c r="Y6" s="447"/>
    </row>
    <row r="7" spans="1:25" s="8" customFormat="1" ht="18" customHeight="1" thickBot="1" x14ac:dyDescent="0.25">
      <c r="A7" s="741" t="s">
        <v>12</v>
      </c>
      <c r="B7" s="741" t="s">
        <v>146</v>
      </c>
      <c r="C7" s="738" t="s">
        <v>37</v>
      </c>
      <c r="D7" s="42"/>
      <c r="E7" s="738" t="s">
        <v>35</v>
      </c>
      <c r="F7" s="42"/>
      <c r="G7" s="738" t="s">
        <v>36</v>
      </c>
      <c r="H7" s="42"/>
      <c r="I7" s="741" t="s">
        <v>46</v>
      </c>
      <c r="J7" s="32"/>
      <c r="K7" s="730" t="s">
        <v>33</v>
      </c>
      <c r="L7" s="731"/>
      <c r="M7" s="730" t="s">
        <v>34</v>
      </c>
      <c r="N7" s="731"/>
      <c r="O7" s="732"/>
      <c r="R7" s="448"/>
      <c r="S7" s="448"/>
      <c r="T7" s="593" t="s">
        <v>68</v>
      </c>
      <c r="U7" s="599">
        <v>40634</v>
      </c>
      <c r="V7" s="599">
        <v>40999</v>
      </c>
      <c r="W7" s="448"/>
      <c r="X7" s="448"/>
      <c r="Y7" s="448"/>
    </row>
    <row r="8" spans="1:25" s="8" customFormat="1" ht="18" customHeight="1" thickBot="1" x14ac:dyDescent="0.25">
      <c r="A8" s="742"/>
      <c r="B8" s="742"/>
      <c r="C8" s="737"/>
      <c r="D8" s="43"/>
      <c r="E8" s="737"/>
      <c r="F8" s="43"/>
      <c r="G8" s="737"/>
      <c r="H8" s="43"/>
      <c r="I8" s="742"/>
      <c r="J8" s="32"/>
      <c r="K8" s="733"/>
      <c r="L8" s="734"/>
      <c r="M8" s="733"/>
      <c r="N8" s="734"/>
      <c r="O8" s="735"/>
      <c r="R8" s="448"/>
      <c r="S8" s="448"/>
      <c r="T8" s="593" t="s">
        <v>69</v>
      </c>
      <c r="U8" s="599">
        <v>41000</v>
      </c>
      <c r="V8" s="599">
        <v>41364</v>
      </c>
      <c r="W8" s="448"/>
      <c r="X8" s="448"/>
      <c r="Y8" s="448"/>
    </row>
    <row r="9" spans="1:25" s="8" customFormat="1" ht="18" customHeight="1" thickBot="1" x14ac:dyDescent="0.25">
      <c r="A9" s="742"/>
      <c r="B9" s="742"/>
      <c r="C9" s="737"/>
      <c r="D9" s="43"/>
      <c r="E9" s="737"/>
      <c r="F9" s="43"/>
      <c r="G9" s="737"/>
      <c r="H9" s="43"/>
      <c r="I9" s="742"/>
      <c r="J9" s="32"/>
      <c r="K9" s="738" t="s">
        <v>48</v>
      </c>
      <c r="L9" s="738" t="s">
        <v>9</v>
      </c>
      <c r="M9" s="736" t="s">
        <v>48</v>
      </c>
      <c r="N9" s="736" t="s">
        <v>9</v>
      </c>
      <c r="O9" s="736" t="s">
        <v>43</v>
      </c>
      <c r="R9" s="448"/>
      <c r="S9" s="448"/>
      <c r="T9" s="593" t="s">
        <v>70</v>
      </c>
      <c r="U9" s="599">
        <v>41365</v>
      </c>
      <c r="V9" s="599">
        <v>41729</v>
      </c>
      <c r="W9" s="448"/>
      <c r="X9" s="448"/>
      <c r="Y9" s="448"/>
    </row>
    <row r="10" spans="1:25" s="8" customFormat="1" ht="15" customHeight="1" thickBot="1" x14ac:dyDescent="0.25">
      <c r="A10" s="751"/>
      <c r="B10" s="751"/>
      <c r="C10" s="737"/>
      <c r="D10" s="43"/>
      <c r="E10" s="737"/>
      <c r="F10" s="43"/>
      <c r="G10" s="737"/>
      <c r="H10" s="43"/>
      <c r="I10" s="742"/>
      <c r="J10" s="32"/>
      <c r="K10" s="736"/>
      <c r="L10" s="736"/>
      <c r="M10" s="736"/>
      <c r="N10" s="736"/>
      <c r="O10" s="737"/>
      <c r="R10" s="448"/>
      <c r="S10" s="448"/>
      <c r="T10" s="593" t="s">
        <v>71</v>
      </c>
      <c r="U10" s="599">
        <v>41730</v>
      </c>
      <c r="V10" s="599">
        <v>42094</v>
      </c>
      <c r="W10" s="448"/>
      <c r="X10" s="448"/>
      <c r="Y10" s="448"/>
    </row>
    <row r="11" spans="1:25" ht="18" customHeight="1" x14ac:dyDescent="0.25">
      <c r="A11" s="114"/>
      <c r="B11" s="114"/>
      <c r="C11" s="117"/>
      <c r="D11" s="21"/>
      <c r="E11" s="117"/>
      <c r="F11" s="21"/>
      <c r="G11" s="117"/>
      <c r="H11" s="21"/>
      <c r="I11" s="138"/>
      <c r="J11" s="31"/>
      <c r="K11" s="633"/>
      <c r="L11" s="634"/>
      <c r="M11" s="633"/>
      <c r="N11" s="634"/>
      <c r="O11" s="625"/>
      <c r="R11" s="449"/>
      <c r="S11" s="449"/>
      <c r="T11" s="593" t="s">
        <v>72</v>
      </c>
      <c r="U11" s="599">
        <v>42095</v>
      </c>
      <c r="V11" s="599">
        <v>42460</v>
      </c>
      <c r="W11" s="449"/>
      <c r="X11" s="449"/>
      <c r="Y11" s="449"/>
    </row>
    <row r="12" spans="1:25" ht="18" customHeight="1" x14ac:dyDescent="0.25">
      <c r="A12" s="115"/>
      <c r="B12" s="115"/>
      <c r="C12" s="118"/>
      <c r="D12" s="21"/>
      <c r="E12" s="118"/>
      <c r="F12" s="21"/>
      <c r="G12" s="118"/>
      <c r="H12" s="21"/>
      <c r="I12" s="139"/>
      <c r="J12" s="31"/>
      <c r="K12" s="635"/>
      <c r="L12" s="636"/>
      <c r="M12" s="635"/>
      <c r="N12" s="636"/>
      <c r="O12" s="118"/>
      <c r="R12" s="449"/>
      <c r="S12" s="449"/>
      <c r="T12" s="593" t="s">
        <v>73</v>
      </c>
      <c r="U12" s="599">
        <v>42461</v>
      </c>
      <c r="V12" s="599">
        <v>42825</v>
      </c>
      <c r="W12" s="449"/>
      <c r="X12" s="449"/>
      <c r="Y12" s="449"/>
    </row>
    <row r="13" spans="1:25" ht="18" customHeight="1" x14ac:dyDescent="0.25">
      <c r="A13" s="115"/>
      <c r="B13" s="115"/>
      <c r="C13" s="118"/>
      <c r="D13" s="21"/>
      <c r="E13" s="118"/>
      <c r="F13" s="21"/>
      <c r="G13" s="118"/>
      <c r="H13" s="21"/>
      <c r="I13" s="139"/>
      <c r="J13" s="31"/>
      <c r="K13" s="635"/>
      <c r="L13" s="636"/>
      <c r="M13" s="635"/>
      <c r="N13" s="636"/>
      <c r="O13" s="118"/>
      <c r="R13" s="449"/>
      <c r="S13" s="449"/>
      <c r="T13" s="593" t="s">
        <v>74</v>
      </c>
      <c r="U13" s="599">
        <v>42826</v>
      </c>
      <c r="V13" s="599">
        <v>43190</v>
      </c>
      <c r="W13" s="449"/>
      <c r="X13" s="449"/>
      <c r="Y13" s="449"/>
    </row>
    <row r="14" spans="1:25" ht="18" customHeight="1" x14ac:dyDescent="0.25">
      <c r="A14" s="115"/>
      <c r="B14" s="115"/>
      <c r="C14" s="118"/>
      <c r="D14" s="21"/>
      <c r="E14" s="118"/>
      <c r="F14" s="21"/>
      <c r="G14" s="118"/>
      <c r="H14" s="21"/>
      <c r="I14" s="139"/>
      <c r="J14" s="31"/>
      <c r="K14" s="635"/>
      <c r="L14" s="636"/>
      <c r="M14" s="635"/>
      <c r="N14" s="636"/>
      <c r="O14" s="118"/>
      <c r="R14" s="449"/>
      <c r="S14" s="449"/>
      <c r="T14" s="593" t="s">
        <v>75</v>
      </c>
      <c r="U14" s="599">
        <v>43191</v>
      </c>
      <c r="V14" s="599">
        <v>43555</v>
      </c>
      <c r="W14" s="449"/>
      <c r="X14" s="449"/>
      <c r="Y14" s="449"/>
    </row>
    <row r="15" spans="1:25" ht="18" customHeight="1" x14ac:dyDescent="0.25">
      <c r="A15" s="115"/>
      <c r="B15" s="115"/>
      <c r="C15" s="118"/>
      <c r="D15" s="21"/>
      <c r="E15" s="118"/>
      <c r="F15" s="21"/>
      <c r="G15" s="118"/>
      <c r="H15" s="21"/>
      <c r="I15" s="139"/>
      <c r="J15" s="31"/>
      <c r="K15" s="635"/>
      <c r="L15" s="636"/>
      <c r="M15" s="635"/>
      <c r="N15" s="636"/>
      <c r="O15" s="118"/>
      <c r="R15" s="449"/>
      <c r="S15" s="449"/>
      <c r="T15" s="593" t="s">
        <v>76</v>
      </c>
      <c r="U15" s="599">
        <v>43556</v>
      </c>
      <c r="V15" s="599">
        <v>43921</v>
      </c>
      <c r="W15" s="449"/>
      <c r="X15" s="449"/>
      <c r="Y15" s="449"/>
    </row>
    <row r="16" spans="1:25" ht="18" customHeight="1" x14ac:dyDescent="0.25">
      <c r="A16" s="115"/>
      <c r="B16" s="115"/>
      <c r="C16" s="118"/>
      <c r="D16" s="21"/>
      <c r="E16" s="118"/>
      <c r="F16" s="21"/>
      <c r="G16" s="118"/>
      <c r="H16" s="21"/>
      <c r="I16" s="139"/>
      <c r="J16" s="31"/>
      <c r="K16" s="635"/>
      <c r="L16" s="636"/>
      <c r="M16" s="635"/>
      <c r="N16" s="636"/>
      <c r="O16" s="118"/>
      <c r="R16" s="449"/>
      <c r="S16" s="449"/>
      <c r="T16" s="593" t="s">
        <v>77</v>
      </c>
      <c r="U16" s="599">
        <v>43922</v>
      </c>
      <c r="V16" s="599">
        <v>44286</v>
      </c>
      <c r="W16" s="449"/>
      <c r="X16" s="449"/>
      <c r="Y16" s="449"/>
    </row>
    <row r="17" spans="1:25" ht="18" customHeight="1" x14ac:dyDescent="0.25">
      <c r="A17" s="115"/>
      <c r="B17" s="115"/>
      <c r="C17" s="118"/>
      <c r="D17" s="21"/>
      <c r="E17" s="118"/>
      <c r="F17" s="21"/>
      <c r="G17" s="118"/>
      <c r="H17" s="21"/>
      <c r="I17" s="139"/>
      <c r="J17" s="31"/>
      <c r="K17" s="635"/>
      <c r="L17" s="636"/>
      <c r="M17" s="635"/>
      <c r="N17" s="636"/>
      <c r="O17" s="118"/>
      <c r="R17" s="449"/>
      <c r="S17" s="449"/>
      <c r="T17" s="593" t="s">
        <v>133</v>
      </c>
      <c r="U17" s="599">
        <v>41000</v>
      </c>
      <c r="V17" s="599">
        <v>44651</v>
      </c>
      <c r="W17" s="449"/>
      <c r="X17" s="449"/>
      <c r="Y17" s="449"/>
    </row>
    <row r="18" spans="1:25" ht="18" customHeight="1" x14ac:dyDescent="0.25">
      <c r="A18" s="115"/>
      <c r="B18" s="115"/>
      <c r="C18" s="118"/>
      <c r="D18" s="21"/>
      <c r="E18" s="118"/>
      <c r="F18" s="21"/>
      <c r="G18" s="118"/>
      <c r="H18" s="21"/>
      <c r="I18" s="139"/>
      <c r="J18" s="31"/>
      <c r="K18" s="635"/>
      <c r="L18" s="636"/>
      <c r="M18" s="635"/>
      <c r="N18" s="636"/>
      <c r="O18" s="118"/>
      <c r="R18" s="449"/>
      <c r="S18" s="449"/>
      <c r="T18" s="593" t="s">
        <v>134</v>
      </c>
      <c r="U18" s="599">
        <v>44652</v>
      </c>
      <c r="V18" s="599">
        <v>45016</v>
      </c>
      <c r="W18" s="449"/>
      <c r="X18" s="449"/>
      <c r="Y18" s="449"/>
    </row>
    <row r="19" spans="1:25" ht="18" customHeight="1" x14ac:dyDescent="0.25">
      <c r="A19" s="115"/>
      <c r="B19" s="115"/>
      <c r="C19" s="118"/>
      <c r="D19" s="21"/>
      <c r="E19" s="118"/>
      <c r="F19" s="21"/>
      <c r="G19" s="118"/>
      <c r="H19" s="21"/>
      <c r="I19" s="139"/>
      <c r="J19" s="31"/>
      <c r="K19" s="635"/>
      <c r="L19" s="636"/>
      <c r="M19" s="635"/>
      <c r="N19" s="636"/>
      <c r="O19" s="118"/>
      <c r="R19" s="449"/>
      <c r="S19" s="449"/>
      <c r="T19" s="593" t="s">
        <v>135</v>
      </c>
      <c r="U19" s="599">
        <v>45017</v>
      </c>
      <c r="V19" s="599">
        <v>45382</v>
      </c>
      <c r="W19" s="449"/>
      <c r="X19" s="449"/>
      <c r="Y19" s="449"/>
    </row>
    <row r="20" spans="1:25" ht="18" customHeight="1" x14ac:dyDescent="0.25">
      <c r="A20" s="115"/>
      <c r="B20" s="115"/>
      <c r="C20" s="118"/>
      <c r="D20" s="21"/>
      <c r="E20" s="118"/>
      <c r="F20" s="21"/>
      <c r="G20" s="118"/>
      <c r="H20" s="21"/>
      <c r="I20" s="139"/>
      <c r="J20" s="31"/>
      <c r="K20" s="635"/>
      <c r="L20" s="636"/>
      <c r="M20" s="635"/>
      <c r="N20" s="636"/>
      <c r="O20" s="118"/>
      <c r="R20" s="449"/>
      <c r="S20" s="449"/>
      <c r="T20" s="593" t="s">
        <v>136</v>
      </c>
      <c r="U20" s="599">
        <v>45383</v>
      </c>
      <c r="V20" s="599">
        <v>45747</v>
      </c>
      <c r="W20" s="449"/>
      <c r="X20" s="449"/>
      <c r="Y20" s="449"/>
    </row>
    <row r="21" spans="1:25" ht="18" customHeight="1" x14ac:dyDescent="0.25">
      <c r="A21" s="115"/>
      <c r="B21" s="115"/>
      <c r="C21" s="118"/>
      <c r="D21" s="21"/>
      <c r="E21" s="118"/>
      <c r="F21" s="21"/>
      <c r="G21" s="118"/>
      <c r="H21" s="21"/>
      <c r="I21" s="139"/>
      <c r="J21" s="31"/>
      <c r="K21" s="635"/>
      <c r="L21" s="636"/>
      <c r="M21" s="635"/>
      <c r="N21" s="636"/>
      <c r="O21" s="118"/>
      <c r="R21" s="449"/>
      <c r="S21" s="449"/>
      <c r="T21" s="593"/>
      <c r="U21" s="599"/>
      <c r="V21" s="599"/>
      <c r="W21" s="449"/>
      <c r="X21" s="449"/>
      <c r="Y21" s="449"/>
    </row>
    <row r="22" spans="1:25" ht="18" customHeight="1" x14ac:dyDescent="0.25">
      <c r="A22" s="115"/>
      <c r="B22" s="115"/>
      <c r="C22" s="118"/>
      <c r="D22" s="21"/>
      <c r="E22" s="118"/>
      <c r="F22" s="21"/>
      <c r="G22" s="118"/>
      <c r="H22" s="21"/>
      <c r="I22" s="139"/>
      <c r="J22" s="31"/>
      <c r="K22" s="635"/>
      <c r="L22" s="636"/>
      <c r="M22" s="635"/>
      <c r="N22" s="636"/>
      <c r="O22" s="118"/>
      <c r="R22" s="449"/>
      <c r="S22" s="449"/>
      <c r="T22" s="593"/>
      <c r="U22" s="599"/>
      <c r="V22" s="599"/>
      <c r="W22" s="449"/>
      <c r="X22" s="449"/>
      <c r="Y22" s="449"/>
    </row>
    <row r="23" spans="1:25" ht="18" customHeight="1" x14ac:dyDescent="0.25">
      <c r="A23" s="115"/>
      <c r="B23" s="115"/>
      <c r="C23" s="118"/>
      <c r="D23" s="21"/>
      <c r="E23" s="118"/>
      <c r="F23" s="21"/>
      <c r="G23" s="118"/>
      <c r="H23" s="21"/>
      <c r="I23" s="139"/>
      <c r="J23" s="31"/>
      <c r="K23" s="635"/>
      <c r="L23" s="636"/>
      <c r="M23" s="635"/>
      <c r="N23" s="636"/>
      <c r="O23" s="118"/>
      <c r="R23" s="449"/>
      <c r="S23" s="449"/>
      <c r="T23" s="593"/>
      <c r="U23" s="599"/>
      <c r="V23" s="599"/>
      <c r="W23" s="449"/>
      <c r="X23" s="449"/>
      <c r="Y23" s="449"/>
    </row>
    <row r="24" spans="1:25" ht="18" customHeight="1" x14ac:dyDescent="0.25">
      <c r="A24" s="115"/>
      <c r="B24" s="115"/>
      <c r="C24" s="118"/>
      <c r="D24" s="21"/>
      <c r="E24" s="118"/>
      <c r="F24" s="21"/>
      <c r="G24" s="118"/>
      <c r="H24" s="21"/>
      <c r="I24" s="139"/>
      <c r="J24" s="31"/>
      <c r="K24" s="635"/>
      <c r="L24" s="636"/>
      <c r="M24" s="635"/>
      <c r="N24" s="636"/>
      <c r="O24" s="118"/>
      <c r="R24" s="449"/>
      <c r="S24" s="449"/>
      <c r="T24" s="594"/>
      <c r="U24" s="594"/>
      <c r="V24" s="594"/>
      <c r="W24" s="449"/>
      <c r="X24" s="449"/>
      <c r="Y24" s="449"/>
    </row>
    <row r="25" spans="1:25" ht="18" customHeight="1" x14ac:dyDescent="0.25">
      <c r="A25" s="116"/>
      <c r="B25" s="116"/>
      <c r="C25" s="119"/>
      <c r="D25" s="21"/>
      <c r="E25" s="119"/>
      <c r="F25" s="21"/>
      <c r="G25" s="119"/>
      <c r="H25" s="21"/>
      <c r="I25" s="140"/>
      <c r="J25" s="31"/>
      <c r="K25" s="637"/>
      <c r="L25" s="638"/>
      <c r="M25" s="637"/>
      <c r="N25" s="638"/>
      <c r="O25" s="119"/>
      <c r="R25" s="449"/>
      <c r="S25" s="449"/>
      <c r="T25" s="594"/>
      <c r="U25" s="594"/>
      <c r="V25" s="594"/>
      <c r="W25" s="449"/>
      <c r="X25" s="449"/>
      <c r="Y25" s="449"/>
    </row>
    <row r="26" spans="1:25" ht="9" customHeight="1" thickBot="1" x14ac:dyDescent="0.3">
      <c r="A26" s="37"/>
      <c r="B26" s="37"/>
      <c r="C26" s="38"/>
      <c r="D26" s="21"/>
      <c r="E26" s="38"/>
      <c r="F26" s="21"/>
      <c r="G26" s="39"/>
      <c r="H26" s="21"/>
      <c r="I26" s="37"/>
      <c r="K26" s="37"/>
      <c r="L26" s="37"/>
      <c r="M26" s="37"/>
      <c r="N26" s="37"/>
      <c r="R26" s="449"/>
      <c r="S26" s="449"/>
      <c r="T26" s="594"/>
      <c r="U26" s="594"/>
      <c r="V26" s="594"/>
      <c r="W26" s="449"/>
      <c r="X26" s="449"/>
      <c r="Y26" s="449"/>
    </row>
    <row r="27" spans="1:25" ht="27" customHeight="1" thickBot="1" x14ac:dyDescent="0.25">
      <c r="A27" s="752" t="s">
        <v>147</v>
      </c>
      <c r="B27" s="129" t="s">
        <v>50</v>
      </c>
      <c r="C27" s="121">
        <f>SUM(C11:C25)</f>
        <v>0</v>
      </c>
      <c r="D27" s="23" t="s">
        <v>38</v>
      </c>
      <c r="E27" s="122">
        <f>SUM(E11:E25)</f>
        <v>0</v>
      </c>
      <c r="F27" s="23" t="s">
        <v>38</v>
      </c>
      <c r="G27" s="122">
        <f>SUM(G11:G25)</f>
        <v>0</v>
      </c>
      <c r="H27" s="23" t="s">
        <v>39</v>
      </c>
      <c r="I27" s="123">
        <f>C27+E27+G27</f>
        <v>0</v>
      </c>
      <c r="J27" s="125">
        <v>1</v>
      </c>
      <c r="Q27" s="437"/>
      <c r="R27" s="449"/>
      <c r="S27" s="449"/>
      <c r="T27" s="594"/>
      <c r="U27" s="594"/>
      <c r="V27" s="594"/>
      <c r="W27" s="449"/>
      <c r="X27" s="449"/>
      <c r="Y27" s="449"/>
    </row>
    <row r="28" spans="1:25" s="12" customFormat="1" ht="6.75" customHeight="1" thickBot="1" x14ac:dyDescent="0.25">
      <c r="A28" s="753"/>
      <c r="B28" s="28"/>
      <c r="C28" s="20"/>
      <c r="D28" s="23"/>
      <c r="E28" s="34"/>
      <c r="F28" s="23"/>
      <c r="G28" s="35"/>
      <c r="H28" s="23"/>
      <c r="I28" s="36"/>
      <c r="J28" s="126"/>
      <c r="Q28" s="438"/>
      <c r="R28" s="450"/>
      <c r="S28" s="450"/>
      <c r="T28" s="595"/>
      <c r="U28" s="595"/>
      <c r="V28" s="595"/>
      <c r="W28" s="450"/>
      <c r="X28" s="450"/>
      <c r="Y28" s="450"/>
    </row>
    <row r="29" spans="1:25" ht="27" customHeight="1" thickBot="1" x14ac:dyDescent="0.25">
      <c r="A29" s="753"/>
      <c r="B29" s="10"/>
      <c r="C29" s="24" t="s">
        <v>40</v>
      </c>
      <c r="D29" s="22"/>
      <c r="E29" s="120"/>
      <c r="F29" s="23" t="s">
        <v>38</v>
      </c>
      <c r="G29" s="141"/>
      <c r="H29" s="23" t="s">
        <v>39</v>
      </c>
      <c r="I29" s="123">
        <f>E29+G29</f>
        <v>0</v>
      </c>
      <c r="J29" s="125">
        <v>2</v>
      </c>
      <c r="K29" s="748" t="s">
        <v>58</v>
      </c>
      <c r="L29" s="748"/>
      <c r="M29" s="748"/>
      <c r="N29" s="748"/>
      <c r="O29" s="748"/>
      <c r="R29" s="449"/>
      <c r="S29" s="449"/>
      <c r="T29" s="594"/>
      <c r="U29" s="594"/>
      <c r="V29" s="594"/>
      <c r="W29" s="449"/>
      <c r="X29" s="449"/>
      <c r="Y29" s="449"/>
    </row>
    <row r="30" spans="1:25" s="12" customFormat="1" ht="6.75" customHeight="1" thickBot="1" x14ac:dyDescent="0.25">
      <c r="A30" s="753"/>
      <c r="B30" s="11"/>
      <c r="C30" s="24"/>
      <c r="D30" s="22"/>
      <c r="E30" s="20"/>
      <c r="F30" s="23"/>
      <c r="G30" s="20"/>
      <c r="H30" s="23"/>
      <c r="I30" s="36"/>
      <c r="J30" s="126"/>
      <c r="R30" s="450"/>
      <c r="S30" s="450"/>
      <c r="T30" s="595"/>
      <c r="U30" s="595"/>
      <c r="V30" s="595"/>
      <c r="W30" s="450"/>
      <c r="X30" s="450"/>
      <c r="Y30" s="450"/>
    </row>
    <row r="31" spans="1:25" ht="27" customHeight="1" thickBot="1" x14ac:dyDescent="0.25">
      <c r="A31" s="753"/>
      <c r="B31" s="10"/>
      <c r="C31" s="24"/>
      <c r="D31" s="24"/>
      <c r="E31" s="20"/>
      <c r="F31" s="20"/>
      <c r="G31" s="24" t="s">
        <v>41</v>
      </c>
      <c r="H31" s="20"/>
      <c r="I31" s="143">
        <f>I27-I29</f>
        <v>0</v>
      </c>
      <c r="J31" s="125">
        <v>3</v>
      </c>
      <c r="R31" s="449"/>
      <c r="S31" s="449"/>
      <c r="T31" s="594"/>
      <c r="U31" s="594"/>
      <c r="V31" s="594"/>
      <c r="W31" s="449"/>
      <c r="X31" s="449"/>
      <c r="Y31" s="449"/>
    </row>
    <row r="32" spans="1:25" s="12" customFormat="1" ht="8.25" customHeight="1" thickBot="1" x14ac:dyDescent="0.25">
      <c r="B32" s="19"/>
      <c r="C32" s="24"/>
      <c r="D32" s="24"/>
      <c r="E32" s="20"/>
      <c r="F32" s="20"/>
      <c r="G32" s="24"/>
      <c r="H32" s="20"/>
      <c r="I32" s="36"/>
      <c r="J32" s="126"/>
      <c r="K32" s="746" t="s">
        <v>150</v>
      </c>
      <c r="L32" s="747"/>
      <c r="M32" s="747"/>
      <c r="N32" s="747"/>
      <c r="O32" s="747"/>
      <c r="R32" s="450"/>
      <c r="S32" s="450"/>
      <c r="T32" s="595"/>
      <c r="U32" s="595"/>
      <c r="V32" s="595"/>
      <c r="W32" s="450"/>
      <c r="X32" s="450"/>
      <c r="Y32" s="450"/>
    </row>
    <row r="33" spans="1:53" ht="27" customHeight="1" thickBot="1" x14ac:dyDescent="0.25">
      <c r="A33" s="743" t="s">
        <v>130</v>
      </c>
      <c r="B33" s="745" t="s">
        <v>148</v>
      </c>
      <c r="C33" s="745"/>
      <c r="D33" s="745"/>
      <c r="E33" s="745"/>
      <c r="F33" s="745"/>
      <c r="G33" s="745"/>
      <c r="H33" s="27"/>
      <c r="I33" s="142"/>
      <c r="J33" s="166">
        <v>4</v>
      </c>
      <c r="K33" s="747"/>
      <c r="L33" s="747"/>
      <c r="M33" s="747"/>
      <c r="N33" s="747"/>
      <c r="O33" s="747"/>
      <c r="R33" s="449"/>
      <c r="S33" s="449"/>
      <c r="T33" s="594"/>
      <c r="U33" s="594"/>
      <c r="V33" s="594"/>
      <c r="W33" s="449"/>
      <c r="X33" s="449"/>
      <c r="Y33" s="449"/>
    </row>
    <row r="34" spans="1:53" s="12" customFormat="1" ht="7.5" customHeight="1" thickBot="1" x14ac:dyDescent="0.25">
      <c r="A34" s="743"/>
      <c r="B34" s="40"/>
      <c r="C34" s="40"/>
      <c r="D34" s="40"/>
      <c r="E34" s="40"/>
      <c r="F34" s="40"/>
      <c r="G34" s="40"/>
      <c r="H34" s="27"/>
      <c r="I34" s="36"/>
      <c r="J34" s="128"/>
      <c r="K34" s="747"/>
      <c r="L34" s="747"/>
      <c r="M34" s="747"/>
      <c r="N34" s="747"/>
      <c r="O34" s="747"/>
      <c r="T34" s="596"/>
      <c r="U34" s="596"/>
      <c r="V34" s="596"/>
    </row>
    <row r="35" spans="1:53" ht="30.75" customHeight="1" thickBot="1" x14ac:dyDescent="0.25">
      <c r="A35" s="743"/>
      <c r="B35" s="745" t="s">
        <v>149</v>
      </c>
      <c r="C35" s="745"/>
      <c r="D35" s="745"/>
      <c r="E35" s="745"/>
      <c r="F35" s="745"/>
      <c r="G35" s="745"/>
      <c r="I35" s="143">
        <f>I31*I33</f>
        <v>0</v>
      </c>
      <c r="J35" s="125">
        <v>5</v>
      </c>
      <c r="K35" s="747"/>
      <c r="L35" s="747"/>
      <c r="M35" s="747"/>
      <c r="N35" s="747"/>
      <c r="O35" s="747"/>
    </row>
    <row r="36" spans="1:53" s="6" customFormat="1" ht="25.5" customHeight="1" x14ac:dyDescent="0.2">
      <c r="A36" s="41"/>
      <c r="B36" s="41"/>
      <c r="C36" s="41"/>
      <c r="D36" s="41"/>
      <c r="E36" s="41"/>
      <c r="F36" s="41"/>
      <c r="G36" s="41"/>
      <c r="H36" s="41"/>
      <c r="I36" s="44"/>
      <c r="K36" s="41"/>
      <c r="L36" s="41"/>
      <c r="M36" s="41"/>
      <c r="N36" s="41"/>
      <c r="O36" s="60"/>
      <c r="P36" s="41"/>
      <c r="Q36" s="41"/>
      <c r="R36" s="41"/>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32</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608"/>
      <c r="B39" s="12"/>
      <c r="C39" s="12"/>
      <c r="E39" s="12"/>
      <c r="G39" s="12"/>
      <c r="I39" s="12"/>
    </row>
    <row r="40" spans="1:53" ht="18" customHeight="1" x14ac:dyDescent="0.2">
      <c r="A40" s="12"/>
      <c r="B40" s="12"/>
      <c r="C40" s="12"/>
      <c r="E40" s="749"/>
      <c r="F40" s="750"/>
      <c r="G40" s="750"/>
      <c r="H40" s="750"/>
      <c r="I40" s="750"/>
      <c r="J40" s="750"/>
      <c r="K40" s="750"/>
      <c r="L40" s="750"/>
    </row>
    <row r="41" spans="1:53" ht="18" customHeight="1" x14ac:dyDescent="0.2">
      <c r="E41" s="26"/>
      <c r="F41" s="29"/>
      <c r="G41" s="29"/>
      <c r="H41" s="29"/>
      <c r="I41" s="29"/>
      <c r="J41" s="29"/>
      <c r="K41" s="29"/>
      <c r="L41" s="29"/>
    </row>
    <row r="42" spans="1:53" ht="18" customHeight="1" x14ac:dyDescent="0.2">
      <c r="E42" s="744"/>
      <c r="F42" s="745"/>
      <c r="G42" s="745"/>
      <c r="H42" s="745"/>
      <c r="I42" s="745"/>
      <c r="J42" s="745"/>
      <c r="K42" s="745"/>
      <c r="L42" s="745"/>
    </row>
    <row r="43" spans="1:53" ht="15" x14ac:dyDescent="0.2"/>
    <row r="45" spans="1:53" ht="18" customHeight="1" x14ac:dyDescent="0.2">
      <c r="AB45" s="611"/>
    </row>
    <row r="58" spans="2:2" ht="18" customHeight="1" x14ac:dyDescent="0.2">
      <c r="B58" s="614"/>
    </row>
  </sheetData>
  <sheetProtection password="C11B" sheet="1" objects="1" scenarios="1" selectLockedCells="1"/>
  <mergeCells count="25">
    <mergeCell ref="A33:A35"/>
    <mergeCell ref="E42:L42"/>
    <mergeCell ref="B33:G33"/>
    <mergeCell ref="B35:G35"/>
    <mergeCell ref="E7:E10"/>
    <mergeCell ref="K7:L8"/>
    <mergeCell ref="K9:K10"/>
    <mergeCell ref="K32:O35"/>
    <mergeCell ref="M9:M10"/>
    <mergeCell ref="K29:O29"/>
    <mergeCell ref="E40:L40"/>
    <mergeCell ref="B7:B10"/>
    <mergeCell ref="C7:C10"/>
    <mergeCell ref="G7:G10"/>
    <mergeCell ref="A27:A31"/>
    <mergeCell ref="A7:A10"/>
    <mergeCell ref="L1:O1"/>
    <mergeCell ref="C1:F1"/>
    <mergeCell ref="M7:O8"/>
    <mergeCell ref="O9:O10"/>
    <mergeCell ref="N9:N10"/>
    <mergeCell ref="L9:L10"/>
    <mergeCell ref="L3:M3"/>
    <mergeCell ref="L4:M4"/>
    <mergeCell ref="I7:I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0">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59"/>
      <c r="I1" s="559"/>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58"/>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1">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59"/>
      <c r="I1" s="559"/>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58"/>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2q</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2">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59"/>
      <c r="I1" s="559"/>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58"/>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2r</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3">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59"/>
      <c r="I1" s="559"/>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58"/>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2s</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4">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59"/>
      <c r="I1" s="559"/>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58"/>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2t</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5">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59"/>
      <c r="I1" s="559"/>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58"/>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2u</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6">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59"/>
      <c r="I1" s="559"/>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58"/>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2v</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7">
    <pageSetUpPr fitToPage="1"/>
  </sheetPr>
  <dimension ref="A1:BA58"/>
  <sheetViews>
    <sheetView zoomScale="75" zoomScaleNormal="75" workbookViewId="0">
      <selection activeCell="A11" sqref="A11"/>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59"/>
      <c r="I1" s="559"/>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58"/>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2w</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8">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59"/>
      <c r="I1" s="559"/>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58"/>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2x</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9">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59"/>
      <c r="I1" s="559"/>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58"/>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pageSetUpPr fitToPage="1"/>
  </sheetPr>
  <dimension ref="A1:BA58"/>
  <sheetViews>
    <sheetView showGridLines="0" zoomScale="75" zoomScaleNormal="75" zoomScaleSheetLayoutView="55" workbookViewId="0">
      <selection activeCell="L3" sqref="L3:M3"/>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29" t="s">
        <v>21</v>
      </c>
      <c r="D1" s="729"/>
      <c r="E1" s="729"/>
      <c r="F1" s="729"/>
      <c r="G1" s="146"/>
      <c r="H1" s="146"/>
      <c r="I1" s="146"/>
      <c r="K1" s="147" t="s">
        <v>51</v>
      </c>
      <c r="L1" s="728" t="str">
        <f>IF('Formulaire p.1'!AM2="","",'Formulaire p.1'!AM2)</f>
        <v/>
      </c>
      <c r="M1" s="728"/>
      <c r="N1" s="728"/>
      <c r="O1" s="72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39"/>
      <c r="M3" s="739"/>
      <c r="P3" s="305"/>
      <c r="Q3" s="305"/>
      <c r="R3" s="305"/>
      <c r="S3" s="443">
        <f>L3</f>
        <v>0</v>
      </c>
      <c r="T3" s="593" t="s">
        <v>64</v>
      </c>
      <c r="U3" s="599">
        <v>39173</v>
      </c>
      <c r="V3" s="599">
        <v>39538</v>
      </c>
    </row>
    <row r="4" spans="1:22" s="4" customFormat="1" ht="12" customHeight="1" x14ac:dyDescent="0.2">
      <c r="P4" s="305"/>
      <c r="Q4" s="305"/>
      <c r="R4" s="440"/>
      <c r="S4" s="444"/>
      <c r="T4" s="593" t="s">
        <v>65</v>
      </c>
      <c r="U4" s="599">
        <v>39539</v>
      </c>
      <c r="V4" s="599">
        <v>39903</v>
      </c>
    </row>
    <row r="5" spans="1:22" s="6" customFormat="1" ht="22.5" customHeight="1" thickBot="1" x14ac:dyDescent="0.3">
      <c r="B5" s="13" t="s">
        <v>16</v>
      </c>
      <c r="C5" s="136" t="str">
        <f>IF('Formulaire p.1'!AX30="","",'Formulaire p.1'!AX30)</f>
        <v/>
      </c>
      <c r="E5" s="14"/>
      <c r="F5" s="13"/>
      <c r="H5" s="25"/>
      <c r="I5" s="14" t="s">
        <v>27</v>
      </c>
      <c r="J5" s="17"/>
      <c r="K5" s="137" t="str">
        <f>IF('Formulaire p.1'!X38="","",'Formulaire p.1'!X38)</f>
        <v/>
      </c>
      <c r="L5" s="7"/>
      <c r="M5" s="7"/>
      <c r="N5" s="7"/>
      <c r="O5" s="17" t="s">
        <v>18</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1" t="s">
        <v>12</v>
      </c>
      <c r="B7" s="741" t="s">
        <v>146</v>
      </c>
      <c r="C7" s="738" t="s">
        <v>37</v>
      </c>
      <c r="D7" s="42"/>
      <c r="E7" s="738" t="s">
        <v>35</v>
      </c>
      <c r="F7" s="42"/>
      <c r="G7" s="738" t="s">
        <v>36</v>
      </c>
      <c r="H7" s="42"/>
      <c r="I7" s="741" t="s">
        <v>46</v>
      </c>
      <c r="J7" s="32"/>
      <c r="K7" s="730" t="s">
        <v>33</v>
      </c>
      <c r="L7" s="731"/>
      <c r="M7" s="730" t="s">
        <v>34</v>
      </c>
      <c r="N7" s="731"/>
      <c r="O7" s="732"/>
      <c r="P7" s="322"/>
      <c r="Q7" s="322"/>
      <c r="R7" s="322"/>
      <c r="S7" s="448"/>
      <c r="T7" s="593" t="s">
        <v>68</v>
      </c>
      <c r="U7" s="599">
        <v>40634</v>
      </c>
      <c r="V7" s="599">
        <v>40999</v>
      </c>
    </row>
    <row r="8" spans="1:22" s="8" customFormat="1" ht="18" customHeight="1" thickBot="1" x14ac:dyDescent="0.25">
      <c r="A8" s="742"/>
      <c r="B8" s="742"/>
      <c r="C8" s="737"/>
      <c r="D8" s="43"/>
      <c r="E8" s="737"/>
      <c r="F8" s="43"/>
      <c r="G8" s="737"/>
      <c r="H8" s="43"/>
      <c r="I8" s="742"/>
      <c r="J8" s="32"/>
      <c r="K8" s="733"/>
      <c r="L8" s="734"/>
      <c r="M8" s="733"/>
      <c r="N8" s="734"/>
      <c r="O8" s="735"/>
      <c r="P8" s="322"/>
      <c r="Q8" s="322"/>
      <c r="R8" s="322"/>
      <c r="S8" s="448"/>
      <c r="T8" s="593" t="s">
        <v>69</v>
      </c>
      <c r="U8" s="599">
        <v>41000</v>
      </c>
      <c r="V8" s="599">
        <v>41364</v>
      </c>
    </row>
    <row r="9" spans="1:22" s="8" customFormat="1" ht="18" customHeight="1" thickBot="1" x14ac:dyDescent="0.25">
      <c r="A9" s="742"/>
      <c r="B9" s="742"/>
      <c r="C9" s="737"/>
      <c r="D9" s="43"/>
      <c r="E9" s="737"/>
      <c r="F9" s="43"/>
      <c r="G9" s="737"/>
      <c r="H9" s="43"/>
      <c r="I9" s="742"/>
      <c r="J9" s="32"/>
      <c r="K9" s="738" t="s">
        <v>48</v>
      </c>
      <c r="L9" s="738" t="s">
        <v>9</v>
      </c>
      <c r="M9" s="738" t="s">
        <v>48</v>
      </c>
      <c r="N9" s="736" t="s">
        <v>9</v>
      </c>
      <c r="O9" s="736" t="s">
        <v>43</v>
      </c>
      <c r="P9" s="322"/>
      <c r="Q9" s="322"/>
      <c r="R9" s="322"/>
      <c r="S9" s="448"/>
      <c r="T9" s="593" t="s">
        <v>70</v>
      </c>
      <c r="U9" s="599">
        <v>41365</v>
      </c>
      <c r="V9" s="599">
        <v>41729</v>
      </c>
    </row>
    <row r="10" spans="1:22" s="8" customFormat="1" ht="15" customHeight="1" thickBot="1" x14ac:dyDescent="0.25">
      <c r="A10" s="751"/>
      <c r="B10" s="751"/>
      <c r="C10" s="737"/>
      <c r="D10" s="43"/>
      <c r="E10" s="737"/>
      <c r="F10" s="43"/>
      <c r="G10" s="737"/>
      <c r="H10" s="43"/>
      <c r="I10" s="742"/>
      <c r="J10" s="32"/>
      <c r="K10" s="736"/>
      <c r="L10" s="736"/>
      <c r="M10" s="736"/>
      <c r="N10" s="736"/>
      <c r="O10" s="737"/>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30"/>
      <c r="L11" s="617"/>
      <c r="M11" s="630"/>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31"/>
      <c r="L12" s="620"/>
      <c r="M12" s="631"/>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31"/>
      <c r="L13" s="620"/>
      <c r="M13" s="631"/>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31"/>
      <c r="L14" s="620"/>
      <c r="M14" s="631"/>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31"/>
      <c r="L15" s="620"/>
      <c r="M15" s="631"/>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31"/>
      <c r="L16" s="620"/>
      <c r="M16" s="631"/>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31"/>
      <c r="L17" s="620"/>
      <c r="M17" s="631"/>
      <c r="N17" s="620"/>
      <c r="O17" s="118"/>
      <c r="S17" s="449"/>
      <c r="T17" s="593" t="s">
        <v>133</v>
      </c>
      <c r="U17" s="599">
        <v>41000</v>
      </c>
      <c r="V17" s="599">
        <v>44651</v>
      </c>
    </row>
    <row r="18" spans="1:22" ht="18" customHeight="1" x14ac:dyDescent="0.25">
      <c r="A18" s="115"/>
      <c r="B18" s="130"/>
      <c r="C18" s="118"/>
      <c r="D18" s="21"/>
      <c r="E18" s="118"/>
      <c r="F18" s="21"/>
      <c r="G18" s="118"/>
      <c r="H18" s="21"/>
      <c r="I18" s="139"/>
      <c r="J18" s="31"/>
      <c r="K18" s="631"/>
      <c r="L18" s="620"/>
      <c r="M18" s="631"/>
      <c r="N18" s="620"/>
      <c r="O18" s="118"/>
      <c r="S18" s="449"/>
      <c r="T18" s="593" t="s">
        <v>134</v>
      </c>
      <c r="U18" s="599">
        <v>44652</v>
      </c>
      <c r="V18" s="599">
        <v>45016</v>
      </c>
    </row>
    <row r="19" spans="1:22" ht="18" customHeight="1" x14ac:dyDescent="0.25">
      <c r="A19" s="115"/>
      <c r="B19" s="115"/>
      <c r="C19" s="118"/>
      <c r="D19" s="21"/>
      <c r="E19" s="118"/>
      <c r="F19" s="21"/>
      <c r="G19" s="118"/>
      <c r="H19" s="21"/>
      <c r="I19" s="139"/>
      <c r="J19" s="31"/>
      <c r="K19" s="631"/>
      <c r="L19" s="620"/>
      <c r="M19" s="631"/>
      <c r="N19" s="620"/>
      <c r="O19" s="118"/>
      <c r="S19" s="449"/>
      <c r="T19" s="593" t="s">
        <v>135</v>
      </c>
      <c r="U19" s="599">
        <v>45017</v>
      </c>
      <c r="V19" s="599">
        <v>45382</v>
      </c>
    </row>
    <row r="20" spans="1:22" ht="18" customHeight="1" x14ac:dyDescent="0.25">
      <c r="A20" s="115"/>
      <c r="B20" s="115"/>
      <c r="C20" s="118"/>
      <c r="D20" s="21"/>
      <c r="E20" s="118"/>
      <c r="F20" s="21"/>
      <c r="G20" s="118"/>
      <c r="H20" s="21"/>
      <c r="I20" s="139"/>
      <c r="J20" s="31"/>
      <c r="K20" s="631"/>
      <c r="L20" s="620"/>
      <c r="M20" s="631"/>
      <c r="N20" s="620"/>
      <c r="O20" s="118"/>
      <c r="S20" s="449"/>
      <c r="T20" s="593" t="s">
        <v>136</v>
      </c>
      <c r="U20" s="599">
        <v>45383</v>
      </c>
      <c r="V20" s="599">
        <v>45747</v>
      </c>
    </row>
    <row r="21" spans="1:22" ht="18" customHeight="1" x14ac:dyDescent="0.25">
      <c r="A21" s="115"/>
      <c r="B21" s="115"/>
      <c r="C21" s="118"/>
      <c r="D21" s="21"/>
      <c r="E21" s="118"/>
      <c r="F21" s="21"/>
      <c r="G21" s="118"/>
      <c r="H21" s="21"/>
      <c r="I21" s="139"/>
      <c r="J21" s="31"/>
      <c r="K21" s="631"/>
      <c r="L21" s="620"/>
      <c r="M21" s="631"/>
      <c r="N21" s="620"/>
      <c r="O21" s="118"/>
      <c r="S21" s="449"/>
      <c r="T21" s="593"/>
      <c r="U21" s="599"/>
      <c r="V21" s="599"/>
    </row>
    <row r="22" spans="1:22" ht="18" customHeight="1" x14ac:dyDescent="0.25">
      <c r="A22" s="115"/>
      <c r="B22" s="115"/>
      <c r="C22" s="118"/>
      <c r="D22" s="21"/>
      <c r="E22" s="118"/>
      <c r="F22" s="21"/>
      <c r="G22" s="118"/>
      <c r="H22" s="21"/>
      <c r="I22" s="139"/>
      <c r="J22" s="31"/>
      <c r="K22" s="631"/>
      <c r="L22" s="620"/>
      <c r="M22" s="631"/>
      <c r="N22" s="620"/>
      <c r="O22" s="118"/>
      <c r="S22" s="449"/>
      <c r="T22" s="593"/>
      <c r="U22" s="599"/>
      <c r="V22" s="599"/>
    </row>
    <row r="23" spans="1:22" ht="18" customHeight="1" x14ac:dyDescent="0.25">
      <c r="A23" s="115"/>
      <c r="B23" s="115"/>
      <c r="C23" s="118"/>
      <c r="D23" s="21"/>
      <c r="E23" s="118"/>
      <c r="F23" s="21"/>
      <c r="G23" s="118"/>
      <c r="H23" s="21"/>
      <c r="I23" s="139"/>
      <c r="J23" s="31"/>
      <c r="K23" s="631"/>
      <c r="L23" s="620"/>
      <c r="M23" s="631"/>
      <c r="N23" s="620"/>
      <c r="O23" s="118"/>
      <c r="S23" s="449"/>
      <c r="T23" s="593"/>
      <c r="U23" s="599"/>
      <c r="V23" s="599"/>
    </row>
    <row r="24" spans="1:22" ht="18" customHeight="1" x14ac:dyDescent="0.25">
      <c r="A24" s="115"/>
      <c r="B24" s="115"/>
      <c r="C24" s="118"/>
      <c r="D24" s="21"/>
      <c r="E24" s="118"/>
      <c r="F24" s="21"/>
      <c r="G24" s="118"/>
      <c r="H24" s="21"/>
      <c r="I24" s="139"/>
      <c r="J24" s="31"/>
      <c r="K24" s="631"/>
      <c r="L24" s="620"/>
      <c r="M24" s="631"/>
      <c r="N24" s="620"/>
      <c r="O24" s="118"/>
    </row>
    <row r="25" spans="1:22" ht="18" customHeight="1" x14ac:dyDescent="0.25">
      <c r="A25" s="116"/>
      <c r="B25" s="116"/>
      <c r="C25" s="119"/>
      <c r="D25" s="21"/>
      <c r="E25" s="119"/>
      <c r="F25" s="21"/>
      <c r="G25" s="119"/>
      <c r="H25" s="21"/>
      <c r="I25" s="140"/>
      <c r="J25" s="31"/>
      <c r="K25" s="632"/>
      <c r="L25" s="622"/>
      <c r="M25" s="632"/>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52" t="s">
        <v>151</v>
      </c>
      <c r="B27" s="129" t="s">
        <v>49</v>
      </c>
      <c r="C27" s="121">
        <f>SUM(C11:C25)</f>
        <v>0</v>
      </c>
      <c r="D27" s="23" t="s">
        <v>38</v>
      </c>
      <c r="E27" s="122">
        <f>SUM(E11:E25)</f>
        <v>0</v>
      </c>
      <c r="F27" s="23" t="s">
        <v>38</v>
      </c>
      <c r="G27" s="122">
        <f>SUM(G11:G25)</f>
        <v>0</v>
      </c>
      <c r="H27" s="23" t="s">
        <v>39</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40</v>
      </c>
      <c r="D29" s="22"/>
      <c r="E29" s="120"/>
      <c r="F29" s="23" t="s">
        <v>38</v>
      </c>
      <c r="G29" s="141"/>
      <c r="H29" s="23" t="s">
        <v>39</v>
      </c>
      <c r="I29" s="123">
        <f>E29+G29</f>
        <v>0</v>
      </c>
      <c r="J29" s="125">
        <v>2</v>
      </c>
      <c r="K29" s="748" t="s">
        <v>58</v>
      </c>
      <c r="L29" s="748"/>
      <c r="M29" s="748"/>
      <c r="N29" s="748"/>
      <c r="O29" s="748"/>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41</v>
      </c>
      <c r="H31" s="20"/>
      <c r="I31" s="143">
        <f>I27-I29</f>
        <v>0</v>
      </c>
      <c r="J31" s="125">
        <v>3</v>
      </c>
    </row>
    <row r="32" spans="1:22" s="12" customFormat="1" ht="8.25" customHeight="1" thickBot="1" x14ac:dyDescent="0.25">
      <c r="B32" s="19"/>
      <c r="C32" s="24"/>
      <c r="D32" s="24"/>
      <c r="E32" s="20"/>
      <c r="F32" s="20"/>
      <c r="G32" s="24"/>
      <c r="H32" s="20"/>
      <c r="I32" s="36"/>
      <c r="J32" s="126"/>
      <c r="K32" s="746" t="s">
        <v>150</v>
      </c>
      <c r="L32" s="747"/>
      <c r="M32" s="747"/>
      <c r="N32" s="747"/>
      <c r="O32" s="747"/>
      <c r="P32" s="352"/>
      <c r="Q32" s="352"/>
      <c r="R32" s="352"/>
      <c r="T32" s="596"/>
      <c r="U32" s="596"/>
      <c r="V32" s="596"/>
    </row>
    <row r="33" spans="1:53" ht="27" customHeight="1" thickBot="1" x14ac:dyDescent="0.25">
      <c r="A33" s="754" t="s">
        <v>130</v>
      </c>
      <c r="B33" s="745" t="s">
        <v>148</v>
      </c>
      <c r="C33" s="745"/>
      <c r="D33" s="745"/>
      <c r="E33" s="745"/>
      <c r="F33" s="745"/>
      <c r="G33" s="745"/>
      <c r="H33" s="27"/>
      <c r="I33" s="142"/>
      <c r="J33" s="127" t="s">
        <v>44</v>
      </c>
      <c r="K33" s="747"/>
      <c r="L33" s="747"/>
      <c r="M33" s="747"/>
      <c r="N33" s="747"/>
      <c r="O33" s="747"/>
    </row>
    <row r="34" spans="1:53" s="12" customFormat="1" ht="7.5" customHeight="1" thickBot="1" x14ac:dyDescent="0.25">
      <c r="A34" s="754"/>
      <c r="B34" s="40"/>
      <c r="C34" s="40"/>
      <c r="D34" s="40"/>
      <c r="E34" s="40"/>
      <c r="F34" s="40"/>
      <c r="G34" s="40"/>
      <c r="H34" s="27"/>
      <c r="I34" s="36"/>
      <c r="J34" s="128"/>
      <c r="K34" s="747"/>
      <c r="L34" s="747"/>
      <c r="M34" s="747"/>
      <c r="N34" s="747"/>
      <c r="O34" s="747"/>
      <c r="P34" s="352"/>
      <c r="Q34" s="352"/>
      <c r="R34" s="352"/>
      <c r="T34" s="596"/>
      <c r="U34" s="596"/>
      <c r="V34" s="596"/>
    </row>
    <row r="35" spans="1:53" ht="30" customHeight="1" thickBot="1" x14ac:dyDescent="0.25">
      <c r="A35" s="754"/>
      <c r="B35" s="745" t="s">
        <v>149</v>
      </c>
      <c r="C35" s="745"/>
      <c r="D35" s="745"/>
      <c r="E35" s="745"/>
      <c r="F35" s="745"/>
      <c r="G35" s="745"/>
      <c r="I35" s="143">
        <f>I31*I33</f>
        <v>0</v>
      </c>
      <c r="J35" s="125">
        <v>5</v>
      </c>
      <c r="K35" s="747"/>
      <c r="L35" s="747"/>
      <c r="M35" s="747"/>
      <c r="N35" s="747"/>
      <c r="O35" s="747"/>
    </row>
    <row r="36" spans="1:53" ht="25.5" customHeight="1" x14ac:dyDescent="0.2">
      <c r="A36" s="41"/>
      <c r="B36" s="1"/>
      <c r="C36" s="1"/>
      <c r="D36" s="1"/>
      <c r="E36" s="1"/>
      <c r="F36" s="1"/>
      <c r="G36" s="1"/>
      <c r="H36" s="1"/>
      <c r="I36" s="2"/>
      <c r="J36" s="9"/>
      <c r="K36" s="1"/>
      <c r="L36" s="1"/>
      <c r="M36" s="1"/>
      <c r="N36" s="1"/>
      <c r="O36" s="2"/>
      <c r="P36" s="312"/>
      <c r="Q36" s="312"/>
      <c r="R36" s="312"/>
      <c r="S36" s="41"/>
      <c r="T36" s="598"/>
      <c r="U36" s="598"/>
      <c r="V36" s="598"/>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32</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608"/>
      <c r="B39" s="12"/>
      <c r="C39" s="12"/>
      <c r="E39" s="12"/>
      <c r="G39" s="12"/>
      <c r="I39" s="12"/>
    </row>
    <row r="43" spans="1:53" ht="15" x14ac:dyDescent="0.2"/>
    <row r="45" spans="1:53" ht="18" customHeight="1" x14ac:dyDescent="0.2">
      <c r="AB45" s="611"/>
    </row>
    <row r="58" spans="2:2" ht="18" customHeight="1" x14ac:dyDescent="0.2">
      <c r="B58" s="614"/>
    </row>
  </sheetData>
  <sheetProtection password="C11B" sheet="1" objects="1" scenarios="1" selectLockedCells="1"/>
  <mergeCells count="22">
    <mergeCell ref="L1:O1"/>
    <mergeCell ref="C1:F1"/>
    <mergeCell ref="K29:O29"/>
    <mergeCell ref="L3:M3"/>
    <mergeCell ref="M7:O8"/>
    <mergeCell ref="K9:K10"/>
    <mergeCell ref="A33:A35"/>
    <mergeCell ref="A27:A31"/>
    <mergeCell ref="O9:O10"/>
    <mergeCell ref="E7:E10"/>
    <mergeCell ref="I7:I10"/>
    <mergeCell ref="A7:A10"/>
    <mergeCell ref="B33:G33"/>
    <mergeCell ref="B35:G35"/>
    <mergeCell ref="K32:O35"/>
    <mergeCell ref="L9:L10"/>
    <mergeCell ref="M9:M10"/>
    <mergeCell ref="N9:N10"/>
    <mergeCell ref="G7:G10"/>
    <mergeCell ref="K7:L8"/>
    <mergeCell ref="C7:C10"/>
    <mergeCell ref="B7:B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3</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0">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59"/>
      <c r="I1" s="559"/>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58"/>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row>
    <row r="58" spans="2:2" ht="18" customHeight="1" x14ac:dyDescent="0.2">
      <c r="B58" s="612"/>
    </row>
  </sheetData>
  <sheetProtection password="C11B" sheet="1" objects="1" scenarios="1" selectLockedCells="1"/>
  <mergeCells count="24">
    <mergeCell ref="E40:L40"/>
    <mergeCell ref="E42:L42"/>
    <mergeCell ref="A27:A31"/>
    <mergeCell ref="K29:O29"/>
    <mergeCell ref="K32:O35"/>
    <mergeCell ref="B33:G33"/>
    <mergeCell ref="B35:G35"/>
    <mergeCell ref="A33:A35"/>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2z</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1">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60"/>
      <c r="I1" s="560"/>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t="s">
        <v>142</v>
      </c>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61"/>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t="s">
        <v>143</v>
      </c>
    </row>
    <row r="58" spans="2:2" ht="18" customHeight="1" x14ac:dyDescent="0.2">
      <c r="B58" s="612" t="s">
        <v>145</v>
      </c>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2aa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2">
    <pageSetUpPr fitToPage="1"/>
  </sheetPr>
  <dimension ref="A1:BA58"/>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60"/>
      <c r="I1" s="560"/>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147</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150</v>
      </c>
      <c r="L32" s="802"/>
      <c r="M32" s="802"/>
      <c r="N32" s="802"/>
      <c r="O32" s="802"/>
      <c r="T32" s="602"/>
      <c r="U32" s="602"/>
      <c r="V32" s="602"/>
    </row>
    <row r="33" spans="1:53" ht="27" customHeight="1" thickBot="1" x14ac:dyDescent="0.25">
      <c r="A33" s="803" t="s">
        <v>130</v>
      </c>
      <c r="B33" s="797" t="s">
        <v>148</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149</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606" t="s">
        <v>142</v>
      </c>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61"/>
      <c r="F41" s="528"/>
      <c r="G41" s="528"/>
      <c r="H41" s="528"/>
      <c r="I41" s="528"/>
      <c r="J41" s="528"/>
      <c r="K41" s="528"/>
      <c r="L41" s="528"/>
    </row>
    <row r="42" spans="1:53" ht="18" customHeight="1" x14ac:dyDescent="0.2">
      <c r="E42" s="797"/>
      <c r="F42" s="797"/>
      <c r="G42" s="797"/>
      <c r="H42" s="797"/>
      <c r="I42" s="797"/>
      <c r="J42" s="797"/>
      <c r="K42" s="797"/>
      <c r="L42" s="797"/>
    </row>
    <row r="43" spans="1:53" ht="15" x14ac:dyDescent="0.2"/>
    <row r="45" spans="1:53" ht="18" customHeight="1" x14ac:dyDescent="0.2">
      <c r="AB45" s="609" t="s">
        <v>143</v>
      </c>
    </row>
    <row r="58" spans="2:2" ht="18" customHeight="1" x14ac:dyDescent="0.2">
      <c r="B58" s="612" t="s">
        <v>145</v>
      </c>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2ab</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3">
    <pageSetUpPr fitToPage="1"/>
  </sheetPr>
  <dimension ref="A1:BA42"/>
  <sheetViews>
    <sheetView zoomScale="75" zoomScaleNormal="75" workbookViewId="0">
      <selection activeCell="L3" sqref="L3:M3"/>
    </sheetView>
  </sheetViews>
  <sheetFormatPr baseColWidth="10" defaultRowHeight="18" customHeight="1" x14ac:dyDescent="0.2"/>
  <cols>
    <col min="1" max="2" width="28.7109375" style="485" customWidth="1"/>
    <col min="3" max="3" width="15.7109375" style="485" customWidth="1"/>
    <col min="4" max="4" width="2.28515625" style="510" customWidth="1"/>
    <col min="5" max="5" width="15.7109375" style="485" customWidth="1"/>
    <col min="6" max="6" width="2.28515625" style="510" customWidth="1"/>
    <col min="7" max="7" width="16.42578125" style="485" customWidth="1"/>
    <col min="8" max="8" width="2.28515625" style="510" customWidth="1"/>
    <col min="9" max="9" width="15.7109375" style="485" customWidth="1"/>
    <col min="10" max="10" width="2.28515625" style="496" customWidth="1"/>
    <col min="11" max="11" width="17.7109375" style="485" customWidth="1"/>
    <col min="12" max="12" width="11.7109375" style="485" customWidth="1"/>
    <col min="13" max="13" width="17.7109375" style="485" customWidth="1"/>
    <col min="14" max="14" width="11.7109375" style="485" customWidth="1"/>
    <col min="15" max="15" width="15.7109375" style="485" customWidth="1"/>
    <col min="16" max="16" width="11.42578125" style="485"/>
    <col min="17" max="17" width="13.42578125" style="485" customWidth="1"/>
    <col min="18" max="18" width="12" style="485" bestFit="1" customWidth="1"/>
    <col min="19" max="19" width="11.42578125" style="485"/>
    <col min="20" max="20" width="11.42578125" style="579"/>
    <col min="21" max="22" width="12" style="579" bestFit="1" customWidth="1"/>
    <col min="23" max="16384" width="11.42578125" style="485"/>
  </cols>
  <sheetData>
    <row r="1" spans="1:22" s="456" customFormat="1" ht="21.75" customHeight="1" thickBot="1" x14ac:dyDescent="0.3">
      <c r="A1" s="453"/>
      <c r="B1" s="453"/>
      <c r="C1" s="780" t="s">
        <v>20</v>
      </c>
      <c r="D1" s="780"/>
      <c r="E1" s="780"/>
      <c r="F1" s="780"/>
      <c r="G1" s="454"/>
      <c r="H1" s="560"/>
      <c r="I1" s="560"/>
      <c r="K1" s="457" t="s">
        <v>51</v>
      </c>
      <c r="L1" s="781" t="str">
        <f>'Annexe A p.2'!L1:O1</f>
        <v/>
      </c>
      <c r="M1" s="781"/>
      <c r="N1" s="781"/>
      <c r="O1" s="781"/>
      <c r="T1" s="568"/>
      <c r="U1" s="568"/>
      <c r="V1" s="568"/>
    </row>
    <row r="2" spans="1:22" s="456" customFormat="1" ht="18" customHeight="1" x14ac:dyDescent="0.25">
      <c r="A2" s="453"/>
      <c r="B2" s="453"/>
      <c r="E2" s="458"/>
      <c r="F2" s="458"/>
      <c r="J2" s="459"/>
      <c r="T2" s="568"/>
      <c r="U2" s="568"/>
      <c r="V2" s="568"/>
    </row>
    <row r="3" spans="1:22" s="456" customFormat="1" ht="18" customHeight="1" thickBot="1" x14ac:dyDescent="0.3">
      <c r="A3" s="453"/>
      <c r="B3" s="453"/>
      <c r="C3" s="460"/>
      <c r="D3" s="460"/>
      <c r="E3" s="460"/>
      <c r="F3" s="460"/>
      <c r="I3" s="461"/>
      <c r="J3" s="459"/>
      <c r="K3" s="462" t="s">
        <v>59</v>
      </c>
      <c r="L3" s="782"/>
      <c r="M3" s="782"/>
      <c r="S3" s="463">
        <f>L3</f>
        <v>0</v>
      </c>
      <c r="T3" s="570" t="s">
        <v>64</v>
      </c>
      <c r="U3" s="571">
        <v>39173</v>
      </c>
      <c r="V3" s="571">
        <v>39538</v>
      </c>
    </row>
    <row r="4" spans="1:22" s="456" customFormat="1" ht="15.75" customHeight="1" x14ac:dyDescent="0.25">
      <c r="A4" s="453"/>
      <c r="B4" s="453"/>
      <c r="C4" s="460"/>
      <c r="D4" s="460"/>
      <c r="E4" s="460"/>
      <c r="F4" s="460"/>
      <c r="I4" s="461"/>
      <c r="J4" s="459"/>
      <c r="R4" s="465"/>
      <c r="S4" s="464"/>
      <c r="T4" s="570" t="s">
        <v>65</v>
      </c>
      <c r="U4" s="571">
        <v>39539</v>
      </c>
      <c r="V4" s="571">
        <v>39903</v>
      </c>
    </row>
    <row r="5" spans="1:22" s="466" customFormat="1" ht="22.5" customHeight="1" thickBot="1" x14ac:dyDescent="0.3">
      <c r="B5" s="467" t="s">
        <v>16</v>
      </c>
      <c r="C5" s="468" t="str">
        <f>IF('Formulaire p.1'!AX30="","",'Formulaire p.1'!AX30)</f>
        <v/>
      </c>
      <c r="E5" s="469"/>
      <c r="F5" s="467"/>
      <c r="H5" s="470"/>
      <c r="I5" s="469" t="s">
        <v>27</v>
      </c>
      <c r="J5" s="461"/>
      <c r="K5" s="471" t="str">
        <f>IF('Formulaire p.1'!X38="","",'Formulaire p.1'!X38)</f>
        <v/>
      </c>
      <c r="L5" s="472"/>
      <c r="M5" s="472"/>
      <c r="N5" s="472"/>
      <c r="O5" s="461" t="s">
        <v>17</v>
      </c>
      <c r="P5" s="472"/>
      <c r="Q5" s="472"/>
      <c r="R5" s="472"/>
      <c r="S5" s="473"/>
      <c r="T5" s="570" t="s">
        <v>66</v>
      </c>
      <c r="U5" s="571">
        <v>39904</v>
      </c>
      <c r="V5" s="571">
        <v>40268</v>
      </c>
    </row>
    <row r="6" spans="1:22" s="466" customFormat="1" ht="12" customHeight="1" thickBot="1" x14ac:dyDescent="0.25">
      <c r="A6" s="456"/>
      <c r="B6" s="456"/>
      <c r="C6" s="456"/>
      <c r="D6" s="456"/>
      <c r="E6" s="456"/>
      <c r="F6" s="456"/>
      <c r="G6" s="456"/>
      <c r="H6" s="456"/>
      <c r="I6" s="456"/>
      <c r="J6" s="474"/>
      <c r="S6" s="475"/>
      <c r="T6" s="570" t="s">
        <v>67</v>
      </c>
      <c r="U6" s="571">
        <v>40269</v>
      </c>
      <c r="V6" s="571">
        <v>40633</v>
      </c>
    </row>
    <row r="7" spans="1:22" s="478" customFormat="1" ht="18" customHeight="1" thickBot="1" x14ac:dyDescent="0.25">
      <c r="A7" s="783" t="s">
        <v>12</v>
      </c>
      <c r="B7" s="783" t="s">
        <v>146</v>
      </c>
      <c r="C7" s="786" t="s">
        <v>37</v>
      </c>
      <c r="D7" s="476"/>
      <c r="E7" s="786" t="s">
        <v>35</v>
      </c>
      <c r="F7" s="476"/>
      <c r="G7" s="786" t="s">
        <v>36</v>
      </c>
      <c r="H7" s="476"/>
      <c r="I7" s="783" t="s">
        <v>46</v>
      </c>
      <c r="J7" s="477"/>
      <c r="K7" s="788" t="s">
        <v>33</v>
      </c>
      <c r="L7" s="789"/>
      <c r="M7" s="788" t="s">
        <v>34</v>
      </c>
      <c r="N7" s="789"/>
      <c r="O7" s="792"/>
      <c r="S7" s="479"/>
      <c r="T7" s="570" t="s">
        <v>68</v>
      </c>
      <c r="U7" s="571">
        <v>40634</v>
      </c>
      <c r="V7" s="571">
        <v>40999</v>
      </c>
    </row>
    <row r="8" spans="1:22" s="478" customFormat="1" ht="18" customHeight="1" thickBot="1" x14ac:dyDescent="0.25">
      <c r="A8" s="784"/>
      <c r="B8" s="784"/>
      <c r="C8" s="787"/>
      <c r="D8" s="480"/>
      <c r="E8" s="787"/>
      <c r="F8" s="480"/>
      <c r="G8" s="787"/>
      <c r="H8" s="480"/>
      <c r="I8" s="784"/>
      <c r="J8" s="477"/>
      <c r="K8" s="790"/>
      <c r="L8" s="791"/>
      <c r="M8" s="790"/>
      <c r="N8" s="791"/>
      <c r="O8" s="793"/>
      <c r="S8" s="479"/>
      <c r="T8" s="570" t="s">
        <v>69</v>
      </c>
      <c r="U8" s="571">
        <v>41000</v>
      </c>
      <c r="V8" s="571">
        <v>41364</v>
      </c>
    </row>
    <row r="9" spans="1:22" s="478" customFormat="1" ht="18" customHeight="1" thickBot="1" x14ac:dyDescent="0.25">
      <c r="A9" s="784"/>
      <c r="B9" s="784"/>
      <c r="C9" s="787"/>
      <c r="D9" s="480"/>
      <c r="E9" s="787"/>
      <c r="F9" s="480"/>
      <c r="G9" s="787"/>
      <c r="H9" s="480"/>
      <c r="I9" s="784"/>
      <c r="J9" s="477"/>
      <c r="K9" s="786" t="s">
        <v>48</v>
      </c>
      <c r="L9" s="786" t="s">
        <v>9</v>
      </c>
      <c r="M9" s="794" t="s">
        <v>48</v>
      </c>
      <c r="N9" s="794" t="s">
        <v>9</v>
      </c>
      <c r="O9" s="794" t="s">
        <v>43</v>
      </c>
      <c r="S9" s="479"/>
      <c r="T9" s="570" t="s">
        <v>70</v>
      </c>
      <c r="U9" s="571">
        <v>41365</v>
      </c>
      <c r="V9" s="571">
        <v>41729</v>
      </c>
    </row>
    <row r="10" spans="1:22" s="478" customFormat="1" ht="15" customHeight="1" thickBot="1" x14ac:dyDescent="0.25">
      <c r="A10" s="785"/>
      <c r="B10" s="785"/>
      <c r="C10" s="787"/>
      <c r="D10" s="480"/>
      <c r="E10" s="787"/>
      <c r="F10" s="480"/>
      <c r="G10" s="787"/>
      <c r="H10" s="480"/>
      <c r="I10" s="784"/>
      <c r="J10" s="477"/>
      <c r="K10" s="794"/>
      <c r="L10" s="794"/>
      <c r="M10" s="794"/>
      <c r="N10" s="794"/>
      <c r="O10" s="787"/>
      <c r="S10" s="479"/>
      <c r="T10" s="570" t="s">
        <v>71</v>
      </c>
      <c r="U10" s="571">
        <v>41730</v>
      </c>
      <c r="V10" s="571">
        <v>42094</v>
      </c>
    </row>
    <row r="11" spans="1:22" ht="18" customHeight="1" x14ac:dyDescent="0.25">
      <c r="A11" s="481"/>
      <c r="B11" s="481"/>
      <c r="C11" s="482"/>
      <c r="D11" s="483"/>
      <c r="E11" s="482"/>
      <c r="F11" s="483"/>
      <c r="G11" s="482"/>
      <c r="H11" s="483"/>
      <c r="I11" s="484"/>
      <c r="J11" s="474"/>
      <c r="K11" s="642"/>
      <c r="L11" s="649"/>
      <c r="M11" s="642"/>
      <c r="N11" s="649"/>
      <c r="O11" s="644"/>
      <c r="S11" s="486"/>
      <c r="T11" s="570" t="s">
        <v>72</v>
      </c>
      <c r="U11" s="571">
        <v>42095</v>
      </c>
      <c r="V11" s="571">
        <v>42460</v>
      </c>
    </row>
    <row r="12" spans="1:22" ht="18" customHeight="1" x14ac:dyDescent="0.25">
      <c r="A12" s="487"/>
      <c r="B12" s="487"/>
      <c r="C12" s="488"/>
      <c r="D12" s="483"/>
      <c r="E12" s="488"/>
      <c r="F12" s="483"/>
      <c r="G12" s="488"/>
      <c r="H12" s="483"/>
      <c r="I12" s="489"/>
      <c r="J12" s="474"/>
      <c r="K12" s="645"/>
      <c r="L12" s="650"/>
      <c r="M12" s="645"/>
      <c r="N12" s="650"/>
      <c r="O12" s="488"/>
      <c r="S12" s="486"/>
      <c r="T12" s="570" t="s">
        <v>73</v>
      </c>
      <c r="U12" s="571">
        <v>42461</v>
      </c>
      <c r="V12" s="571">
        <v>42825</v>
      </c>
    </row>
    <row r="13" spans="1:22" ht="18" customHeight="1" x14ac:dyDescent="0.25">
      <c r="A13" s="487"/>
      <c r="B13" s="487"/>
      <c r="C13" s="488"/>
      <c r="D13" s="483"/>
      <c r="E13" s="488"/>
      <c r="F13" s="483"/>
      <c r="G13" s="488"/>
      <c r="H13" s="483"/>
      <c r="I13" s="489"/>
      <c r="J13" s="474"/>
      <c r="K13" s="645"/>
      <c r="L13" s="650"/>
      <c r="M13" s="645"/>
      <c r="N13" s="650"/>
      <c r="O13" s="488"/>
      <c r="S13" s="486"/>
      <c r="T13" s="570" t="s">
        <v>74</v>
      </c>
      <c r="U13" s="571">
        <v>42826</v>
      </c>
      <c r="V13" s="571">
        <v>43190</v>
      </c>
    </row>
    <row r="14" spans="1:22" ht="18" customHeight="1" x14ac:dyDescent="0.25">
      <c r="A14" s="487"/>
      <c r="B14" s="487"/>
      <c r="C14" s="488"/>
      <c r="D14" s="483"/>
      <c r="E14" s="488"/>
      <c r="F14" s="483"/>
      <c r="G14" s="488"/>
      <c r="H14" s="483"/>
      <c r="I14" s="489"/>
      <c r="J14" s="474"/>
      <c r="K14" s="645"/>
      <c r="L14" s="650"/>
      <c r="M14" s="645"/>
      <c r="N14" s="650"/>
      <c r="O14" s="488"/>
      <c r="S14" s="486"/>
      <c r="T14" s="570" t="s">
        <v>75</v>
      </c>
      <c r="U14" s="571">
        <v>43191</v>
      </c>
      <c r="V14" s="571">
        <v>43555</v>
      </c>
    </row>
    <row r="15" spans="1:22" ht="18" customHeight="1" x14ac:dyDescent="0.25">
      <c r="A15" s="487"/>
      <c r="B15" s="487"/>
      <c r="C15" s="488"/>
      <c r="D15" s="483"/>
      <c r="E15" s="488"/>
      <c r="F15" s="483"/>
      <c r="G15" s="488"/>
      <c r="H15" s="483"/>
      <c r="I15" s="489"/>
      <c r="J15" s="474"/>
      <c r="K15" s="645"/>
      <c r="L15" s="650"/>
      <c r="M15" s="645"/>
      <c r="N15" s="650"/>
      <c r="O15" s="488"/>
      <c r="S15" s="486"/>
      <c r="T15" s="570" t="s">
        <v>76</v>
      </c>
      <c r="U15" s="571">
        <v>43556</v>
      </c>
      <c r="V15" s="571">
        <v>43921</v>
      </c>
    </row>
    <row r="16" spans="1:22" ht="18" customHeight="1" x14ac:dyDescent="0.25">
      <c r="A16" s="487"/>
      <c r="B16" s="487"/>
      <c r="C16" s="488"/>
      <c r="D16" s="483"/>
      <c r="E16" s="488"/>
      <c r="F16" s="483"/>
      <c r="G16" s="488"/>
      <c r="H16" s="483"/>
      <c r="I16" s="489"/>
      <c r="J16" s="474"/>
      <c r="K16" s="645"/>
      <c r="L16" s="650"/>
      <c r="M16" s="645"/>
      <c r="N16" s="650"/>
      <c r="O16" s="488"/>
      <c r="S16" s="486"/>
      <c r="T16" s="570" t="s">
        <v>77</v>
      </c>
      <c r="U16" s="571">
        <v>43922</v>
      </c>
      <c r="V16" s="571">
        <v>44286</v>
      </c>
    </row>
    <row r="17" spans="1:22" ht="18" customHeight="1" x14ac:dyDescent="0.25">
      <c r="A17" s="487"/>
      <c r="B17" s="487"/>
      <c r="C17" s="488"/>
      <c r="D17" s="483"/>
      <c r="E17" s="488"/>
      <c r="F17" s="483"/>
      <c r="G17" s="488"/>
      <c r="H17" s="483"/>
      <c r="I17" s="489"/>
      <c r="J17" s="474"/>
      <c r="K17" s="645"/>
      <c r="L17" s="650"/>
      <c r="M17" s="645"/>
      <c r="N17" s="650"/>
      <c r="O17" s="488"/>
      <c r="S17" s="486"/>
      <c r="T17" s="570" t="s">
        <v>133</v>
      </c>
      <c r="U17" s="571">
        <v>41000</v>
      </c>
      <c r="V17" s="571">
        <v>44651</v>
      </c>
    </row>
    <row r="18" spans="1:22" ht="18" customHeight="1" x14ac:dyDescent="0.25">
      <c r="A18" s="487"/>
      <c r="B18" s="487"/>
      <c r="C18" s="488"/>
      <c r="D18" s="483"/>
      <c r="E18" s="488"/>
      <c r="F18" s="483"/>
      <c r="G18" s="488"/>
      <c r="H18" s="483"/>
      <c r="I18" s="489"/>
      <c r="J18" s="474"/>
      <c r="K18" s="645"/>
      <c r="L18" s="650"/>
      <c r="M18" s="645"/>
      <c r="N18" s="650"/>
      <c r="O18" s="488"/>
      <c r="S18" s="486"/>
      <c r="T18" s="570" t="s">
        <v>134</v>
      </c>
      <c r="U18" s="571">
        <v>44652</v>
      </c>
      <c r="V18" s="571">
        <v>45016</v>
      </c>
    </row>
    <row r="19" spans="1:22" ht="18" customHeight="1" x14ac:dyDescent="0.25">
      <c r="A19" s="487"/>
      <c r="B19" s="487"/>
      <c r="C19" s="488"/>
      <c r="D19" s="483"/>
      <c r="E19" s="488"/>
      <c r="F19" s="483"/>
      <c r="G19" s="488"/>
      <c r="H19" s="483"/>
      <c r="I19" s="489"/>
      <c r="J19" s="474"/>
      <c r="K19" s="645"/>
      <c r="L19" s="650"/>
      <c r="M19" s="645"/>
      <c r="N19" s="650"/>
      <c r="O19" s="488"/>
      <c r="S19" s="486"/>
      <c r="T19" s="570" t="s">
        <v>135</v>
      </c>
      <c r="U19" s="571">
        <v>45017</v>
      </c>
      <c r="V19" s="571">
        <v>45382</v>
      </c>
    </row>
    <row r="20" spans="1:22" ht="18" customHeight="1" x14ac:dyDescent="0.25">
      <c r="A20" s="487"/>
      <c r="B20" s="487"/>
      <c r="C20" s="488"/>
      <c r="D20" s="483"/>
      <c r="E20" s="488"/>
      <c r="F20" s="483"/>
      <c r="G20" s="488"/>
      <c r="H20" s="483"/>
      <c r="I20" s="489"/>
      <c r="J20" s="474"/>
      <c r="K20" s="645"/>
      <c r="L20" s="650"/>
      <c r="M20" s="645"/>
      <c r="N20" s="650"/>
      <c r="O20" s="488"/>
      <c r="S20" s="486"/>
      <c r="T20" s="570" t="s">
        <v>136</v>
      </c>
      <c r="U20" s="571">
        <v>45383</v>
      </c>
      <c r="V20" s="571">
        <v>45747</v>
      </c>
    </row>
    <row r="21" spans="1:22" ht="18" customHeight="1" x14ac:dyDescent="0.25">
      <c r="A21" s="487"/>
      <c r="B21" s="487"/>
      <c r="C21" s="488"/>
      <c r="D21" s="483"/>
      <c r="E21" s="488"/>
      <c r="F21" s="483"/>
      <c r="G21" s="488"/>
      <c r="H21" s="483"/>
      <c r="I21" s="489"/>
      <c r="J21" s="474"/>
      <c r="K21" s="645"/>
      <c r="L21" s="650"/>
      <c r="M21" s="645"/>
      <c r="N21" s="650"/>
      <c r="O21" s="488"/>
      <c r="S21" s="486"/>
      <c r="T21" s="570"/>
      <c r="U21" s="571"/>
      <c r="V21" s="571"/>
    </row>
    <row r="22" spans="1:22" ht="18" customHeight="1" x14ac:dyDescent="0.25">
      <c r="A22" s="487"/>
      <c r="B22" s="487"/>
      <c r="C22" s="488"/>
      <c r="D22" s="483"/>
      <c r="E22" s="488"/>
      <c r="F22" s="483"/>
      <c r="G22" s="488"/>
      <c r="H22" s="483"/>
      <c r="I22" s="489"/>
      <c r="J22" s="474"/>
      <c r="K22" s="645"/>
      <c r="L22" s="650"/>
      <c r="M22" s="645"/>
      <c r="N22" s="650"/>
      <c r="O22" s="488"/>
      <c r="S22" s="486"/>
      <c r="T22" s="570"/>
      <c r="U22" s="571"/>
      <c r="V22" s="571"/>
    </row>
    <row r="23" spans="1:22" ht="18" customHeight="1" x14ac:dyDescent="0.25">
      <c r="A23" s="487"/>
      <c r="B23" s="487"/>
      <c r="C23" s="488"/>
      <c r="D23" s="483"/>
      <c r="E23" s="488"/>
      <c r="F23" s="483"/>
      <c r="G23" s="488"/>
      <c r="H23" s="483"/>
      <c r="I23" s="489"/>
      <c r="J23" s="474"/>
      <c r="K23" s="645"/>
      <c r="L23" s="650"/>
      <c r="M23" s="645"/>
      <c r="N23" s="650"/>
      <c r="O23" s="488"/>
      <c r="S23" s="486"/>
      <c r="T23" s="570"/>
      <c r="U23" s="571"/>
      <c r="V23" s="571"/>
    </row>
    <row r="24" spans="1:22" ht="18" customHeight="1" x14ac:dyDescent="0.25">
      <c r="A24" s="487"/>
      <c r="B24" s="487"/>
      <c r="C24" s="488"/>
      <c r="D24" s="483"/>
      <c r="E24" s="488"/>
      <c r="F24" s="483"/>
      <c r="G24" s="488"/>
      <c r="H24" s="483"/>
      <c r="I24" s="489"/>
      <c r="J24" s="474"/>
      <c r="K24" s="645"/>
      <c r="L24" s="650"/>
      <c r="M24" s="645"/>
      <c r="N24" s="650"/>
      <c r="O24" s="488"/>
    </row>
    <row r="25" spans="1:22" ht="18" customHeight="1" x14ac:dyDescent="0.25">
      <c r="A25" s="490"/>
      <c r="B25" s="490"/>
      <c r="C25" s="491"/>
      <c r="D25" s="483"/>
      <c r="E25" s="491"/>
      <c r="F25" s="483"/>
      <c r="G25" s="491"/>
      <c r="H25" s="483"/>
      <c r="I25" s="492"/>
      <c r="J25" s="474"/>
      <c r="K25" s="647"/>
      <c r="L25" s="651"/>
      <c r="M25" s="647"/>
      <c r="N25" s="651"/>
      <c r="O25" s="491"/>
    </row>
    <row r="26" spans="1:22" ht="9" customHeight="1" thickBot="1" x14ac:dyDescent="0.3">
      <c r="A26" s="493"/>
      <c r="B26" s="493"/>
      <c r="C26" s="494"/>
      <c r="D26" s="483"/>
      <c r="E26" s="494"/>
      <c r="F26" s="483"/>
      <c r="G26" s="495"/>
      <c r="H26" s="483"/>
      <c r="I26" s="493"/>
      <c r="K26" s="493"/>
      <c r="L26" s="493"/>
      <c r="M26" s="493"/>
      <c r="N26" s="493"/>
    </row>
    <row r="27" spans="1:22" ht="27" customHeight="1" thickBot="1" x14ac:dyDescent="0.25">
      <c r="A27" s="798" t="s">
        <v>60</v>
      </c>
      <c r="B27" s="497" t="s">
        <v>50</v>
      </c>
      <c r="C27" s="498">
        <f>SUM(C11:C25)</f>
        <v>0</v>
      </c>
      <c r="D27" s="499" t="s">
        <v>38</v>
      </c>
      <c r="E27" s="500">
        <f>SUM(E11:E25)</f>
        <v>0</v>
      </c>
      <c r="F27" s="499" t="s">
        <v>38</v>
      </c>
      <c r="G27" s="500">
        <f>SUM(G11:G25)</f>
        <v>0</v>
      </c>
      <c r="H27" s="499" t="s">
        <v>39</v>
      </c>
      <c r="I27" s="501">
        <f>C27+E27+G27</f>
        <v>0</v>
      </c>
      <c r="J27" s="502">
        <v>1</v>
      </c>
      <c r="Q27" s="503"/>
    </row>
    <row r="28" spans="1:22" s="510" customFormat="1" ht="6.75" customHeight="1" thickBot="1" x14ac:dyDescent="0.25">
      <c r="A28" s="799"/>
      <c r="B28" s="504"/>
      <c r="C28" s="505"/>
      <c r="D28" s="499"/>
      <c r="E28" s="506"/>
      <c r="F28" s="499"/>
      <c r="G28" s="507"/>
      <c r="H28" s="499"/>
      <c r="I28" s="508"/>
      <c r="J28" s="509"/>
      <c r="Q28" s="511"/>
      <c r="T28" s="602"/>
      <c r="U28" s="602"/>
      <c r="V28" s="602"/>
    </row>
    <row r="29" spans="1:22" ht="27" customHeight="1" thickBot="1" x14ac:dyDescent="0.25">
      <c r="A29" s="799"/>
      <c r="B29" s="512"/>
      <c r="C29" s="513" t="s">
        <v>40</v>
      </c>
      <c r="D29" s="514"/>
      <c r="E29" s="515"/>
      <c r="F29" s="499" t="s">
        <v>38</v>
      </c>
      <c r="G29" s="516"/>
      <c r="H29" s="499" t="s">
        <v>39</v>
      </c>
      <c r="I29" s="501">
        <f>E29+G29</f>
        <v>0</v>
      </c>
      <c r="J29" s="502">
        <v>2</v>
      </c>
      <c r="K29" s="800" t="s">
        <v>58</v>
      </c>
      <c r="L29" s="800"/>
      <c r="M29" s="800"/>
      <c r="N29" s="800"/>
      <c r="O29" s="800"/>
    </row>
    <row r="30" spans="1:22" s="510" customFormat="1" ht="6.75" customHeight="1" thickBot="1" x14ac:dyDescent="0.25">
      <c r="A30" s="799"/>
      <c r="B30" s="517"/>
      <c r="C30" s="513"/>
      <c r="D30" s="514"/>
      <c r="E30" s="505"/>
      <c r="F30" s="499"/>
      <c r="G30" s="505"/>
      <c r="H30" s="499"/>
      <c r="I30" s="508"/>
      <c r="J30" s="509"/>
      <c r="T30" s="602"/>
      <c r="U30" s="602"/>
      <c r="V30" s="602"/>
    </row>
    <row r="31" spans="1:22" ht="27" customHeight="1" thickBot="1" x14ac:dyDescent="0.25">
      <c r="A31" s="799"/>
      <c r="B31" s="512"/>
      <c r="C31" s="513"/>
      <c r="D31" s="513"/>
      <c r="E31" s="505"/>
      <c r="F31" s="505"/>
      <c r="G31" s="513" t="s">
        <v>41</v>
      </c>
      <c r="H31" s="505"/>
      <c r="I31" s="518">
        <f>I27-I29</f>
        <v>0</v>
      </c>
      <c r="J31" s="502">
        <v>3</v>
      </c>
    </row>
    <row r="32" spans="1:22" s="510" customFormat="1" ht="8.25" customHeight="1" thickBot="1" x14ac:dyDescent="0.25">
      <c r="B32" s="519"/>
      <c r="C32" s="513"/>
      <c r="D32" s="513"/>
      <c r="E32" s="505"/>
      <c r="F32" s="505"/>
      <c r="G32" s="513"/>
      <c r="H32" s="505"/>
      <c r="I32" s="508"/>
      <c r="J32" s="509"/>
      <c r="K32" s="801" t="s">
        <v>137</v>
      </c>
      <c r="L32" s="802"/>
      <c r="M32" s="802"/>
      <c r="N32" s="802"/>
      <c r="O32" s="802"/>
      <c r="T32" s="602"/>
      <c r="U32" s="602"/>
      <c r="V32" s="602"/>
    </row>
    <row r="33" spans="1:53" ht="27" customHeight="1" thickBot="1" x14ac:dyDescent="0.25">
      <c r="A33" s="803" t="s">
        <v>130</v>
      </c>
      <c r="B33" s="797" t="s">
        <v>45</v>
      </c>
      <c r="C33" s="797"/>
      <c r="D33" s="797"/>
      <c r="E33" s="797"/>
      <c r="F33" s="797"/>
      <c r="G33" s="797"/>
      <c r="H33" s="520"/>
      <c r="I33" s="521"/>
      <c r="J33" s="522">
        <v>4</v>
      </c>
      <c r="K33" s="802"/>
      <c r="L33" s="802"/>
      <c r="M33" s="802"/>
      <c r="N33" s="802"/>
      <c r="O33" s="802"/>
    </row>
    <row r="34" spans="1:53" s="510" customFormat="1" ht="7.5" customHeight="1" thickBot="1" x14ac:dyDescent="0.25">
      <c r="A34" s="803"/>
      <c r="B34" s="523"/>
      <c r="C34" s="523"/>
      <c r="D34" s="523"/>
      <c r="E34" s="523"/>
      <c r="F34" s="523"/>
      <c r="G34" s="523"/>
      <c r="H34" s="520"/>
      <c r="I34" s="508"/>
      <c r="J34" s="524"/>
      <c r="K34" s="802"/>
      <c r="L34" s="802"/>
      <c r="M34" s="802"/>
      <c r="N34" s="802"/>
      <c r="O34" s="802"/>
      <c r="T34" s="602"/>
      <c r="U34" s="602"/>
      <c r="V34" s="602"/>
    </row>
    <row r="35" spans="1:53" ht="30.75" customHeight="1" thickBot="1" x14ac:dyDescent="0.25">
      <c r="A35" s="803"/>
      <c r="B35" s="797" t="s">
        <v>52</v>
      </c>
      <c r="C35" s="797"/>
      <c r="D35" s="797"/>
      <c r="E35" s="797"/>
      <c r="F35" s="797"/>
      <c r="G35" s="797"/>
      <c r="I35" s="518">
        <f>I31*I33</f>
        <v>0</v>
      </c>
      <c r="J35" s="502">
        <v>5</v>
      </c>
      <c r="K35" s="802"/>
      <c r="L35" s="802"/>
      <c r="M35" s="802"/>
      <c r="N35" s="802"/>
      <c r="O35" s="802"/>
    </row>
    <row r="36" spans="1:53" s="466" customFormat="1" ht="25.5" customHeight="1" x14ac:dyDescent="0.2">
      <c r="I36" s="525"/>
      <c r="O36" s="526"/>
      <c r="T36" s="575"/>
      <c r="U36" s="575"/>
      <c r="V36" s="575"/>
      <c r="BA36" s="525" t="s">
        <v>32</v>
      </c>
    </row>
    <row r="37" spans="1:53" ht="18" customHeight="1" x14ac:dyDescent="0.2">
      <c r="A37" s="510"/>
      <c r="B37" s="510"/>
      <c r="C37" s="510"/>
      <c r="E37" s="510"/>
      <c r="G37" s="510"/>
      <c r="I37" s="510"/>
    </row>
    <row r="38" spans="1:53" ht="18" customHeight="1" x14ac:dyDescent="0.2">
      <c r="A38" s="510"/>
      <c r="B38" s="510"/>
      <c r="C38" s="510"/>
      <c r="E38" s="510"/>
      <c r="G38" s="510"/>
      <c r="I38" s="510"/>
    </row>
    <row r="39" spans="1:53" ht="18" customHeight="1" x14ac:dyDescent="0.2">
      <c r="A39" s="510"/>
      <c r="B39" s="510"/>
      <c r="C39" s="510"/>
      <c r="E39" s="510"/>
      <c r="G39" s="510"/>
      <c r="I39" s="510"/>
    </row>
    <row r="40" spans="1:53" ht="18" customHeight="1" x14ac:dyDescent="0.2">
      <c r="A40" s="510"/>
      <c r="B40" s="510"/>
      <c r="C40" s="510"/>
      <c r="E40" s="795"/>
      <c r="F40" s="796"/>
      <c r="G40" s="796"/>
      <c r="H40" s="796"/>
      <c r="I40" s="796"/>
      <c r="J40" s="796"/>
      <c r="K40" s="796"/>
      <c r="L40" s="796"/>
    </row>
    <row r="41" spans="1:53" ht="18" customHeight="1" x14ac:dyDescent="0.2">
      <c r="E41" s="561"/>
      <c r="F41" s="528"/>
      <c r="G41" s="528"/>
      <c r="H41" s="528"/>
      <c r="I41" s="528"/>
      <c r="J41" s="528"/>
      <c r="K41" s="528"/>
      <c r="L41" s="528"/>
    </row>
    <row r="42" spans="1:53" ht="18" customHeight="1" x14ac:dyDescent="0.2">
      <c r="E42" s="797"/>
      <c r="F42" s="797"/>
      <c r="G42" s="797"/>
      <c r="H42" s="797"/>
      <c r="I42" s="797"/>
      <c r="J42" s="797"/>
      <c r="K42" s="797"/>
      <c r="L42" s="797"/>
    </row>
  </sheetData>
  <sheetProtection password="C11B" sheet="1" objects="1" scenarios="1" selectLockedCells="1"/>
  <mergeCells count="24">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E42:L42"/>
    <mergeCell ref="A27:A31"/>
    <mergeCell ref="K29:O29"/>
    <mergeCell ref="K32:O35"/>
    <mergeCell ref="B33:G33"/>
    <mergeCell ref="B35:G35"/>
    <mergeCell ref="A33:A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2ac</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4">
    <pageSetUpPr fitToPage="1"/>
  </sheetPr>
  <dimension ref="A1:BA41"/>
  <sheetViews>
    <sheetView showGridLines="0" zoomScale="75" zoomScaleNormal="75" workbookViewId="0">
      <selection activeCell="L3" sqref="L3:M3"/>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29" t="s">
        <v>21</v>
      </c>
      <c r="D1" s="729"/>
      <c r="E1" s="729"/>
      <c r="F1" s="729"/>
      <c r="G1" s="146"/>
      <c r="H1" s="146"/>
      <c r="I1" s="146"/>
      <c r="K1" s="147" t="s">
        <v>51</v>
      </c>
      <c r="L1" s="728" t="str">
        <f>'Annexe A p.2'!L1:O1</f>
        <v/>
      </c>
      <c r="M1" s="728"/>
      <c r="N1" s="728"/>
      <c r="O1" s="72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39"/>
      <c r="M3" s="739"/>
      <c r="P3" s="305"/>
      <c r="Q3" s="305"/>
      <c r="R3" s="305"/>
      <c r="S3" s="443">
        <f>L3</f>
        <v>0</v>
      </c>
      <c r="T3" s="593" t="s">
        <v>64</v>
      </c>
      <c r="U3" s="599">
        <v>39173</v>
      </c>
      <c r="V3" s="599">
        <v>39538</v>
      </c>
    </row>
    <row r="4" spans="1:22" s="4" customFormat="1" ht="12" customHeight="1" x14ac:dyDescent="0.25">
      <c r="A4" s="3"/>
      <c r="B4" s="3"/>
      <c r="C4" s="5"/>
      <c r="D4" s="5"/>
      <c r="E4" s="5"/>
      <c r="F4" s="5"/>
      <c r="I4" s="17"/>
      <c r="J4" s="30"/>
      <c r="P4" s="305"/>
      <c r="Q4" s="305"/>
      <c r="R4" s="440"/>
      <c r="S4" s="444"/>
      <c r="T4" s="593" t="s">
        <v>65</v>
      </c>
      <c r="U4" s="599">
        <v>39539</v>
      </c>
      <c r="V4" s="599">
        <v>39903</v>
      </c>
    </row>
    <row r="5" spans="1:22" s="6" customFormat="1" ht="22.5" customHeight="1" thickBot="1" x14ac:dyDescent="0.3">
      <c r="B5" s="13" t="s">
        <v>16</v>
      </c>
      <c r="C5" s="136" t="str">
        <f>IF('Formulaire p.1'!AX30="","",'Formulaire p.1'!AX30)</f>
        <v/>
      </c>
      <c r="E5" s="14"/>
      <c r="F5" s="13"/>
      <c r="H5" s="25"/>
      <c r="I5" s="14" t="s">
        <v>27</v>
      </c>
      <c r="J5" s="17"/>
      <c r="K5" s="137" t="str">
        <f>IF('Formulaire p.1'!X38="","",'Formulaire p.1'!X38)</f>
        <v/>
      </c>
      <c r="L5" s="7"/>
      <c r="M5" s="7"/>
      <c r="N5" s="7"/>
      <c r="O5" s="17" t="s">
        <v>18</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1" t="s">
        <v>12</v>
      </c>
      <c r="B7" s="783" t="s">
        <v>146</v>
      </c>
      <c r="C7" s="738" t="s">
        <v>37</v>
      </c>
      <c r="D7" s="42"/>
      <c r="E7" s="738" t="s">
        <v>35</v>
      </c>
      <c r="F7" s="42"/>
      <c r="G7" s="738" t="s">
        <v>36</v>
      </c>
      <c r="H7" s="42"/>
      <c r="I7" s="741" t="s">
        <v>46</v>
      </c>
      <c r="J7" s="32"/>
      <c r="K7" s="730" t="s">
        <v>33</v>
      </c>
      <c r="L7" s="731"/>
      <c r="M7" s="730" t="s">
        <v>34</v>
      </c>
      <c r="N7" s="731"/>
      <c r="O7" s="732"/>
      <c r="P7" s="322"/>
      <c r="Q7" s="322"/>
      <c r="R7" s="322"/>
      <c r="S7" s="448"/>
      <c r="T7" s="593" t="s">
        <v>68</v>
      </c>
      <c r="U7" s="599">
        <v>40634</v>
      </c>
      <c r="V7" s="599">
        <v>40999</v>
      </c>
    </row>
    <row r="8" spans="1:22" s="8" customFormat="1" ht="18" customHeight="1" thickBot="1" x14ac:dyDescent="0.25">
      <c r="A8" s="742"/>
      <c r="B8" s="784"/>
      <c r="C8" s="737"/>
      <c r="D8" s="43"/>
      <c r="E8" s="737"/>
      <c r="F8" s="43"/>
      <c r="G8" s="737"/>
      <c r="H8" s="43"/>
      <c r="I8" s="742"/>
      <c r="J8" s="32"/>
      <c r="K8" s="733"/>
      <c r="L8" s="734"/>
      <c r="M8" s="733"/>
      <c r="N8" s="734"/>
      <c r="O8" s="735"/>
      <c r="P8" s="322"/>
      <c r="Q8" s="322"/>
      <c r="R8" s="322"/>
      <c r="S8" s="448"/>
      <c r="T8" s="593" t="s">
        <v>69</v>
      </c>
      <c r="U8" s="599">
        <v>41000</v>
      </c>
      <c r="V8" s="599">
        <v>41364</v>
      </c>
    </row>
    <row r="9" spans="1:22" s="8" customFormat="1" ht="18" customHeight="1" thickBot="1" x14ac:dyDescent="0.25">
      <c r="A9" s="742"/>
      <c r="B9" s="784"/>
      <c r="C9" s="737"/>
      <c r="D9" s="43"/>
      <c r="E9" s="737"/>
      <c r="F9" s="43"/>
      <c r="G9" s="737"/>
      <c r="H9" s="43"/>
      <c r="I9" s="742"/>
      <c r="J9" s="32"/>
      <c r="K9" s="738" t="s">
        <v>48</v>
      </c>
      <c r="L9" s="738" t="s">
        <v>9</v>
      </c>
      <c r="M9" s="736" t="s">
        <v>48</v>
      </c>
      <c r="N9" s="736" t="s">
        <v>9</v>
      </c>
      <c r="O9" s="736" t="s">
        <v>43</v>
      </c>
      <c r="P9" s="322"/>
      <c r="Q9" s="322"/>
      <c r="R9" s="322"/>
      <c r="S9" s="448"/>
      <c r="T9" s="593" t="s">
        <v>70</v>
      </c>
      <c r="U9" s="599">
        <v>41365</v>
      </c>
      <c r="V9" s="599">
        <v>41729</v>
      </c>
    </row>
    <row r="10" spans="1:22" s="8" customFormat="1" ht="15" customHeight="1" thickBot="1" x14ac:dyDescent="0.25">
      <c r="A10" s="751"/>
      <c r="B10" s="785"/>
      <c r="C10" s="737"/>
      <c r="D10" s="43"/>
      <c r="E10" s="737"/>
      <c r="F10" s="43"/>
      <c r="G10" s="737"/>
      <c r="H10" s="43"/>
      <c r="I10" s="742"/>
      <c r="J10" s="32"/>
      <c r="K10" s="736"/>
      <c r="L10" s="736"/>
      <c r="M10" s="736"/>
      <c r="N10" s="736"/>
      <c r="O10" s="737"/>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133</v>
      </c>
      <c r="U17" s="599">
        <v>41000</v>
      </c>
      <c r="V17" s="599">
        <v>44651</v>
      </c>
    </row>
    <row r="18" spans="1:22" ht="18" customHeight="1" x14ac:dyDescent="0.25">
      <c r="A18" s="115"/>
      <c r="B18" s="130"/>
      <c r="C18" s="118"/>
      <c r="D18" s="21"/>
      <c r="E18" s="118"/>
      <c r="F18" s="21"/>
      <c r="G18" s="118"/>
      <c r="H18" s="21"/>
      <c r="I18" s="139"/>
      <c r="J18" s="31"/>
      <c r="K18" s="626"/>
      <c r="L18" s="620"/>
      <c r="M18" s="626"/>
      <c r="N18" s="620"/>
      <c r="O18" s="118"/>
      <c r="S18" s="449"/>
      <c r="T18" s="593" t="s">
        <v>134</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135</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136</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16"/>
      <c r="B25" s="116"/>
      <c r="C25" s="119"/>
      <c r="D25" s="21"/>
      <c r="E25" s="119"/>
      <c r="F25" s="21"/>
      <c r="G25" s="119"/>
      <c r="H25" s="21"/>
      <c r="I25" s="140"/>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52" t="s">
        <v>131</v>
      </c>
      <c r="B27" s="129" t="s">
        <v>49</v>
      </c>
      <c r="C27" s="121">
        <f>SUM(C11:C25)</f>
        <v>0</v>
      </c>
      <c r="D27" s="23" t="s">
        <v>38</v>
      </c>
      <c r="E27" s="122">
        <f>SUM(E11:E25)</f>
        <v>0</v>
      </c>
      <c r="F27" s="23" t="s">
        <v>38</v>
      </c>
      <c r="G27" s="122">
        <f>SUM(G11:G25)</f>
        <v>0</v>
      </c>
      <c r="H27" s="23" t="s">
        <v>39</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40</v>
      </c>
      <c r="D29" s="22"/>
      <c r="E29" s="120"/>
      <c r="F29" s="23" t="s">
        <v>38</v>
      </c>
      <c r="G29" s="141"/>
      <c r="H29" s="23" t="s">
        <v>39</v>
      </c>
      <c r="I29" s="123">
        <f>E29+G29</f>
        <v>0</v>
      </c>
      <c r="J29" s="125">
        <v>2</v>
      </c>
      <c r="K29" s="748" t="s">
        <v>58</v>
      </c>
      <c r="L29" s="748"/>
      <c r="M29" s="748"/>
      <c r="N29" s="748"/>
      <c r="O29" s="748"/>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41</v>
      </c>
      <c r="H31" s="20"/>
      <c r="I31" s="143">
        <f>I27-I29</f>
        <v>0</v>
      </c>
      <c r="J31" s="125">
        <v>3</v>
      </c>
    </row>
    <row r="32" spans="1:22" s="12" customFormat="1" ht="8.25" customHeight="1" thickBot="1" x14ac:dyDescent="0.25">
      <c r="B32" s="19"/>
      <c r="C32" s="24"/>
      <c r="D32" s="24"/>
      <c r="E32" s="20"/>
      <c r="F32" s="20"/>
      <c r="G32" s="24"/>
      <c r="H32" s="20"/>
      <c r="I32" s="36"/>
      <c r="J32" s="126"/>
      <c r="K32" s="746" t="s">
        <v>139</v>
      </c>
      <c r="L32" s="747"/>
      <c r="M32" s="747"/>
      <c r="N32" s="747"/>
      <c r="O32" s="747"/>
      <c r="P32" s="352"/>
      <c r="Q32" s="352"/>
      <c r="R32" s="352"/>
      <c r="T32" s="596"/>
      <c r="U32" s="596"/>
      <c r="V32" s="596"/>
    </row>
    <row r="33" spans="1:53" ht="27" customHeight="1" thickBot="1" x14ac:dyDescent="0.25">
      <c r="A33" s="754" t="s">
        <v>130</v>
      </c>
      <c r="B33" s="745" t="s">
        <v>45</v>
      </c>
      <c r="C33" s="745"/>
      <c r="D33" s="745"/>
      <c r="E33" s="745"/>
      <c r="F33" s="745"/>
      <c r="G33" s="745"/>
      <c r="H33" s="27"/>
      <c r="I33" s="142"/>
      <c r="J33" s="127" t="s">
        <v>44</v>
      </c>
      <c r="K33" s="747"/>
      <c r="L33" s="747"/>
      <c r="M33" s="747"/>
      <c r="N33" s="747"/>
      <c r="O33" s="747"/>
    </row>
    <row r="34" spans="1:53" s="12" customFormat="1" ht="7.5" customHeight="1" thickBot="1" x14ac:dyDescent="0.25">
      <c r="A34" s="754"/>
      <c r="B34" s="40"/>
      <c r="C34" s="40"/>
      <c r="D34" s="40"/>
      <c r="E34" s="40"/>
      <c r="F34" s="40"/>
      <c r="G34" s="40"/>
      <c r="H34" s="27"/>
      <c r="I34" s="36"/>
      <c r="J34" s="128"/>
      <c r="K34" s="747"/>
      <c r="L34" s="747"/>
      <c r="M34" s="747"/>
      <c r="N34" s="747"/>
      <c r="O34" s="747"/>
      <c r="P34" s="352"/>
      <c r="Q34" s="352"/>
      <c r="R34" s="352"/>
      <c r="T34" s="596"/>
      <c r="U34" s="596"/>
      <c r="V34" s="596"/>
    </row>
    <row r="35" spans="1:53" ht="30" customHeight="1" thickBot="1" x14ac:dyDescent="0.25">
      <c r="A35" s="754"/>
      <c r="B35" s="745" t="s">
        <v>52</v>
      </c>
      <c r="C35" s="745"/>
      <c r="D35" s="745"/>
      <c r="E35" s="745"/>
      <c r="F35" s="745"/>
      <c r="G35" s="745"/>
      <c r="I35" s="143">
        <f>I31*I33</f>
        <v>0</v>
      </c>
      <c r="J35" s="125">
        <v>5</v>
      </c>
      <c r="K35" s="747"/>
      <c r="L35" s="747"/>
      <c r="M35" s="747"/>
      <c r="N35" s="747"/>
      <c r="O35" s="747"/>
    </row>
    <row r="36" spans="1:53" ht="25.5" customHeight="1" x14ac:dyDescent="0.2">
      <c r="A36" s="41"/>
      <c r="B36" s="1"/>
      <c r="C36" s="1"/>
      <c r="D36" s="1"/>
      <c r="E36" s="1"/>
      <c r="F36" s="1"/>
      <c r="G36" s="1"/>
      <c r="H36" s="1"/>
      <c r="I36" s="2"/>
      <c r="J36" s="9"/>
      <c r="K36" s="1"/>
      <c r="L36" s="1"/>
      <c r="M36" s="1"/>
      <c r="N36" s="1"/>
      <c r="O36" s="2"/>
      <c r="P36" s="312"/>
      <c r="Q36" s="312"/>
      <c r="R36" s="312"/>
      <c r="S36" s="41"/>
      <c r="T36" s="598"/>
      <c r="U36" s="598"/>
      <c r="V36" s="598"/>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32</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749"/>
      <c r="F40" s="750"/>
      <c r="G40" s="750"/>
      <c r="H40" s="750"/>
      <c r="I40" s="750"/>
      <c r="J40" s="750"/>
      <c r="K40" s="750"/>
      <c r="L40" s="750"/>
    </row>
    <row r="41" spans="1:53" ht="18" customHeight="1" x14ac:dyDescent="0.2">
      <c r="E41" s="26"/>
      <c r="F41" s="29"/>
      <c r="G41" s="29"/>
      <c r="H41" s="29"/>
      <c r="I41" s="29"/>
      <c r="J41" s="29"/>
      <c r="K41" s="29"/>
      <c r="L41" s="29"/>
    </row>
  </sheetData>
  <sheetProtection password="C11B" sheet="1" objects="1" scenarios="1" selectLockedCells="1"/>
  <mergeCells count="23">
    <mergeCell ref="K7:L8"/>
    <mergeCell ref="A7:A10"/>
    <mergeCell ref="E7:E10"/>
    <mergeCell ref="I7:I10"/>
    <mergeCell ref="C7:C10"/>
    <mergeCell ref="B7:B10"/>
    <mergeCell ref="G7:G10"/>
    <mergeCell ref="A33:A35"/>
    <mergeCell ref="E40:L40"/>
    <mergeCell ref="K32:O35"/>
    <mergeCell ref="L1:O1"/>
    <mergeCell ref="C1:F1"/>
    <mergeCell ref="K29:O29"/>
    <mergeCell ref="L3:M3"/>
    <mergeCell ref="A27:A31"/>
    <mergeCell ref="B33:G33"/>
    <mergeCell ref="B35:G35"/>
    <mergeCell ref="M7:O8"/>
    <mergeCell ref="K9:K10"/>
    <mergeCell ref="L9:L10"/>
    <mergeCell ref="M9:M10"/>
    <mergeCell ref="N9:N10"/>
    <mergeCell ref="O9:O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3a</oddFooter>
  </headerFooter>
  <cellWatches>
    <cellWatch r="L3"/>
  </cellWatche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5">
    <pageSetUpPr fitToPage="1"/>
  </sheetPr>
  <dimension ref="A1:BA41"/>
  <sheetViews>
    <sheetView showGridLines="0" zoomScale="75" zoomScaleNormal="75" workbookViewId="0">
      <selection activeCell="L3" sqref="L3:M3"/>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29" t="s">
        <v>21</v>
      </c>
      <c r="D1" s="729"/>
      <c r="E1" s="729"/>
      <c r="F1" s="729"/>
      <c r="G1" s="146"/>
      <c r="H1" s="146"/>
      <c r="I1" s="146"/>
      <c r="K1" s="147" t="s">
        <v>51</v>
      </c>
      <c r="L1" s="728" t="str">
        <f>'Annexe A p.2'!L1:O1</f>
        <v/>
      </c>
      <c r="M1" s="728"/>
      <c r="N1" s="728"/>
      <c r="O1" s="72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39"/>
      <c r="M3" s="739"/>
      <c r="P3" s="305"/>
      <c r="Q3" s="305"/>
      <c r="R3" s="305"/>
      <c r="S3" s="443">
        <f>L3</f>
        <v>0</v>
      </c>
      <c r="T3" s="593" t="s">
        <v>64</v>
      </c>
      <c r="U3" s="599">
        <v>39173</v>
      </c>
      <c r="V3" s="599">
        <v>39538</v>
      </c>
    </row>
    <row r="4" spans="1:22" s="4" customFormat="1" ht="12" customHeight="1" x14ac:dyDescent="0.25">
      <c r="A4" s="3"/>
      <c r="B4" s="3"/>
      <c r="C4" s="5"/>
      <c r="D4" s="5"/>
      <c r="E4" s="5"/>
      <c r="F4" s="5"/>
      <c r="I4" s="17"/>
      <c r="J4" s="30"/>
      <c r="P4" s="305"/>
      <c r="Q4" s="305"/>
      <c r="R4" s="440"/>
      <c r="S4" s="444"/>
      <c r="T4" s="593" t="s">
        <v>65</v>
      </c>
      <c r="U4" s="599">
        <v>39539</v>
      </c>
      <c r="V4" s="599">
        <v>39903</v>
      </c>
    </row>
    <row r="5" spans="1:22" s="6" customFormat="1" ht="22.5" customHeight="1" thickBot="1" x14ac:dyDescent="0.3">
      <c r="B5" s="13" t="s">
        <v>16</v>
      </c>
      <c r="C5" s="136" t="str">
        <f>IF('Formulaire p.1'!AX30="","",'Formulaire p.1'!AX30)</f>
        <v/>
      </c>
      <c r="E5" s="14"/>
      <c r="F5" s="13"/>
      <c r="H5" s="25"/>
      <c r="I5" s="14" t="s">
        <v>27</v>
      </c>
      <c r="J5" s="17"/>
      <c r="K5" s="137" t="str">
        <f>IF('Formulaire p.1'!X38="","",'Formulaire p.1'!X38)</f>
        <v/>
      </c>
      <c r="L5" s="7"/>
      <c r="M5" s="7"/>
      <c r="N5" s="7"/>
      <c r="O5" s="17" t="s">
        <v>18</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1" t="s">
        <v>12</v>
      </c>
      <c r="B7" s="783" t="s">
        <v>146</v>
      </c>
      <c r="C7" s="738" t="s">
        <v>37</v>
      </c>
      <c r="D7" s="42"/>
      <c r="E7" s="738" t="s">
        <v>35</v>
      </c>
      <c r="F7" s="42"/>
      <c r="G7" s="738" t="s">
        <v>36</v>
      </c>
      <c r="H7" s="42"/>
      <c r="I7" s="741" t="s">
        <v>46</v>
      </c>
      <c r="J7" s="32"/>
      <c r="K7" s="730" t="s">
        <v>33</v>
      </c>
      <c r="L7" s="731"/>
      <c r="M7" s="730" t="s">
        <v>34</v>
      </c>
      <c r="N7" s="731"/>
      <c r="O7" s="732"/>
      <c r="P7" s="322"/>
      <c r="Q7" s="322"/>
      <c r="R7" s="322"/>
      <c r="S7" s="448"/>
      <c r="T7" s="593" t="s">
        <v>68</v>
      </c>
      <c r="U7" s="599">
        <v>40634</v>
      </c>
      <c r="V7" s="599">
        <v>40999</v>
      </c>
    </row>
    <row r="8" spans="1:22" s="8" customFormat="1" ht="18" customHeight="1" thickBot="1" x14ac:dyDescent="0.25">
      <c r="A8" s="742"/>
      <c r="B8" s="784"/>
      <c r="C8" s="737"/>
      <c r="D8" s="43"/>
      <c r="E8" s="737"/>
      <c r="F8" s="43"/>
      <c r="G8" s="737"/>
      <c r="H8" s="43"/>
      <c r="I8" s="742"/>
      <c r="J8" s="32"/>
      <c r="K8" s="733"/>
      <c r="L8" s="734"/>
      <c r="M8" s="733"/>
      <c r="N8" s="734"/>
      <c r="O8" s="735"/>
      <c r="P8" s="322"/>
      <c r="Q8" s="322"/>
      <c r="R8" s="322"/>
      <c r="S8" s="448"/>
      <c r="T8" s="593" t="s">
        <v>69</v>
      </c>
      <c r="U8" s="599">
        <v>41000</v>
      </c>
      <c r="V8" s="599">
        <v>41364</v>
      </c>
    </row>
    <row r="9" spans="1:22" s="8" customFormat="1" ht="18" customHeight="1" thickBot="1" x14ac:dyDescent="0.25">
      <c r="A9" s="742"/>
      <c r="B9" s="784"/>
      <c r="C9" s="737"/>
      <c r="D9" s="43"/>
      <c r="E9" s="737"/>
      <c r="F9" s="43"/>
      <c r="G9" s="737"/>
      <c r="H9" s="43"/>
      <c r="I9" s="742"/>
      <c r="J9" s="32"/>
      <c r="K9" s="738" t="s">
        <v>48</v>
      </c>
      <c r="L9" s="738" t="s">
        <v>9</v>
      </c>
      <c r="M9" s="736" t="s">
        <v>48</v>
      </c>
      <c r="N9" s="736" t="s">
        <v>9</v>
      </c>
      <c r="O9" s="736" t="s">
        <v>43</v>
      </c>
      <c r="P9" s="322"/>
      <c r="Q9" s="322"/>
      <c r="R9" s="322"/>
      <c r="S9" s="448"/>
      <c r="T9" s="593" t="s">
        <v>70</v>
      </c>
      <c r="U9" s="599">
        <v>41365</v>
      </c>
      <c r="V9" s="599">
        <v>41729</v>
      </c>
    </row>
    <row r="10" spans="1:22" s="8" customFormat="1" ht="15" customHeight="1" thickBot="1" x14ac:dyDescent="0.25">
      <c r="A10" s="751"/>
      <c r="B10" s="785"/>
      <c r="C10" s="737"/>
      <c r="D10" s="43"/>
      <c r="E10" s="737"/>
      <c r="F10" s="43"/>
      <c r="G10" s="737"/>
      <c r="H10" s="43"/>
      <c r="I10" s="742"/>
      <c r="J10" s="32"/>
      <c r="K10" s="736"/>
      <c r="L10" s="736"/>
      <c r="M10" s="736"/>
      <c r="N10" s="736"/>
      <c r="O10" s="737"/>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133</v>
      </c>
      <c r="U17" s="599">
        <v>41000</v>
      </c>
      <c r="V17" s="599">
        <v>44651</v>
      </c>
    </row>
    <row r="18" spans="1:22" ht="18" customHeight="1" x14ac:dyDescent="0.25">
      <c r="A18" s="115"/>
      <c r="B18" s="130"/>
      <c r="C18" s="118"/>
      <c r="D18" s="21"/>
      <c r="E18" s="118"/>
      <c r="F18" s="21"/>
      <c r="G18" s="118"/>
      <c r="H18" s="21"/>
      <c r="I18" s="139"/>
      <c r="J18" s="31"/>
      <c r="K18" s="626"/>
      <c r="L18" s="620"/>
      <c r="M18" s="626"/>
      <c r="N18" s="620"/>
      <c r="O18" s="118"/>
      <c r="S18" s="449"/>
      <c r="T18" s="593" t="s">
        <v>134</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135</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136</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16"/>
      <c r="B25" s="116"/>
      <c r="C25" s="119"/>
      <c r="D25" s="21"/>
      <c r="E25" s="119"/>
      <c r="F25" s="21"/>
      <c r="G25" s="119"/>
      <c r="H25" s="21"/>
      <c r="I25" s="140"/>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52" t="s">
        <v>131</v>
      </c>
      <c r="B27" s="129" t="s">
        <v>49</v>
      </c>
      <c r="C27" s="121">
        <f>SUM(C11:C25)</f>
        <v>0</v>
      </c>
      <c r="D27" s="23" t="s">
        <v>38</v>
      </c>
      <c r="E27" s="122">
        <f>SUM(E11:E25)</f>
        <v>0</v>
      </c>
      <c r="F27" s="23" t="s">
        <v>38</v>
      </c>
      <c r="G27" s="122">
        <f>SUM(G11:G25)</f>
        <v>0</v>
      </c>
      <c r="H27" s="23" t="s">
        <v>39</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40</v>
      </c>
      <c r="D29" s="22"/>
      <c r="E29" s="120"/>
      <c r="F29" s="23" t="s">
        <v>38</v>
      </c>
      <c r="G29" s="141"/>
      <c r="H29" s="23" t="s">
        <v>39</v>
      </c>
      <c r="I29" s="123">
        <f>E29+G29</f>
        <v>0</v>
      </c>
      <c r="J29" s="125">
        <v>2</v>
      </c>
      <c r="K29" s="748" t="s">
        <v>58</v>
      </c>
      <c r="L29" s="748"/>
      <c r="M29" s="748"/>
      <c r="N29" s="748"/>
      <c r="O29" s="748"/>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41</v>
      </c>
      <c r="H31" s="20"/>
      <c r="I31" s="143">
        <f>I27-I29</f>
        <v>0</v>
      </c>
      <c r="J31" s="125">
        <v>3</v>
      </c>
    </row>
    <row r="32" spans="1:22" s="12" customFormat="1" ht="8.25" customHeight="1" thickBot="1" x14ac:dyDescent="0.25">
      <c r="B32" s="19"/>
      <c r="C32" s="24"/>
      <c r="D32" s="24"/>
      <c r="E32" s="20"/>
      <c r="F32" s="20"/>
      <c r="G32" s="24"/>
      <c r="H32" s="20"/>
      <c r="I32" s="36"/>
      <c r="J32" s="126"/>
      <c r="K32" s="746" t="s">
        <v>139</v>
      </c>
      <c r="L32" s="747"/>
      <c r="M32" s="747"/>
      <c r="N32" s="747"/>
      <c r="O32" s="747"/>
      <c r="P32" s="352"/>
      <c r="Q32" s="352"/>
      <c r="R32" s="352"/>
      <c r="T32" s="596"/>
      <c r="U32" s="596"/>
      <c r="V32" s="596"/>
    </row>
    <row r="33" spans="1:53" ht="27" customHeight="1" thickBot="1" x14ac:dyDescent="0.25">
      <c r="A33" s="754" t="s">
        <v>130</v>
      </c>
      <c r="B33" s="745" t="s">
        <v>45</v>
      </c>
      <c r="C33" s="745"/>
      <c r="D33" s="745"/>
      <c r="E33" s="745"/>
      <c r="F33" s="745"/>
      <c r="G33" s="745"/>
      <c r="H33" s="27"/>
      <c r="I33" s="142"/>
      <c r="J33" s="127" t="s">
        <v>44</v>
      </c>
      <c r="K33" s="747"/>
      <c r="L33" s="747"/>
      <c r="M33" s="747"/>
      <c r="N33" s="747"/>
      <c r="O33" s="747"/>
    </row>
    <row r="34" spans="1:53" s="12" customFormat="1" ht="7.5" customHeight="1" thickBot="1" x14ac:dyDescent="0.25">
      <c r="A34" s="754"/>
      <c r="B34" s="40"/>
      <c r="C34" s="40"/>
      <c r="D34" s="40"/>
      <c r="E34" s="40"/>
      <c r="F34" s="40"/>
      <c r="G34" s="40"/>
      <c r="H34" s="27"/>
      <c r="I34" s="36"/>
      <c r="J34" s="128"/>
      <c r="K34" s="747"/>
      <c r="L34" s="747"/>
      <c r="M34" s="747"/>
      <c r="N34" s="747"/>
      <c r="O34" s="747"/>
      <c r="P34" s="352"/>
      <c r="Q34" s="352"/>
      <c r="R34" s="352"/>
      <c r="T34" s="596"/>
      <c r="U34" s="596"/>
      <c r="V34" s="596"/>
    </row>
    <row r="35" spans="1:53" ht="30" customHeight="1" thickBot="1" x14ac:dyDescent="0.25">
      <c r="A35" s="754"/>
      <c r="B35" s="745" t="s">
        <v>52</v>
      </c>
      <c r="C35" s="745"/>
      <c r="D35" s="745"/>
      <c r="E35" s="745"/>
      <c r="F35" s="745"/>
      <c r="G35" s="745"/>
      <c r="I35" s="143">
        <f>I31*I33</f>
        <v>0</v>
      </c>
      <c r="J35" s="125">
        <v>5</v>
      </c>
      <c r="K35" s="747"/>
      <c r="L35" s="747"/>
      <c r="M35" s="747"/>
      <c r="N35" s="747"/>
      <c r="O35" s="747"/>
    </row>
    <row r="36" spans="1:53" ht="25.5" customHeight="1" x14ac:dyDescent="0.2">
      <c r="A36" s="41"/>
      <c r="B36" s="1"/>
      <c r="C36" s="1"/>
      <c r="D36" s="1"/>
      <c r="E36" s="1"/>
      <c r="F36" s="1"/>
      <c r="G36" s="1"/>
      <c r="H36" s="1"/>
      <c r="I36" s="2"/>
      <c r="J36" s="9"/>
      <c r="K36" s="1"/>
      <c r="L36" s="1"/>
      <c r="M36" s="1"/>
      <c r="N36" s="1"/>
      <c r="O36" s="2"/>
      <c r="P36" s="312"/>
      <c r="Q36" s="312"/>
      <c r="R36" s="312"/>
      <c r="S36" s="41"/>
      <c r="T36" s="598"/>
      <c r="U36" s="598"/>
      <c r="V36" s="598"/>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32</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749"/>
      <c r="F40" s="750"/>
      <c r="G40" s="750"/>
      <c r="H40" s="750"/>
      <c r="I40" s="750"/>
      <c r="J40" s="750"/>
      <c r="K40" s="750"/>
      <c r="L40" s="750"/>
    </row>
    <row r="41" spans="1:53" ht="18" customHeight="1" x14ac:dyDescent="0.2">
      <c r="E41" s="26"/>
      <c r="F41" s="29"/>
      <c r="G41" s="29"/>
      <c r="H41" s="29"/>
      <c r="I41" s="29"/>
      <c r="J41" s="29"/>
      <c r="K41" s="29"/>
      <c r="L41" s="29"/>
    </row>
  </sheetData>
  <sheetProtection password="C11B" sheet="1" objects="1" scenarios="1" selectLockedCells="1"/>
  <mergeCells count="23">
    <mergeCell ref="L1:O1"/>
    <mergeCell ref="C1:F1"/>
    <mergeCell ref="K29:O29"/>
    <mergeCell ref="L3:M3"/>
    <mergeCell ref="M7:O8"/>
    <mergeCell ref="K9:K10"/>
    <mergeCell ref="G7:G10"/>
    <mergeCell ref="K7:L8"/>
    <mergeCell ref="O9:O10"/>
    <mergeCell ref="C7:C10"/>
    <mergeCell ref="A33:A35"/>
    <mergeCell ref="E40:L40"/>
    <mergeCell ref="K32:O35"/>
    <mergeCell ref="L9:L10"/>
    <mergeCell ref="M9:M10"/>
    <mergeCell ref="N9:N10"/>
    <mergeCell ref="E7:E10"/>
    <mergeCell ref="I7:I10"/>
    <mergeCell ref="B33:G33"/>
    <mergeCell ref="B35:G35"/>
    <mergeCell ref="A7:A10"/>
    <mergeCell ref="B7:B10"/>
    <mergeCell ref="A27:A31"/>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4" orientation="landscape" r:id="rId1"/>
  <headerFooter alignWithMargins="0">
    <oddFooter>&amp;LMise à jour : Février 2019&amp;RPage 3b</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6">
    <pageSetUpPr fitToPage="1"/>
  </sheetPr>
  <dimension ref="A1:BA41"/>
  <sheetViews>
    <sheetView showGridLines="0" zoomScale="75" zoomScaleNormal="75" workbookViewId="0">
      <selection activeCell="L3" sqref="L3:M3"/>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29" t="s">
        <v>21</v>
      </c>
      <c r="D1" s="729"/>
      <c r="E1" s="729"/>
      <c r="F1" s="729"/>
      <c r="G1" s="146"/>
      <c r="H1" s="146"/>
      <c r="I1" s="146"/>
      <c r="K1" s="147" t="s">
        <v>51</v>
      </c>
      <c r="L1" s="728" t="str">
        <f>'Annexe A p.2'!L1:O1</f>
        <v/>
      </c>
      <c r="M1" s="728"/>
      <c r="N1" s="728"/>
      <c r="O1" s="72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39"/>
      <c r="M3" s="739"/>
      <c r="P3" s="305"/>
      <c r="Q3" s="305"/>
      <c r="R3" s="305"/>
      <c r="S3" s="443">
        <f>L3</f>
        <v>0</v>
      </c>
      <c r="T3" s="593" t="s">
        <v>64</v>
      </c>
      <c r="U3" s="599">
        <v>39173</v>
      </c>
      <c r="V3" s="599">
        <v>39538</v>
      </c>
    </row>
    <row r="4" spans="1:22" s="4" customFormat="1" ht="12" customHeight="1" x14ac:dyDescent="0.25">
      <c r="A4" s="3"/>
      <c r="B4" s="3"/>
      <c r="C4" s="5"/>
      <c r="D4" s="5"/>
      <c r="E4" s="5"/>
      <c r="F4" s="5"/>
      <c r="I4" s="17"/>
      <c r="J4" s="30"/>
      <c r="P4" s="305"/>
      <c r="Q4" s="305"/>
      <c r="R4" s="440"/>
      <c r="S4" s="444"/>
      <c r="T4" s="593" t="s">
        <v>65</v>
      </c>
      <c r="U4" s="599">
        <v>39539</v>
      </c>
      <c r="V4" s="599">
        <v>39903</v>
      </c>
    </row>
    <row r="5" spans="1:22" s="6" customFormat="1" ht="22.5" customHeight="1" thickBot="1" x14ac:dyDescent="0.3">
      <c r="B5" s="13" t="s">
        <v>16</v>
      </c>
      <c r="C5" s="136" t="str">
        <f>IF('Formulaire p.1'!AX30="","",'Formulaire p.1'!AX30)</f>
        <v/>
      </c>
      <c r="E5" s="14"/>
      <c r="F5" s="13"/>
      <c r="H5" s="25"/>
      <c r="I5" s="14" t="s">
        <v>27</v>
      </c>
      <c r="J5" s="17"/>
      <c r="K5" s="137" t="str">
        <f>IF('Formulaire p.1'!X38="","",'Formulaire p.1'!X38)</f>
        <v/>
      </c>
      <c r="L5" s="7"/>
      <c r="M5" s="7"/>
      <c r="N5" s="7"/>
      <c r="O5" s="17" t="s">
        <v>18</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1" t="s">
        <v>12</v>
      </c>
      <c r="B7" s="783" t="s">
        <v>146</v>
      </c>
      <c r="C7" s="738" t="s">
        <v>37</v>
      </c>
      <c r="D7" s="42"/>
      <c r="E7" s="738" t="s">
        <v>35</v>
      </c>
      <c r="F7" s="42"/>
      <c r="G7" s="738" t="s">
        <v>36</v>
      </c>
      <c r="H7" s="42"/>
      <c r="I7" s="741" t="s">
        <v>46</v>
      </c>
      <c r="J7" s="32"/>
      <c r="K7" s="730" t="s">
        <v>33</v>
      </c>
      <c r="L7" s="731"/>
      <c r="M7" s="730" t="s">
        <v>34</v>
      </c>
      <c r="N7" s="731"/>
      <c r="O7" s="732"/>
      <c r="P7" s="322"/>
      <c r="Q7" s="322"/>
      <c r="R7" s="322"/>
      <c r="S7" s="448"/>
      <c r="T7" s="593" t="s">
        <v>68</v>
      </c>
      <c r="U7" s="599">
        <v>40634</v>
      </c>
      <c r="V7" s="599">
        <v>40999</v>
      </c>
    </row>
    <row r="8" spans="1:22" s="8" customFormat="1" ht="18" customHeight="1" thickBot="1" x14ac:dyDescent="0.25">
      <c r="A8" s="742"/>
      <c r="B8" s="784"/>
      <c r="C8" s="737"/>
      <c r="D8" s="43"/>
      <c r="E8" s="737"/>
      <c r="F8" s="43"/>
      <c r="G8" s="737"/>
      <c r="H8" s="43"/>
      <c r="I8" s="742"/>
      <c r="J8" s="32"/>
      <c r="K8" s="733"/>
      <c r="L8" s="734"/>
      <c r="M8" s="733"/>
      <c r="N8" s="734"/>
      <c r="O8" s="735"/>
      <c r="P8" s="322"/>
      <c r="Q8" s="322"/>
      <c r="R8" s="322"/>
      <c r="S8" s="448"/>
      <c r="T8" s="593" t="s">
        <v>69</v>
      </c>
      <c r="U8" s="599">
        <v>41000</v>
      </c>
      <c r="V8" s="599">
        <v>41364</v>
      </c>
    </row>
    <row r="9" spans="1:22" s="8" customFormat="1" ht="18" customHeight="1" thickBot="1" x14ac:dyDescent="0.25">
      <c r="A9" s="742"/>
      <c r="B9" s="784"/>
      <c r="C9" s="737"/>
      <c r="D9" s="43"/>
      <c r="E9" s="737"/>
      <c r="F9" s="43"/>
      <c r="G9" s="737"/>
      <c r="H9" s="43"/>
      <c r="I9" s="742"/>
      <c r="J9" s="32"/>
      <c r="K9" s="738" t="s">
        <v>48</v>
      </c>
      <c r="L9" s="738" t="s">
        <v>9</v>
      </c>
      <c r="M9" s="736" t="s">
        <v>48</v>
      </c>
      <c r="N9" s="736" t="s">
        <v>9</v>
      </c>
      <c r="O9" s="736" t="s">
        <v>43</v>
      </c>
      <c r="P9" s="322"/>
      <c r="Q9" s="322"/>
      <c r="R9" s="322"/>
      <c r="S9" s="448"/>
      <c r="T9" s="593" t="s">
        <v>70</v>
      </c>
      <c r="U9" s="599">
        <v>41365</v>
      </c>
      <c r="V9" s="599">
        <v>41729</v>
      </c>
    </row>
    <row r="10" spans="1:22" s="8" customFormat="1" ht="15" customHeight="1" thickBot="1" x14ac:dyDescent="0.25">
      <c r="A10" s="751"/>
      <c r="B10" s="785"/>
      <c r="C10" s="737"/>
      <c r="D10" s="43"/>
      <c r="E10" s="737"/>
      <c r="F10" s="43"/>
      <c r="G10" s="737"/>
      <c r="H10" s="43"/>
      <c r="I10" s="742"/>
      <c r="J10" s="32"/>
      <c r="K10" s="736"/>
      <c r="L10" s="736"/>
      <c r="M10" s="736"/>
      <c r="N10" s="736"/>
      <c r="O10" s="737"/>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133</v>
      </c>
      <c r="U17" s="599">
        <v>41000</v>
      </c>
      <c r="V17" s="599">
        <v>44651</v>
      </c>
    </row>
    <row r="18" spans="1:22" ht="18" customHeight="1" x14ac:dyDescent="0.25">
      <c r="A18" s="115"/>
      <c r="B18" s="130"/>
      <c r="C18" s="118"/>
      <c r="D18" s="21"/>
      <c r="E18" s="118"/>
      <c r="F18" s="21"/>
      <c r="G18" s="118"/>
      <c r="H18" s="21"/>
      <c r="I18" s="139"/>
      <c r="J18" s="31"/>
      <c r="K18" s="626"/>
      <c r="L18" s="620"/>
      <c r="M18" s="626"/>
      <c r="N18" s="620"/>
      <c r="O18" s="118"/>
      <c r="S18" s="449"/>
      <c r="T18" s="593" t="s">
        <v>134</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135</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136</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16"/>
      <c r="B25" s="116"/>
      <c r="C25" s="119"/>
      <c r="D25" s="21"/>
      <c r="E25" s="119"/>
      <c r="F25" s="21"/>
      <c r="G25" s="119"/>
      <c r="H25" s="21"/>
      <c r="I25" s="140"/>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52" t="s">
        <v>131</v>
      </c>
      <c r="B27" s="129" t="s">
        <v>49</v>
      </c>
      <c r="C27" s="121">
        <f>SUM(C11:C25)</f>
        <v>0</v>
      </c>
      <c r="D27" s="23" t="s">
        <v>38</v>
      </c>
      <c r="E27" s="122">
        <f>SUM(E11:E25)</f>
        <v>0</v>
      </c>
      <c r="F27" s="23" t="s">
        <v>38</v>
      </c>
      <c r="G27" s="122">
        <f>SUM(G11:G25)</f>
        <v>0</v>
      </c>
      <c r="H27" s="23" t="s">
        <v>39</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40</v>
      </c>
      <c r="D29" s="22"/>
      <c r="E29" s="120"/>
      <c r="F29" s="23" t="s">
        <v>38</v>
      </c>
      <c r="G29" s="141"/>
      <c r="H29" s="23" t="s">
        <v>39</v>
      </c>
      <c r="I29" s="123">
        <f>E29+G29</f>
        <v>0</v>
      </c>
      <c r="J29" s="125">
        <v>2</v>
      </c>
      <c r="K29" s="748" t="s">
        <v>58</v>
      </c>
      <c r="L29" s="748"/>
      <c r="M29" s="748"/>
      <c r="N29" s="748"/>
      <c r="O29" s="748"/>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41</v>
      </c>
      <c r="H31" s="20"/>
      <c r="I31" s="143">
        <f>I27-I29</f>
        <v>0</v>
      </c>
      <c r="J31" s="125">
        <v>3</v>
      </c>
    </row>
    <row r="32" spans="1:22" s="12" customFormat="1" ht="8.25" customHeight="1" thickBot="1" x14ac:dyDescent="0.25">
      <c r="B32" s="19"/>
      <c r="C32" s="24"/>
      <c r="D32" s="24"/>
      <c r="E32" s="20"/>
      <c r="F32" s="20"/>
      <c r="G32" s="24"/>
      <c r="H32" s="20"/>
      <c r="I32" s="36"/>
      <c r="J32" s="126"/>
      <c r="K32" s="746" t="s">
        <v>139</v>
      </c>
      <c r="L32" s="747"/>
      <c r="M32" s="747"/>
      <c r="N32" s="747"/>
      <c r="O32" s="747"/>
      <c r="P32" s="352"/>
      <c r="Q32" s="352"/>
      <c r="R32" s="352"/>
      <c r="T32" s="596"/>
      <c r="U32" s="596"/>
      <c r="V32" s="596"/>
    </row>
    <row r="33" spans="1:53" ht="27" customHeight="1" thickBot="1" x14ac:dyDescent="0.25">
      <c r="A33" s="754" t="s">
        <v>130</v>
      </c>
      <c r="B33" s="745" t="s">
        <v>45</v>
      </c>
      <c r="C33" s="745"/>
      <c r="D33" s="745"/>
      <c r="E33" s="745"/>
      <c r="F33" s="745"/>
      <c r="G33" s="745"/>
      <c r="H33" s="27"/>
      <c r="I33" s="142"/>
      <c r="J33" s="127" t="s">
        <v>44</v>
      </c>
      <c r="K33" s="747"/>
      <c r="L33" s="747"/>
      <c r="M33" s="747"/>
      <c r="N33" s="747"/>
      <c r="O33" s="747"/>
    </row>
    <row r="34" spans="1:53" s="12" customFormat="1" ht="7.5" customHeight="1" thickBot="1" x14ac:dyDescent="0.25">
      <c r="A34" s="754"/>
      <c r="B34" s="40"/>
      <c r="C34" s="40"/>
      <c r="D34" s="40"/>
      <c r="E34" s="40"/>
      <c r="F34" s="40"/>
      <c r="G34" s="40"/>
      <c r="H34" s="27"/>
      <c r="I34" s="36"/>
      <c r="J34" s="128"/>
      <c r="K34" s="747"/>
      <c r="L34" s="747"/>
      <c r="M34" s="747"/>
      <c r="N34" s="747"/>
      <c r="O34" s="747"/>
      <c r="P34" s="352"/>
      <c r="Q34" s="352"/>
      <c r="R34" s="352"/>
      <c r="T34" s="596"/>
      <c r="U34" s="596"/>
      <c r="V34" s="596"/>
    </row>
    <row r="35" spans="1:53" ht="30" customHeight="1" thickBot="1" x14ac:dyDescent="0.25">
      <c r="A35" s="754"/>
      <c r="B35" s="745" t="s">
        <v>52</v>
      </c>
      <c r="C35" s="745"/>
      <c r="D35" s="745"/>
      <c r="E35" s="745"/>
      <c r="F35" s="745"/>
      <c r="G35" s="745"/>
      <c r="I35" s="143">
        <f>I31*I33</f>
        <v>0</v>
      </c>
      <c r="J35" s="125">
        <v>5</v>
      </c>
      <c r="K35" s="747"/>
      <c r="L35" s="747"/>
      <c r="M35" s="747"/>
      <c r="N35" s="747"/>
      <c r="O35" s="747"/>
    </row>
    <row r="36" spans="1:53" ht="25.5" customHeight="1" x14ac:dyDescent="0.2">
      <c r="A36" s="41"/>
      <c r="B36" s="1"/>
      <c r="C36" s="1"/>
      <c r="D36" s="1"/>
      <c r="E36" s="1"/>
      <c r="F36" s="1"/>
      <c r="G36" s="1"/>
      <c r="H36" s="1"/>
      <c r="I36" s="2"/>
      <c r="J36" s="9"/>
      <c r="K36" s="1"/>
      <c r="L36" s="1"/>
      <c r="M36" s="1"/>
      <c r="N36" s="1"/>
      <c r="O36" s="2"/>
      <c r="P36" s="312"/>
      <c r="Q36" s="312"/>
      <c r="R36" s="312"/>
      <c r="S36" s="41"/>
      <c r="T36" s="598"/>
      <c r="U36" s="598"/>
      <c r="V36" s="598"/>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32</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749"/>
      <c r="F40" s="750"/>
      <c r="G40" s="750"/>
      <c r="H40" s="750"/>
      <c r="I40" s="750"/>
      <c r="J40" s="750"/>
      <c r="K40" s="750"/>
      <c r="L40" s="750"/>
    </row>
    <row r="41" spans="1:53" ht="18" customHeight="1" x14ac:dyDescent="0.2">
      <c r="E41" s="26"/>
      <c r="F41" s="29"/>
      <c r="G41" s="29"/>
      <c r="H41" s="29"/>
      <c r="I41" s="29"/>
      <c r="J41" s="29"/>
      <c r="K41" s="29"/>
      <c r="L41" s="29"/>
    </row>
  </sheetData>
  <sheetProtection password="C11B" sheet="1" objects="1" scenarios="1" selectLockedCells="1"/>
  <mergeCells count="23">
    <mergeCell ref="L1:O1"/>
    <mergeCell ref="C1:F1"/>
    <mergeCell ref="K29:O29"/>
    <mergeCell ref="L3:M3"/>
    <mergeCell ref="M7:O8"/>
    <mergeCell ref="K9:K10"/>
    <mergeCell ref="G7:G10"/>
    <mergeCell ref="K7:L8"/>
    <mergeCell ref="O9:O10"/>
    <mergeCell ref="C7:C10"/>
    <mergeCell ref="A33:A35"/>
    <mergeCell ref="E40:L40"/>
    <mergeCell ref="K32:O35"/>
    <mergeCell ref="L9:L10"/>
    <mergeCell ref="M9:M10"/>
    <mergeCell ref="N9:N10"/>
    <mergeCell ref="E7:E10"/>
    <mergeCell ref="I7:I10"/>
    <mergeCell ref="B33:G33"/>
    <mergeCell ref="B35:G35"/>
    <mergeCell ref="A7:A10"/>
    <mergeCell ref="B7:B10"/>
    <mergeCell ref="A27:A31"/>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3c</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2">
    <pageSetUpPr fitToPage="1"/>
  </sheetPr>
  <dimension ref="A1:BA41"/>
  <sheetViews>
    <sheetView showGridLines="0" topLeftCell="W1" zoomScale="75" zoomScaleNormal="75" workbookViewId="0">
      <selection activeCell="L3" sqref="L3:M3"/>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29" t="s">
        <v>21</v>
      </c>
      <c r="D1" s="729"/>
      <c r="E1" s="729"/>
      <c r="F1" s="729"/>
      <c r="G1" s="146"/>
      <c r="H1" s="146"/>
      <c r="I1" s="146"/>
      <c r="K1" s="147" t="s">
        <v>51</v>
      </c>
      <c r="L1" s="728" t="str">
        <f>'Annexe A p.2'!L1:O1</f>
        <v/>
      </c>
      <c r="M1" s="728"/>
      <c r="N1" s="728"/>
      <c r="O1" s="72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39"/>
      <c r="M3" s="739"/>
      <c r="P3" s="305"/>
      <c r="Q3" s="305"/>
      <c r="R3" s="305"/>
      <c r="S3" s="443">
        <f>L3</f>
        <v>0</v>
      </c>
      <c r="T3" s="593" t="s">
        <v>64</v>
      </c>
      <c r="U3" s="599">
        <v>39173</v>
      </c>
      <c r="V3" s="599">
        <v>39538</v>
      </c>
    </row>
    <row r="4" spans="1:22" s="4" customFormat="1" ht="12" customHeight="1" x14ac:dyDescent="0.25">
      <c r="A4" s="3"/>
      <c r="B4" s="3"/>
      <c r="C4" s="5"/>
      <c r="D4" s="5"/>
      <c r="E4" s="5"/>
      <c r="F4" s="5"/>
      <c r="I4" s="17"/>
      <c r="J4" s="30"/>
      <c r="P4" s="305"/>
      <c r="Q4" s="305"/>
      <c r="R4" s="440"/>
      <c r="S4" s="444"/>
      <c r="T4" s="593" t="s">
        <v>65</v>
      </c>
      <c r="U4" s="599">
        <v>39539</v>
      </c>
      <c r="V4" s="599">
        <v>39903</v>
      </c>
    </row>
    <row r="5" spans="1:22" s="6" customFormat="1" ht="22.5" customHeight="1" thickBot="1" x14ac:dyDescent="0.3">
      <c r="B5" s="13" t="s">
        <v>16</v>
      </c>
      <c r="C5" s="136" t="str">
        <f>IF('Formulaire p.1'!AX30="","",'Formulaire p.1'!AX30)</f>
        <v/>
      </c>
      <c r="E5" s="14"/>
      <c r="F5" s="13"/>
      <c r="H5" s="25"/>
      <c r="I5" s="14" t="s">
        <v>27</v>
      </c>
      <c r="J5" s="17"/>
      <c r="K5" s="137" t="str">
        <f>IF('Formulaire p.1'!X38="","",'Formulaire p.1'!X38)</f>
        <v/>
      </c>
      <c r="L5" s="7"/>
      <c r="M5" s="7"/>
      <c r="N5" s="7"/>
      <c r="O5" s="17" t="s">
        <v>18</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1" t="s">
        <v>12</v>
      </c>
      <c r="B7" s="783" t="s">
        <v>146</v>
      </c>
      <c r="C7" s="738" t="s">
        <v>37</v>
      </c>
      <c r="D7" s="42"/>
      <c r="E7" s="738" t="s">
        <v>35</v>
      </c>
      <c r="F7" s="42"/>
      <c r="G7" s="738" t="s">
        <v>36</v>
      </c>
      <c r="H7" s="42"/>
      <c r="I7" s="741" t="s">
        <v>46</v>
      </c>
      <c r="J7" s="32"/>
      <c r="K7" s="730" t="s">
        <v>33</v>
      </c>
      <c r="L7" s="731"/>
      <c r="M7" s="730" t="s">
        <v>34</v>
      </c>
      <c r="N7" s="731"/>
      <c r="O7" s="732"/>
      <c r="P7" s="322"/>
      <c r="Q7" s="322"/>
      <c r="R7" s="322"/>
      <c r="S7" s="448"/>
      <c r="T7" s="593" t="s">
        <v>68</v>
      </c>
      <c r="U7" s="599">
        <v>40634</v>
      </c>
      <c r="V7" s="599">
        <v>40999</v>
      </c>
    </row>
    <row r="8" spans="1:22" s="8" customFormat="1" ht="18" customHeight="1" thickBot="1" x14ac:dyDescent="0.25">
      <c r="A8" s="742"/>
      <c r="B8" s="784"/>
      <c r="C8" s="737"/>
      <c r="D8" s="43"/>
      <c r="E8" s="737"/>
      <c r="F8" s="43"/>
      <c r="G8" s="737"/>
      <c r="H8" s="43"/>
      <c r="I8" s="742"/>
      <c r="J8" s="32"/>
      <c r="K8" s="733"/>
      <c r="L8" s="734"/>
      <c r="M8" s="733"/>
      <c r="N8" s="734"/>
      <c r="O8" s="735"/>
      <c r="P8" s="322"/>
      <c r="Q8" s="322"/>
      <c r="R8" s="322"/>
      <c r="S8" s="448"/>
      <c r="T8" s="593" t="s">
        <v>69</v>
      </c>
      <c r="U8" s="599">
        <v>41000</v>
      </c>
      <c r="V8" s="599">
        <v>41364</v>
      </c>
    </row>
    <row r="9" spans="1:22" s="8" customFormat="1" ht="18" customHeight="1" thickBot="1" x14ac:dyDescent="0.25">
      <c r="A9" s="742"/>
      <c r="B9" s="784"/>
      <c r="C9" s="737"/>
      <c r="D9" s="43"/>
      <c r="E9" s="737"/>
      <c r="F9" s="43"/>
      <c r="G9" s="737"/>
      <c r="H9" s="43"/>
      <c r="I9" s="742"/>
      <c r="J9" s="32"/>
      <c r="K9" s="738" t="s">
        <v>48</v>
      </c>
      <c r="L9" s="738" t="s">
        <v>9</v>
      </c>
      <c r="M9" s="736" t="s">
        <v>48</v>
      </c>
      <c r="N9" s="736" t="s">
        <v>9</v>
      </c>
      <c r="O9" s="736" t="s">
        <v>43</v>
      </c>
      <c r="P9" s="322"/>
      <c r="Q9" s="322"/>
      <c r="R9" s="322"/>
      <c r="S9" s="448"/>
      <c r="T9" s="593" t="s">
        <v>70</v>
      </c>
      <c r="U9" s="599">
        <v>41365</v>
      </c>
      <c r="V9" s="599">
        <v>41729</v>
      </c>
    </row>
    <row r="10" spans="1:22" s="8" customFormat="1" ht="15" customHeight="1" thickBot="1" x14ac:dyDescent="0.25">
      <c r="A10" s="751"/>
      <c r="B10" s="785"/>
      <c r="C10" s="737"/>
      <c r="D10" s="43"/>
      <c r="E10" s="737"/>
      <c r="F10" s="43"/>
      <c r="G10" s="737"/>
      <c r="H10" s="43"/>
      <c r="I10" s="742"/>
      <c r="J10" s="32"/>
      <c r="K10" s="736"/>
      <c r="L10" s="736"/>
      <c r="M10" s="736"/>
      <c r="N10" s="736"/>
      <c r="O10" s="737"/>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133</v>
      </c>
      <c r="U17" s="599">
        <v>41000</v>
      </c>
      <c r="V17" s="599">
        <v>44651</v>
      </c>
    </row>
    <row r="18" spans="1:22" ht="18" customHeight="1" x14ac:dyDescent="0.25">
      <c r="A18" s="115"/>
      <c r="B18" s="130"/>
      <c r="C18" s="118"/>
      <c r="D18" s="21"/>
      <c r="E18" s="118"/>
      <c r="F18" s="21"/>
      <c r="G18" s="118"/>
      <c r="H18" s="21"/>
      <c r="I18" s="139"/>
      <c r="J18" s="31"/>
      <c r="K18" s="626"/>
      <c r="L18" s="620"/>
      <c r="M18" s="626"/>
      <c r="N18" s="620"/>
      <c r="O18" s="118"/>
      <c r="S18" s="449"/>
      <c r="T18" s="593" t="s">
        <v>134</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135</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136</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16"/>
      <c r="B25" s="116"/>
      <c r="C25" s="119"/>
      <c r="D25" s="21"/>
      <c r="E25" s="119"/>
      <c r="F25" s="21"/>
      <c r="G25" s="119"/>
      <c r="H25" s="21"/>
      <c r="I25" s="140"/>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52" t="s">
        <v>131</v>
      </c>
      <c r="B27" s="129" t="s">
        <v>49</v>
      </c>
      <c r="C27" s="121">
        <f>SUM(C11:C25)</f>
        <v>0</v>
      </c>
      <c r="D27" s="23" t="s">
        <v>38</v>
      </c>
      <c r="E27" s="122">
        <f>SUM(E11:E25)</f>
        <v>0</v>
      </c>
      <c r="F27" s="23" t="s">
        <v>38</v>
      </c>
      <c r="G27" s="122">
        <f>SUM(G11:G25)</f>
        <v>0</v>
      </c>
      <c r="H27" s="23" t="s">
        <v>39</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40</v>
      </c>
      <c r="D29" s="22"/>
      <c r="E29" s="120"/>
      <c r="F29" s="23" t="s">
        <v>38</v>
      </c>
      <c r="G29" s="141"/>
      <c r="H29" s="23" t="s">
        <v>39</v>
      </c>
      <c r="I29" s="123">
        <f>E29+G29</f>
        <v>0</v>
      </c>
      <c r="J29" s="125">
        <v>2</v>
      </c>
      <c r="K29" s="748" t="s">
        <v>58</v>
      </c>
      <c r="L29" s="748"/>
      <c r="M29" s="748"/>
      <c r="N29" s="748"/>
      <c r="O29" s="748"/>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41</v>
      </c>
      <c r="H31" s="20"/>
      <c r="I31" s="143">
        <f>I27-I29</f>
        <v>0</v>
      </c>
      <c r="J31" s="125">
        <v>3</v>
      </c>
    </row>
    <row r="32" spans="1:22" s="12" customFormat="1" ht="8.25" customHeight="1" thickBot="1" x14ac:dyDescent="0.25">
      <c r="B32" s="19"/>
      <c r="C32" s="24"/>
      <c r="D32" s="24"/>
      <c r="E32" s="20"/>
      <c r="F32" s="20"/>
      <c r="G32" s="24"/>
      <c r="H32" s="20"/>
      <c r="I32" s="36"/>
      <c r="J32" s="126"/>
      <c r="K32" s="746" t="s">
        <v>139</v>
      </c>
      <c r="L32" s="747"/>
      <c r="M32" s="747"/>
      <c r="N32" s="747"/>
      <c r="O32" s="747"/>
      <c r="P32" s="352"/>
      <c r="Q32" s="352"/>
      <c r="R32" s="352"/>
      <c r="T32" s="596"/>
      <c r="U32" s="596"/>
      <c r="V32" s="596"/>
    </row>
    <row r="33" spans="1:53" ht="27" customHeight="1" thickBot="1" x14ac:dyDescent="0.25">
      <c r="A33" s="754" t="s">
        <v>130</v>
      </c>
      <c r="B33" s="745" t="s">
        <v>45</v>
      </c>
      <c r="C33" s="745"/>
      <c r="D33" s="745"/>
      <c r="E33" s="745"/>
      <c r="F33" s="745"/>
      <c r="G33" s="745"/>
      <c r="H33" s="27"/>
      <c r="I33" s="142"/>
      <c r="J33" s="127" t="s">
        <v>44</v>
      </c>
      <c r="K33" s="747"/>
      <c r="L33" s="747"/>
      <c r="M33" s="747"/>
      <c r="N33" s="747"/>
      <c r="O33" s="747"/>
    </row>
    <row r="34" spans="1:53" s="12" customFormat="1" ht="7.5" customHeight="1" thickBot="1" x14ac:dyDescent="0.25">
      <c r="A34" s="754"/>
      <c r="B34" s="40"/>
      <c r="C34" s="40"/>
      <c r="D34" s="40"/>
      <c r="E34" s="40"/>
      <c r="F34" s="40"/>
      <c r="G34" s="40"/>
      <c r="H34" s="27"/>
      <c r="I34" s="36"/>
      <c r="J34" s="128"/>
      <c r="K34" s="747"/>
      <c r="L34" s="747"/>
      <c r="M34" s="747"/>
      <c r="N34" s="747"/>
      <c r="O34" s="747"/>
      <c r="P34" s="352"/>
      <c r="Q34" s="352"/>
      <c r="R34" s="352"/>
      <c r="T34" s="596"/>
      <c r="U34" s="596"/>
      <c r="V34" s="596"/>
    </row>
    <row r="35" spans="1:53" ht="30" customHeight="1" thickBot="1" x14ac:dyDescent="0.25">
      <c r="A35" s="754"/>
      <c r="B35" s="745" t="s">
        <v>52</v>
      </c>
      <c r="C35" s="745"/>
      <c r="D35" s="745"/>
      <c r="E35" s="745"/>
      <c r="F35" s="745"/>
      <c r="G35" s="745"/>
      <c r="I35" s="143">
        <f>I31*I33</f>
        <v>0</v>
      </c>
      <c r="J35" s="125">
        <v>5</v>
      </c>
      <c r="K35" s="747"/>
      <c r="L35" s="747"/>
      <c r="M35" s="747"/>
      <c r="N35" s="747"/>
      <c r="O35" s="747"/>
    </row>
    <row r="36" spans="1:53" ht="25.5" customHeight="1" x14ac:dyDescent="0.2">
      <c r="A36" s="41"/>
      <c r="B36" s="1"/>
      <c r="C36" s="1"/>
      <c r="D36" s="1"/>
      <c r="E36" s="1"/>
      <c r="F36" s="1"/>
      <c r="G36" s="1"/>
      <c r="H36" s="1"/>
      <c r="I36" s="2"/>
      <c r="J36" s="9"/>
      <c r="K36" s="1"/>
      <c r="L36" s="1"/>
      <c r="M36" s="1"/>
      <c r="N36" s="1"/>
      <c r="O36" s="2"/>
      <c r="P36" s="312"/>
      <c r="Q36" s="312"/>
      <c r="R36" s="312"/>
      <c r="S36" s="41"/>
      <c r="T36" s="598"/>
      <c r="U36" s="598"/>
      <c r="V36" s="598"/>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32</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749"/>
      <c r="F40" s="750"/>
      <c r="G40" s="750"/>
      <c r="H40" s="750"/>
      <c r="I40" s="750"/>
      <c r="J40" s="750"/>
      <c r="K40" s="750"/>
      <c r="L40" s="750"/>
    </row>
    <row r="41" spans="1:53" ht="18" customHeight="1" x14ac:dyDescent="0.2">
      <c r="E41" s="584"/>
      <c r="F41" s="29"/>
      <c r="G41" s="29"/>
      <c r="H41" s="29"/>
      <c r="I41" s="29"/>
      <c r="J41" s="29"/>
      <c r="K41" s="29"/>
      <c r="L41" s="29"/>
    </row>
  </sheetData>
  <sheetProtection password="C11B" sheet="1" objects="1" scenarios="1" selectLockedCells="1"/>
  <mergeCells count="23">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A27:A31"/>
    <mergeCell ref="K29:O29"/>
    <mergeCell ref="K32:O35"/>
    <mergeCell ref="A33:A35"/>
    <mergeCell ref="B33:G33"/>
    <mergeCell ref="B35:G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3d</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1">
    <pageSetUpPr fitToPage="1"/>
  </sheetPr>
  <dimension ref="A1:BA41"/>
  <sheetViews>
    <sheetView showGridLines="0" zoomScale="75" zoomScaleNormal="75" workbookViewId="0">
      <selection activeCell="L3" sqref="L3:M3"/>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29" t="s">
        <v>21</v>
      </c>
      <c r="D1" s="729"/>
      <c r="E1" s="729"/>
      <c r="F1" s="729"/>
      <c r="G1" s="146"/>
      <c r="H1" s="146"/>
      <c r="I1" s="146"/>
      <c r="K1" s="147" t="s">
        <v>51</v>
      </c>
      <c r="L1" s="728" t="str">
        <f>'Annexe A p.2'!L1:O1</f>
        <v/>
      </c>
      <c r="M1" s="728"/>
      <c r="N1" s="728"/>
      <c r="O1" s="72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39"/>
      <c r="M3" s="739"/>
      <c r="P3" s="305"/>
      <c r="Q3" s="305"/>
      <c r="R3" s="305"/>
      <c r="S3" s="443">
        <f>L3</f>
        <v>0</v>
      </c>
      <c r="T3" s="593" t="s">
        <v>64</v>
      </c>
      <c r="U3" s="599">
        <v>39173</v>
      </c>
      <c r="V3" s="599">
        <v>39538</v>
      </c>
    </row>
    <row r="4" spans="1:22" s="4" customFormat="1" ht="12" customHeight="1" x14ac:dyDescent="0.25">
      <c r="A4" s="3"/>
      <c r="B4" s="3"/>
      <c r="C4" s="5"/>
      <c r="D4" s="5"/>
      <c r="E4" s="5"/>
      <c r="F4" s="5"/>
      <c r="I4" s="17"/>
      <c r="J4" s="30"/>
      <c r="P4" s="305"/>
      <c r="Q4" s="305"/>
      <c r="R4" s="440"/>
      <c r="S4" s="444"/>
      <c r="T4" s="593" t="s">
        <v>65</v>
      </c>
      <c r="U4" s="599">
        <v>39539</v>
      </c>
      <c r="V4" s="599">
        <v>39903</v>
      </c>
    </row>
    <row r="5" spans="1:22" s="6" customFormat="1" ht="22.5" customHeight="1" thickBot="1" x14ac:dyDescent="0.3">
      <c r="B5" s="13" t="s">
        <v>16</v>
      </c>
      <c r="C5" s="136" t="str">
        <f>IF('Formulaire p.1'!AX30="","",'Formulaire p.1'!AX30)</f>
        <v/>
      </c>
      <c r="E5" s="14"/>
      <c r="F5" s="13"/>
      <c r="H5" s="25"/>
      <c r="I5" s="14" t="s">
        <v>27</v>
      </c>
      <c r="J5" s="17"/>
      <c r="K5" s="137" t="str">
        <f>IF('Formulaire p.1'!X38="","",'Formulaire p.1'!X38)</f>
        <v/>
      </c>
      <c r="L5" s="7"/>
      <c r="M5" s="7"/>
      <c r="N5" s="7"/>
      <c r="O5" s="17" t="s">
        <v>18</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1" t="s">
        <v>12</v>
      </c>
      <c r="B7" s="783" t="s">
        <v>146</v>
      </c>
      <c r="C7" s="738" t="s">
        <v>37</v>
      </c>
      <c r="D7" s="42"/>
      <c r="E7" s="738" t="s">
        <v>35</v>
      </c>
      <c r="F7" s="42"/>
      <c r="G7" s="738" t="s">
        <v>36</v>
      </c>
      <c r="H7" s="42"/>
      <c r="I7" s="741" t="s">
        <v>46</v>
      </c>
      <c r="J7" s="32"/>
      <c r="K7" s="730" t="s">
        <v>33</v>
      </c>
      <c r="L7" s="731"/>
      <c r="M7" s="730" t="s">
        <v>34</v>
      </c>
      <c r="N7" s="731"/>
      <c r="O7" s="732"/>
      <c r="P7" s="322"/>
      <c r="Q7" s="322"/>
      <c r="R7" s="322"/>
      <c r="S7" s="448"/>
      <c r="T7" s="593" t="s">
        <v>68</v>
      </c>
      <c r="U7" s="599">
        <v>40634</v>
      </c>
      <c r="V7" s="599">
        <v>40999</v>
      </c>
    </row>
    <row r="8" spans="1:22" s="8" customFormat="1" ht="18" customHeight="1" thickBot="1" x14ac:dyDescent="0.25">
      <c r="A8" s="742"/>
      <c r="B8" s="784"/>
      <c r="C8" s="737"/>
      <c r="D8" s="43"/>
      <c r="E8" s="737"/>
      <c r="F8" s="43"/>
      <c r="G8" s="737"/>
      <c r="H8" s="43"/>
      <c r="I8" s="742"/>
      <c r="J8" s="32"/>
      <c r="K8" s="733"/>
      <c r="L8" s="734"/>
      <c r="M8" s="733"/>
      <c r="N8" s="734"/>
      <c r="O8" s="735"/>
      <c r="P8" s="322"/>
      <c r="Q8" s="322"/>
      <c r="R8" s="322"/>
      <c r="S8" s="448"/>
      <c r="T8" s="593" t="s">
        <v>69</v>
      </c>
      <c r="U8" s="599">
        <v>41000</v>
      </c>
      <c r="V8" s="599">
        <v>41364</v>
      </c>
    </row>
    <row r="9" spans="1:22" s="8" customFormat="1" ht="18" customHeight="1" thickBot="1" x14ac:dyDescent="0.25">
      <c r="A9" s="742"/>
      <c r="B9" s="784"/>
      <c r="C9" s="737"/>
      <c r="D9" s="43"/>
      <c r="E9" s="737"/>
      <c r="F9" s="43"/>
      <c r="G9" s="737"/>
      <c r="H9" s="43"/>
      <c r="I9" s="742"/>
      <c r="J9" s="32"/>
      <c r="K9" s="738" t="s">
        <v>48</v>
      </c>
      <c r="L9" s="738" t="s">
        <v>9</v>
      </c>
      <c r="M9" s="736" t="s">
        <v>48</v>
      </c>
      <c r="N9" s="736" t="s">
        <v>9</v>
      </c>
      <c r="O9" s="736" t="s">
        <v>43</v>
      </c>
      <c r="P9" s="322"/>
      <c r="Q9" s="322"/>
      <c r="R9" s="322"/>
      <c r="S9" s="448"/>
      <c r="T9" s="593" t="s">
        <v>70</v>
      </c>
      <c r="U9" s="599">
        <v>41365</v>
      </c>
      <c r="V9" s="599">
        <v>41729</v>
      </c>
    </row>
    <row r="10" spans="1:22" s="8" customFormat="1" ht="15" customHeight="1" thickBot="1" x14ac:dyDescent="0.25">
      <c r="A10" s="751"/>
      <c r="B10" s="785"/>
      <c r="C10" s="737"/>
      <c r="D10" s="43"/>
      <c r="E10" s="737"/>
      <c r="F10" s="43"/>
      <c r="G10" s="737"/>
      <c r="H10" s="43"/>
      <c r="I10" s="742"/>
      <c r="J10" s="32"/>
      <c r="K10" s="736"/>
      <c r="L10" s="736"/>
      <c r="M10" s="736"/>
      <c r="N10" s="736"/>
      <c r="O10" s="737"/>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133</v>
      </c>
      <c r="U17" s="599">
        <v>41000</v>
      </c>
      <c r="V17" s="599">
        <v>44651</v>
      </c>
    </row>
    <row r="18" spans="1:22" ht="18" customHeight="1" x14ac:dyDescent="0.25">
      <c r="A18" s="115"/>
      <c r="B18" s="130"/>
      <c r="C18" s="118"/>
      <c r="D18" s="21"/>
      <c r="E18" s="118"/>
      <c r="F18" s="21"/>
      <c r="G18" s="118"/>
      <c r="H18" s="21"/>
      <c r="I18" s="139"/>
      <c r="J18" s="31"/>
      <c r="K18" s="626"/>
      <c r="L18" s="620"/>
      <c r="M18" s="626"/>
      <c r="N18" s="620"/>
      <c r="O18" s="118"/>
      <c r="S18" s="449"/>
      <c r="T18" s="593" t="s">
        <v>134</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135</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136</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16"/>
      <c r="B25" s="116"/>
      <c r="C25" s="119"/>
      <c r="D25" s="21"/>
      <c r="E25" s="119"/>
      <c r="F25" s="21"/>
      <c r="G25" s="119"/>
      <c r="H25" s="21"/>
      <c r="I25" s="140"/>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52" t="s">
        <v>131</v>
      </c>
      <c r="B27" s="129" t="s">
        <v>49</v>
      </c>
      <c r="C27" s="121">
        <f>SUM(C11:C25)</f>
        <v>0</v>
      </c>
      <c r="D27" s="23" t="s">
        <v>38</v>
      </c>
      <c r="E27" s="122">
        <f>SUM(E11:E25)</f>
        <v>0</v>
      </c>
      <c r="F27" s="23" t="s">
        <v>38</v>
      </c>
      <c r="G27" s="122">
        <f>SUM(G11:G25)</f>
        <v>0</v>
      </c>
      <c r="H27" s="23" t="s">
        <v>39</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40</v>
      </c>
      <c r="D29" s="22"/>
      <c r="E29" s="120"/>
      <c r="F29" s="23" t="s">
        <v>38</v>
      </c>
      <c r="G29" s="141"/>
      <c r="H29" s="23" t="s">
        <v>39</v>
      </c>
      <c r="I29" s="123">
        <f>E29+G29</f>
        <v>0</v>
      </c>
      <c r="J29" s="125">
        <v>2</v>
      </c>
      <c r="K29" s="748" t="s">
        <v>58</v>
      </c>
      <c r="L29" s="748"/>
      <c r="M29" s="748"/>
      <c r="N29" s="748"/>
      <c r="O29" s="748"/>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41</v>
      </c>
      <c r="H31" s="20"/>
      <c r="I31" s="143">
        <f>I27-I29</f>
        <v>0</v>
      </c>
      <c r="J31" s="125">
        <v>3</v>
      </c>
    </row>
    <row r="32" spans="1:22" s="12" customFormat="1" ht="8.25" customHeight="1" thickBot="1" x14ac:dyDescent="0.25">
      <c r="B32" s="19"/>
      <c r="C32" s="24"/>
      <c r="D32" s="24"/>
      <c r="E32" s="20"/>
      <c r="F32" s="20"/>
      <c r="G32" s="24"/>
      <c r="H32" s="20"/>
      <c r="I32" s="36"/>
      <c r="J32" s="126"/>
      <c r="K32" s="746" t="s">
        <v>139</v>
      </c>
      <c r="L32" s="747"/>
      <c r="M32" s="747"/>
      <c r="N32" s="747"/>
      <c r="O32" s="747"/>
      <c r="P32" s="352"/>
      <c r="Q32" s="352"/>
      <c r="R32" s="352"/>
      <c r="T32" s="596"/>
      <c r="U32" s="596"/>
      <c r="V32" s="596"/>
    </row>
    <row r="33" spans="1:53" ht="27" customHeight="1" thickBot="1" x14ac:dyDescent="0.25">
      <c r="A33" s="754" t="s">
        <v>130</v>
      </c>
      <c r="B33" s="745" t="s">
        <v>45</v>
      </c>
      <c r="C33" s="745"/>
      <c r="D33" s="745"/>
      <c r="E33" s="745"/>
      <c r="F33" s="745"/>
      <c r="G33" s="745"/>
      <c r="H33" s="27"/>
      <c r="I33" s="142"/>
      <c r="J33" s="127" t="s">
        <v>44</v>
      </c>
      <c r="K33" s="747"/>
      <c r="L33" s="747"/>
      <c r="M33" s="747"/>
      <c r="N33" s="747"/>
      <c r="O33" s="747"/>
    </row>
    <row r="34" spans="1:53" s="12" customFormat="1" ht="7.5" customHeight="1" thickBot="1" x14ac:dyDescent="0.25">
      <c r="A34" s="754"/>
      <c r="B34" s="40"/>
      <c r="C34" s="40"/>
      <c r="D34" s="40"/>
      <c r="E34" s="40"/>
      <c r="F34" s="40"/>
      <c r="G34" s="40"/>
      <c r="H34" s="27"/>
      <c r="I34" s="36"/>
      <c r="J34" s="128"/>
      <c r="K34" s="747"/>
      <c r="L34" s="747"/>
      <c r="M34" s="747"/>
      <c r="N34" s="747"/>
      <c r="O34" s="747"/>
      <c r="P34" s="352"/>
      <c r="Q34" s="352"/>
      <c r="R34" s="352"/>
      <c r="T34" s="596"/>
      <c r="U34" s="596"/>
      <c r="V34" s="596"/>
    </row>
    <row r="35" spans="1:53" ht="30" customHeight="1" thickBot="1" x14ac:dyDescent="0.25">
      <c r="A35" s="754"/>
      <c r="B35" s="745" t="s">
        <v>52</v>
      </c>
      <c r="C35" s="745"/>
      <c r="D35" s="745"/>
      <c r="E35" s="745"/>
      <c r="F35" s="745"/>
      <c r="G35" s="745"/>
      <c r="I35" s="143">
        <f>I31*I33</f>
        <v>0</v>
      </c>
      <c r="J35" s="125">
        <v>5</v>
      </c>
      <c r="K35" s="747"/>
      <c r="L35" s="747"/>
      <c r="M35" s="747"/>
      <c r="N35" s="747"/>
      <c r="O35" s="747"/>
    </row>
    <row r="36" spans="1:53" ht="25.5" customHeight="1" x14ac:dyDescent="0.2">
      <c r="A36" s="41"/>
      <c r="B36" s="1"/>
      <c r="C36" s="1"/>
      <c r="D36" s="1"/>
      <c r="E36" s="1"/>
      <c r="F36" s="1"/>
      <c r="G36" s="1"/>
      <c r="H36" s="1"/>
      <c r="I36" s="2"/>
      <c r="J36" s="9"/>
      <c r="K36" s="1"/>
      <c r="L36" s="1"/>
      <c r="M36" s="1"/>
      <c r="N36" s="1"/>
      <c r="O36" s="2"/>
      <c r="P36" s="312"/>
      <c r="Q36" s="312"/>
      <c r="R36" s="312"/>
      <c r="S36" s="41"/>
      <c r="T36" s="598"/>
      <c r="U36" s="598"/>
      <c r="V36" s="598"/>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2" t="s">
        <v>32</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749"/>
      <c r="F40" s="750"/>
      <c r="G40" s="750"/>
      <c r="H40" s="750"/>
      <c r="I40" s="750"/>
      <c r="J40" s="750"/>
      <c r="K40" s="750"/>
      <c r="L40" s="750"/>
    </row>
    <row r="41" spans="1:53" ht="18" customHeight="1" x14ac:dyDescent="0.2">
      <c r="E41" s="584"/>
      <c r="F41" s="29"/>
      <c r="G41" s="29"/>
      <c r="H41" s="29"/>
      <c r="I41" s="29"/>
      <c r="J41" s="29"/>
      <c r="K41" s="29"/>
      <c r="L41" s="29"/>
    </row>
  </sheetData>
  <sheetProtection password="C11B" sheet="1" objects="1" scenarios="1" selectLockedCells="1"/>
  <mergeCells count="23">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A27:A31"/>
    <mergeCell ref="K29:O29"/>
    <mergeCell ref="K32:O35"/>
    <mergeCell ref="A33:A35"/>
    <mergeCell ref="B33:G33"/>
    <mergeCell ref="B35:G35"/>
  </mergeCells>
  <dataValidations count="3">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 type="list" allowBlank="1" showInputMessage="1" showErrorMessage="1" sqref="L3:M3">
      <formula1>$T$3:$T$20</formula1>
    </dataValidation>
    <dataValidation type="decimal" allowBlank="1" showInputMessage="1" showErrorMessage="1" sqref="I33">
      <formula1>0.5</formula1>
      <formula2>0.95</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3e</oddFoot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9">
    <pageSetUpPr fitToPage="1"/>
  </sheetPr>
  <dimension ref="A1:BA41"/>
  <sheetViews>
    <sheetView zoomScale="75" zoomScaleNormal="75" workbookViewId="0">
      <selection activeCell="L3" sqref="L3:M3"/>
    </sheetView>
  </sheetViews>
  <sheetFormatPr baseColWidth="10" defaultRowHeight="18" customHeight="1" x14ac:dyDescent="0.2"/>
  <cols>
    <col min="1" max="2" width="28.7109375" style="328" customWidth="1"/>
    <col min="3" max="3" width="15.7109375" style="328" customWidth="1"/>
    <col min="4" max="4" width="2.28515625" style="352" customWidth="1"/>
    <col min="5" max="5" width="15.7109375" style="328" customWidth="1"/>
    <col min="6" max="6" width="2.28515625" style="352" customWidth="1"/>
    <col min="7" max="7" width="15.7109375" style="328" customWidth="1"/>
    <col min="8" max="8" width="2.28515625" style="352" customWidth="1"/>
    <col min="9" max="9" width="15.7109375" style="328" customWidth="1"/>
    <col min="10" max="10" width="2.28515625" style="339" customWidth="1"/>
    <col min="11" max="11" width="17.7109375" style="328" customWidth="1"/>
    <col min="12" max="12" width="11.7109375" style="328" customWidth="1"/>
    <col min="13" max="13" width="17.7109375" style="328" customWidth="1"/>
    <col min="14" max="14" width="11.7109375" style="328" customWidth="1"/>
    <col min="15" max="15" width="15.7109375" style="328"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328"/>
  </cols>
  <sheetData>
    <row r="1" spans="1:22" s="305" customFormat="1" ht="21.75" customHeight="1" thickBot="1" x14ac:dyDescent="0.3">
      <c r="A1" s="303"/>
      <c r="B1" s="303"/>
      <c r="C1" s="810" t="s">
        <v>21</v>
      </c>
      <c r="D1" s="810"/>
      <c r="E1" s="810"/>
      <c r="F1" s="810"/>
      <c r="G1" s="304"/>
      <c r="H1" s="304"/>
      <c r="I1" s="304"/>
      <c r="K1" s="306" t="s">
        <v>51</v>
      </c>
      <c r="L1" s="811" t="str">
        <f>'Annexe A p.2'!L1:O1</f>
        <v/>
      </c>
      <c r="M1" s="811"/>
      <c r="N1" s="811"/>
      <c r="O1" s="811"/>
      <c r="T1" s="593"/>
      <c r="U1" s="593"/>
      <c r="V1" s="593"/>
    </row>
    <row r="2" spans="1:22" s="305" customFormat="1" ht="18" customHeight="1" x14ac:dyDescent="0.25">
      <c r="A2" s="303"/>
      <c r="B2" s="303"/>
      <c r="E2" s="307"/>
      <c r="F2" s="307"/>
      <c r="J2" s="308"/>
      <c r="T2" s="593"/>
      <c r="U2" s="593"/>
      <c r="V2" s="593"/>
    </row>
    <row r="3" spans="1:22" s="305" customFormat="1" ht="18" customHeight="1" thickBot="1" x14ac:dyDescent="0.3">
      <c r="A3" s="303"/>
      <c r="B3" s="303"/>
      <c r="C3" s="309"/>
      <c r="D3" s="309"/>
      <c r="E3" s="309"/>
      <c r="F3" s="309"/>
      <c r="I3" s="310"/>
      <c r="J3" s="308"/>
      <c r="K3" s="311" t="s">
        <v>59</v>
      </c>
      <c r="L3" s="739"/>
      <c r="M3" s="739"/>
      <c r="S3" s="443">
        <f>L3</f>
        <v>0</v>
      </c>
      <c r="T3" s="593" t="s">
        <v>64</v>
      </c>
      <c r="U3" s="599">
        <v>39173</v>
      </c>
      <c r="V3" s="599">
        <v>39538</v>
      </c>
    </row>
    <row r="4" spans="1:22" s="305" customFormat="1" ht="12" customHeight="1" x14ac:dyDescent="0.25">
      <c r="A4" s="303"/>
      <c r="B4" s="303"/>
      <c r="C4" s="309"/>
      <c r="D4" s="309"/>
      <c r="E4" s="309"/>
      <c r="F4" s="309"/>
      <c r="I4" s="310"/>
      <c r="J4" s="308"/>
      <c r="R4" s="440"/>
      <c r="S4" s="444"/>
      <c r="T4" s="593" t="s">
        <v>65</v>
      </c>
      <c r="U4" s="599">
        <v>39539</v>
      </c>
      <c r="V4" s="599">
        <v>39903</v>
      </c>
    </row>
    <row r="5" spans="1:22" s="312" customFormat="1" ht="22.5" customHeight="1" thickBot="1" x14ac:dyDescent="0.3">
      <c r="B5" s="313" t="s">
        <v>16</v>
      </c>
      <c r="C5" s="314" t="str">
        <f>IF('Formulaire p.1'!AX30="","",'Formulaire p.1'!AX30)</f>
        <v/>
      </c>
      <c r="E5" s="315"/>
      <c r="F5" s="313"/>
      <c r="H5" s="316"/>
      <c r="I5" s="315" t="s">
        <v>27</v>
      </c>
      <c r="J5" s="310"/>
      <c r="K5" s="317" t="str">
        <f>IF('Formulaire p.1'!X38="","",'Formulaire p.1'!X38)</f>
        <v/>
      </c>
      <c r="L5" s="318"/>
      <c r="M5" s="318"/>
      <c r="N5" s="318"/>
      <c r="O5" s="310" t="s">
        <v>18</v>
      </c>
      <c r="P5" s="318"/>
      <c r="Q5" s="318"/>
      <c r="R5" s="318"/>
      <c r="S5" s="446"/>
      <c r="T5" s="593" t="s">
        <v>66</v>
      </c>
      <c r="U5" s="599">
        <v>39904</v>
      </c>
      <c r="V5" s="599">
        <v>40268</v>
      </c>
    </row>
    <row r="6" spans="1:22" s="312" customFormat="1" ht="12" customHeight="1" thickBot="1" x14ac:dyDescent="0.25">
      <c r="A6" s="305"/>
      <c r="B6" s="305"/>
      <c r="C6" s="305"/>
      <c r="D6" s="305"/>
      <c r="E6" s="305"/>
      <c r="F6" s="305"/>
      <c r="G6" s="305"/>
      <c r="H6" s="305"/>
      <c r="I6" s="305"/>
      <c r="J6" s="319"/>
      <c r="S6" s="447"/>
      <c r="T6" s="593" t="s">
        <v>67</v>
      </c>
      <c r="U6" s="599">
        <v>40269</v>
      </c>
      <c r="V6" s="599">
        <v>40633</v>
      </c>
    </row>
    <row r="7" spans="1:22" s="322" customFormat="1" ht="18" customHeight="1" thickBot="1" x14ac:dyDescent="0.25">
      <c r="A7" s="812" t="s">
        <v>12</v>
      </c>
      <c r="B7" s="783" t="s">
        <v>146</v>
      </c>
      <c r="C7" s="815" t="s">
        <v>37</v>
      </c>
      <c r="D7" s="320"/>
      <c r="E7" s="815" t="s">
        <v>35</v>
      </c>
      <c r="F7" s="320"/>
      <c r="G7" s="815" t="s">
        <v>36</v>
      </c>
      <c r="H7" s="320"/>
      <c r="I7" s="812" t="s">
        <v>46</v>
      </c>
      <c r="J7" s="321"/>
      <c r="K7" s="817" t="s">
        <v>33</v>
      </c>
      <c r="L7" s="818"/>
      <c r="M7" s="817" t="s">
        <v>34</v>
      </c>
      <c r="N7" s="818"/>
      <c r="O7" s="821"/>
      <c r="S7" s="448"/>
      <c r="T7" s="593" t="s">
        <v>68</v>
      </c>
      <c r="U7" s="599">
        <v>40634</v>
      </c>
      <c r="V7" s="599">
        <v>40999</v>
      </c>
    </row>
    <row r="8" spans="1:22" s="322" customFormat="1" ht="18" customHeight="1" thickBot="1" x14ac:dyDescent="0.25">
      <c r="A8" s="813"/>
      <c r="B8" s="784"/>
      <c r="C8" s="816"/>
      <c r="D8" s="323"/>
      <c r="E8" s="816"/>
      <c r="F8" s="323"/>
      <c r="G8" s="816"/>
      <c r="H8" s="323"/>
      <c r="I8" s="813"/>
      <c r="J8" s="321"/>
      <c r="K8" s="819"/>
      <c r="L8" s="820"/>
      <c r="M8" s="819"/>
      <c r="N8" s="820"/>
      <c r="O8" s="822"/>
      <c r="S8" s="448"/>
      <c r="T8" s="593" t="s">
        <v>69</v>
      </c>
      <c r="U8" s="599">
        <v>41000</v>
      </c>
      <c r="V8" s="599">
        <v>41364</v>
      </c>
    </row>
    <row r="9" spans="1:22" s="322" customFormat="1" ht="18" customHeight="1" thickBot="1" x14ac:dyDescent="0.25">
      <c r="A9" s="813"/>
      <c r="B9" s="784"/>
      <c r="C9" s="816"/>
      <c r="D9" s="323"/>
      <c r="E9" s="816"/>
      <c r="F9" s="323"/>
      <c r="G9" s="816"/>
      <c r="H9" s="323"/>
      <c r="I9" s="813"/>
      <c r="J9" s="321"/>
      <c r="K9" s="815" t="s">
        <v>48</v>
      </c>
      <c r="L9" s="815" t="s">
        <v>9</v>
      </c>
      <c r="M9" s="823" t="s">
        <v>48</v>
      </c>
      <c r="N9" s="823" t="s">
        <v>9</v>
      </c>
      <c r="O9" s="823" t="s">
        <v>43</v>
      </c>
      <c r="S9" s="448"/>
      <c r="T9" s="593" t="s">
        <v>70</v>
      </c>
      <c r="U9" s="599">
        <v>41365</v>
      </c>
      <c r="V9" s="599">
        <v>41729</v>
      </c>
    </row>
    <row r="10" spans="1:22" s="322" customFormat="1" ht="15" customHeight="1" thickBot="1" x14ac:dyDescent="0.25">
      <c r="A10" s="814"/>
      <c r="B10" s="785"/>
      <c r="C10" s="816"/>
      <c r="D10" s="323"/>
      <c r="E10" s="816"/>
      <c r="F10" s="323"/>
      <c r="G10" s="816"/>
      <c r="H10" s="323"/>
      <c r="I10" s="813"/>
      <c r="J10" s="321"/>
      <c r="K10" s="823"/>
      <c r="L10" s="823"/>
      <c r="M10" s="823"/>
      <c r="N10" s="823"/>
      <c r="O10" s="816"/>
      <c r="S10" s="448"/>
      <c r="T10" s="593" t="s">
        <v>71</v>
      </c>
      <c r="U10" s="599">
        <v>41730</v>
      </c>
      <c r="V10" s="599">
        <v>42094</v>
      </c>
    </row>
    <row r="11" spans="1:22" ht="18" customHeight="1" x14ac:dyDescent="0.25">
      <c r="A11" s="324"/>
      <c r="B11" s="324"/>
      <c r="C11" s="325"/>
      <c r="D11" s="326"/>
      <c r="E11" s="325"/>
      <c r="F11" s="326"/>
      <c r="G11" s="325"/>
      <c r="H11" s="326"/>
      <c r="I11" s="327"/>
      <c r="J11" s="319"/>
      <c r="K11" s="652"/>
      <c r="L11" s="617"/>
      <c r="M11" s="652"/>
      <c r="N11" s="617"/>
      <c r="O11" s="653"/>
      <c r="S11" s="449"/>
      <c r="T11" s="593" t="s">
        <v>72</v>
      </c>
      <c r="U11" s="599">
        <v>42095</v>
      </c>
      <c r="V11" s="599">
        <v>42460</v>
      </c>
    </row>
    <row r="12" spans="1:22" ht="18" customHeight="1" x14ac:dyDescent="0.25">
      <c r="A12" s="329"/>
      <c r="B12" s="329"/>
      <c r="C12" s="330"/>
      <c r="D12" s="326"/>
      <c r="E12" s="330"/>
      <c r="F12" s="326"/>
      <c r="G12" s="330"/>
      <c r="H12" s="326"/>
      <c r="I12" s="331"/>
      <c r="J12" s="319"/>
      <c r="K12" s="654"/>
      <c r="L12" s="620"/>
      <c r="M12" s="654"/>
      <c r="N12" s="620"/>
      <c r="O12" s="330"/>
      <c r="S12" s="449"/>
      <c r="T12" s="593" t="s">
        <v>73</v>
      </c>
      <c r="U12" s="599">
        <v>42461</v>
      </c>
      <c r="V12" s="599">
        <v>42825</v>
      </c>
    </row>
    <row r="13" spans="1:22" ht="18" customHeight="1" x14ac:dyDescent="0.25">
      <c r="A13" s="329"/>
      <c r="B13" s="329"/>
      <c r="C13" s="330"/>
      <c r="D13" s="326"/>
      <c r="E13" s="330"/>
      <c r="F13" s="326"/>
      <c r="G13" s="330"/>
      <c r="H13" s="326"/>
      <c r="I13" s="331"/>
      <c r="J13" s="319"/>
      <c r="K13" s="654"/>
      <c r="L13" s="620"/>
      <c r="M13" s="654"/>
      <c r="N13" s="620"/>
      <c r="O13" s="330"/>
      <c r="S13" s="449"/>
      <c r="T13" s="593" t="s">
        <v>74</v>
      </c>
      <c r="U13" s="599">
        <v>42826</v>
      </c>
      <c r="V13" s="599">
        <v>43190</v>
      </c>
    </row>
    <row r="14" spans="1:22" ht="18" customHeight="1" x14ac:dyDescent="0.25">
      <c r="A14" s="329"/>
      <c r="B14" s="329"/>
      <c r="C14" s="330"/>
      <c r="D14" s="326"/>
      <c r="E14" s="330"/>
      <c r="F14" s="326"/>
      <c r="G14" s="330"/>
      <c r="H14" s="326"/>
      <c r="I14" s="331"/>
      <c r="J14" s="319"/>
      <c r="K14" s="654"/>
      <c r="L14" s="620"/>
      <c r="M14" s="654"/>
      <c r="N14" s="620"/>
      <c r="O14" s="330"/>
      <c r="S14" s="449"/>
      <c r="T14" s="593" t="s">
        <v>75</v>
      </c>
      <c r="U14" s="599">
        <v>43191</v>
      </c>
      <c r="V14" s="599">
        <v>43555</v>
      </c>
    </row>
    <row r="15" spans="1:22" ht="18" customHeight="1" x14ac:dyDescent="0.25">
      <c r="A15" s="329"/>
      <c r="B15" s="329"/>
      <c r="C15" s="330"/>
      <c r="D15" s="326"/>
      <c r="E15" s="330"/>
      <c r="F15" s="326"/>
      <c r="G15" s="330"/>
      <c r="H15" s="326"/>
      <c r="I15" s="331"/>
      <c r="J15" s="319"/>
      <c r="K15" s="654"/>
      <c r="L15" s="620"/>
      <c r="M15" s="654"/>
      <c r="N15" s="620"/>
      <c r="O15" s="330"/>
      <c r="S15" s="449"/>
      <c r="T15" s="593" t="s">
        <v>76</v>
      </c>
      <c r="U15" s="599">
        <v>43556</v>
      </c>
      <c r="V15" s="599">
        <v>43921</v>
      </c>
    </row>
    <row r="16" spans="1:22" ht="18" customHeight="1" x14ac:dyDescent="0.25">
      <c r="A16" s="329"/>
      <c r="B16" s="329"/>
      <c r="C16" s="330"/>
      <c r="D16" s="326"/>
      <c r="E16" s="330"/>
      <c r="F16" s="326"/>
      <c r="G16" s="330"/>
      <c r="H16" s="326"/>
      <c r="I16" s="331"/>
      <c r="J16" s="319"/>
      <c r="K16" s="654"/>
      <c r="L16" s="620"/>
      <c r="M16" s="654"/>
      <c r="N16" s="620"/>
      <c r="O16" s="330"/>
      <c r="S16" s="449"/>
      <c r="T16" s="593" t="s">
        <v>77</v>
      </c>
      <c r="U16" s="599">
        <v>43922</v>
      </c>
      <c r="V16" s="599">
        <v>44286</v>
      </c>
    </row>
    <row r="17" spans="1:22" ht="18" customHeight="1" x14ac:dyDescent="0.25">
      <c r="A17" s="329"/>
      <c r="B17" s="329"/>
      <c r="C17" s="330"/>
      <c r="D17" s="326"/>
      <c r="E17" s="330"/>
      <c r="F17" s="326"/>
      <c r="G17" s="330"/>
      <c r="H17" s="326"/>
      <c r="I17" s="331"/>
      <c r="J17" s="319"/>
      <c r="K17" s="654"/>
      <c r="L17" s="620"/>
      <c r="M17" s="654"/>
      <c r="N17" s="620"/>
      <c r="O17" s="330"/>
      <c r="S17" s="449"/>
      <c r="T17" s="593" t="s">
        <v>133</v>
      </c>
      <c r="U17" s="599">
        <v>41000</v>
      </c>
      <c r="V17" s="599">
        <v>44651</v>
      </c>
    </row>
    <row r="18" spans="1:22" ht="18" customHeight="1" x14ac:dyDescent="0.25">
      <c r="A18" s="329"/>
      <c r="B18" s="332"/>
      <c r="C18" s="330"/>
      <c r="D18" s="326"/>
      <c r="E18" s="330"/>
      <c r="F18" s="326"/>
      <c r="G18" s="330"/>
      <c r="H18" s="326"/>
      <c r="I18" s="331"/>
      <c r="J18" s="319"/>
      <c r="K18" s="654"/>
      <c r="L18" s="620"/>
      <c r="M18" s="654"/>
      <c r="N18" s="620"/>
      <c r="O18" s="330"/>
      <c r="S18" s="449"/>
      <c r="T18" s="593" t="s">
        <v>134</v>
      </c>
      <c r="U18" s="599">
        <v>44652</v>
      </c>
      <c r="V18" s="599">
        <v>45016</v>
      </c>
    </row>
    <row r="19" spans="1:22" ht="18" customHeight="1" x14ac:dyDescent="0.25">
      <c r="A19" s="329"/>
      <c r="B19" s="329"/>
      <c r="C19" s="330"/>
      <c r="D19" s="326"/>
      <c r="E19" s="330"/>
      <c r="F19" s="326"/>
      <c r="G19" s="330"/>
      <c r="H19" s="326"/>
      <c r="I19" s="331"/>
      <c r="J19" s="319"/>
      <c r="K19" s="654"/>
      <c r="L19" s="620"/>
      <c r="M19" s="654"/>
      <c r="N19" s="620"/>
      <c r="O19" s="330"/>
      <c r="S19" s="449"/>
      <c r="T19" s="593" t="s">
        <v>135</v>
      </c>
      <c r="U19" s="599">
        <v>45017</v>
      </c>
      <c r="V19" s="599">
        <v>45382</v>
      </c>
    </row>
    <row r="20" spans="1:22" ht="18" customHeight="1" x14ac:dyDescent="0.25">
      <c r="A20" s="329"/>
      <c r="B20" s="329"/>
      <c r="C20" s="330"/>
      <c r="D20" s="326"/>
      <c r="E20" s="330"/>
      <c r="F20" s="326"/>
      <c r="G20" s="330"/>
      <c r="H20" s="326"/>
      <c r="I20" s="331"/>
      <c r="J20" s="319"/>
      <c r="K20" s="654"/>
      <c r="L20" s="620"/>
      <c r="M20" s="654"/>
      <c r="N20" s="620"/>
      <c r="O20" s="330"/>
      <c r="S20" s="449"/>
      <c r="T20" s="593" t="s">
        <v>136</v>
      </c>
      <c r="U20" s="599">
        <v>45383</v>
      </c>
      <c r="V20" s="599">
        <v>45747</v>
      </c>
    </row>
    <row r="21" spans="1:22" ht="18" customHeight="1" x14ac:dyDescent="0.25">
      <c r="A21" s="329"/>
      <c r="B21" s="329"/>
      <c r="C21" s="330"/>
      <c r="D21" s="326"/>
      <c r="E21" s="330"/>
      <c r="F21" s="326"/>
      <c r="G21" s="330"/>
      <c r="H21" s="326"/>
      <c r="I21" s="331"/>
      <c r="J21" s="319"/>
      <c r="K21" s="654"/>
      <c r="L21" s="620"/>
      <c r="M21" s="654"/>
      <c r="N21" s="620"/>
      <c r="O21" s="330"/>
      <c r="S21" s="449"/>
      <c r="T21" s="593"/>
      <c r="U21" s="599"/>
      <c r="V21" s="599"/>
    </row>
    <row r="22" spans="1:22" ht="18" customHeight="1" x14ac:dyDescent="0.25">
      <c r="A22" s="329"/>
      <c r="B22" s="329"/>
      <c r="C22" s="330"/>
      <c r="D22" s="326"/>
      <c r="E22" s="330"/>
      <c r="F22" s="326"/>
      <c r="G22" s="330"/>
      <c r="H22" s="326"/>
      <c r="I22" s="331"/>
      <c r="J22" s="319"/>
      <c r="K22" s="654"/>
      <c r="L22" s="620"/>
      <c r="M22" s="654"/>
      <c r="N22" s="620"/>
      <c r="O22" s="330"/>
      <c r="S22" s="449"/>
      <c r="T22" s="593"/>
      <c r="U22" s="599"/>
      <c r="V22" s="599"/>
    </row>
    <row r="23" spans="1:22" ht="18" customHeight="1" x14ac:dyDescent="0.25">
      <c r="A23" s="329"/>
      <c r="B23" s="329"/>
      <c r="C23" s="330"/>
      <c r="D23" s="326"/>
      <c r="E23" s="330"/>
      <c r="F23" s="326"/>
      <c r="G23" s="330"/>
      <c r="H23" s="326"/>
      <c r="I23" s="331"/>
      <c r="J23" s="319"/>
      <c r="K23" s="654"/>
      <c r="L23" s="620"/>
      <c r="M23" s="654"/>
      <c r="N23" s="620"/>
      <c r="O23" s="330"/>
      <c r="S23" s="449"/>
      <c r="T23" s="593"/>
      <c r="U23" s="599"/>
      <c r="V23" s="599"/>
    </row>
    <row r="24" spans="1:22" ht="18" customHeight="1" x14ac:dyDescent="0.25">
      <c r="A24" s="329"/>
      <c r="B24" s="329"/>
      <c r="C24" s="330"/>
      <c r="D24" s="326"/>
      <c r="E24" s="330"/>
      <c r="F24" s="326"/>
      <c r="G24" s="330"/>
      <c r="H24" s="326"/>
      <c r="I24" s="331"/>
      <c r="J24" s="319"/>
      <c r="K24" s="654"/>
      <c r="L24" s="620"/>
      <c r="M24" s="654"/>
      <c r="N24" s="620"/>
      <c r="O24" s="330"/>
    </row>
    <row r="25" spans="1:22" ht="18" customHeight="1" x14ac:dyDescent="0.25">
      <c r="A25" s="333"/>
      <c r="B25" s="333"/>
      <c r="C25" s="334"/>
      <c r="D25" s="326"/>
      <c r="E25" s="334"/>
      <c r="F25" s="326"/>
      <c r="G25" s="334"/>
      <c r="H25" s="326"/>
      <c r="I25" s="335"/>
      <c r="J25" s="319"/>
      <c r="K25" s="655"/>
      <c r="L25" s="622"/>
      <c r="M25" s="655"/>
      <c r="N25" s="622"/>
      <c r="O25" s="334"/>
    </row>
    <row r="26" spans="1:22" ht="9" customHeight="1" thickBot="1" x14ac:dyDescent="0.3">
      <c r="A26" s="336"/>
      <c r="B26" s="336"/>
      <c r="C26" s="337"/>
      <c r="D26" s="326"/>
      <c r="E26" s="337"/>
      <c r="F26" s="326"/>
      <c r="G26" s="338"/>
      <c r="H26" s="326"/>
      <c r="I26" s="336"/>
      <c r="K26" s="336"/>
      <c r="L26" s="336"/>
      <c r="M26" s="336"/>
      <c r="N26" s="336"/>
    </row>
    <row r="27" spans="1:22" ht="27" customHeight="1" thickBot="1" x14ac:dyDescent="0.25">
      <c r="A27" s="806" t="s">
        <v>131</v>
      </c>
      <c r="B27" s="340" t="s">
        <v>49</v>
      </c>
      <c r="C27" s="341">
        <f>SUM(C11:C25)</f>
        <v>0</v>
      </c>
      <c r="D27" s="342" t="s">
        <v>38</v>
      </c>
      <c r="E27" s="343">
        <f>SUM(E11:E25)</f>
        <v>0</v>
      </c>
      <c r="F27" s="342" t="s">
        <v>38</v>
      </c>
      <c r="G27" s="343">
        <f>SUM(G11:G25)</f>
        <v>0</v>
      </c>
      <c r="H27" s="342" t="s">
        <v>39</v>
      </c>
      <c r="I27" s="344">
        <f>C27+E27+G27</f>
        <v>0</v>
      </c>
      <c r="J27" s="345">
        <v>1</v>
      </c>
      <c r="Q27" s="441"/>
    </row>
    <row r="28" spans="1:22" s="352" customFormat="1" ht="6.75" customHeight="1" thickBot="1" x14ac:dyDescent="0.25">
      <c r="A28" s="807"/>
      <c r="B28" s="346"/>
      <c r="C28" s="347"/>
      <c r="D28" s="342"/>
      <c r="E28" s="348"/>
      <c r="F28" s="342"/>
      <c r="G28" s="349"/>
      <c r="H28" s="342"/>
      <c r="I28" s="350"/>
      <c r="J28" s="351"/>
      <c r="Q28" s="442"/>
      <c r="T28" s="595"/>
      <c r="U28" s="595"/>
      <c r="V28" s="595"/>
    </row>
    <row r="29" spans="1:22" ht="27" customHeight="1" thickBot="1" x14ac:dyDescent="0.25">
      <c r="A29" s="807"/>
      <c r="B29" s="353"/>
      <c r="C29" s="354" t="s">
        <v>40</v>
      </c>
      <c r="D29" s="355"/>
      <c r="E29" s="356"/>
      <c r="F29" s="342" t="s">
        <v>38</v>
      </c>
      <c r="G29" s="357"/>
      <c r="H29" s="342" t="s">
        <v>39</v>
      </c>
      <c r="I29" s="344">
        <f>E29+G29</f>
        <v>0</v>
      </c>
      <c r="J29" s="345">
        <v>2</v>
      </c>
      <c r="K29" s="808" t="s">
        <v>58</v>
      </c>
      <c r="L29" s="808"/>
      <c r="M29" s="808"/>
      <c r="N29" s="808"/>
      <c r="O29" s="808"/>
    </row>
    <row r="30" spans="1:22" s="352" customFormat="1" ht="6.75" customHeight="1" thickBot="1" x14ac:dyDescent="0.25">
      <c r="A30" s="807"/>
      <c r="B30" s="358"/>
      <c r="C30" s="354"/>
      <c r="D30" s="355"/>
      <c r="E30" s="347"/>
      <c r="F30" s="342"/>
      <c r="G30" s="347"/>
      <c r="H30" s="342"/>
      <c r="I30" s="350"/>
      <c r="J30" s="351"/>
      <c r="T30" s="595"/>
      <c r="U30" s="595"/>
      <c r="V30" s="595"/>
    </row>
    <row r="31" spans="1:22" ht="27" customHeight="1" thickBot="1" x14ac:dyDescent="0.25">
      <c r="A31" s="807"/>
      <c r="B31" s="353"/>
      <c r="C31" s="354"/>
      <c r="D31" s="354"/>
      <c r="E31" s="347"/>
      <c r="F31" s="347"/>
      <c r="G31" s="354" t="s">
        <v>41</v>
      </c>
      <c r="H31" s="347"/>
      <c r="I31" s="359">
        <f>I27-I29</f>
        <v>0</v>
      </c>
      <c r="J31" s="345">
        <v>3</v>
      </c>
    </row>
    <row r="32" spans="1:22" s="352" customFormat="1" ht="8.25" customHeight="1" thickBot="1" x14ac:dyDescent="0.25">
      <c r="B32" s="360"/>
      <c r="C32" s="354"/>
      <c r="D32" s="354"/>
      <c r="E32" s="347"/>
      <c r="F32" s="347"/>
      <c r="G32" s="354"/>
      <c r="H32" s="347"/>
      <c r="I32" s="350"/>
      <c r="J32" s="351"/>
      <c r="K32" s="746" t="s">
        <v>139</v>
      </c>
      <c r="L32" s="747"/>
      <c r="M32" s="747"/>
      <c r="N32" s="747"/>
      <c r="O32" s="747"/>
      <c r="T32" s="595"/>
      <c r="U32" s="595"/>
      <c r="V32" s="595"/>
    </row>
    <row r="33" spans="1:53" ht="27" customHeight="1" thickBot="1" x14ac:dyDescent="0.25">
      <c r="A33" s="754" t="s">
        <v>130</v>
      </c>
      <c r="B33" s="809" t="s">
        <v>45</v>
      </c>
      <c r="C33" s="809"/>
      <c r="D33" s="809"/>
      <c r="E33" s="809"/>
      <c r="F33" s="809"/>
      <c r="G33" s="809"/>
      <c r="H33" s="361"/>
      <c r="I33" s="362"/>
      <c r="J33" s="363" t="s">
        <v>44</v>
      </c>
      <c r="K33" s="747"/>
      <c r="L33" s="747"/>
      <c r="M33" s="747"/>
      <c r="N33" s="747"/>
      <c r="O33" s="747"/>
    </row>
    <row r="34" spans="1:53" s="352" customFormat="1" ht="7.5" customHeight="1" thickBot="1" x14ac:dyDescent="0.25">
      <c r="A34" s="754"/>
      <c r="B34" s="364"/>
      <c r="C34" s="364"/>
      <c r="D34" s="364"/>
      <c r="E34" s="364"/>
      <c r="F34" s="364"/>
      <c r="G34" s="364"/>
      <c r="H34" s="361"/>
      <c r="I34" s="350"/>
      <c r="J34" s="365"/>
      <c r="K34" s="747"/>
      <c r="L34" s="747"/>
      <c r="M34" s="747"/>
      <c r="N34" s="747"/>
      <c r="O34" s="747"/>
      <c r="T34" s="595"/>
      <c r="U34" s="595"/>
      <c r="V34" s="595"/>
    </row>
    <row r="35" spans="1:53" ht="30" customHeight="1" thickBot="1" x14ac:dyDescent="0.25">
      <c r="A35" s="754"/>
      <c r="B35" s="809" t="s">
        <v>52</v>
      </c>
      <c r="C35" s="809"/>
      <c r="D35" s="809"/>
      <c r="E35" s="809"/>
      <c r="F35" s="809"/>
      <c r="G35" s="809"/>
      <c r="I35" s="359">
        <f>I31*I33</f>
        <v>0</v>
      </c>
      <c r="J35" s="345">
        <v>5</v>
      </c>
      <c r="K35" s="747"/>
      <c r="L35" s="747"/>
      <c r="M35" s="747"/>
      <c r="N35" s="747"/>
      <c r="O35" s="747"/>
    </row>
    <row r="36" spans="1:53" ht="25.5" customHeight="1" x14ac:dyDescent="0.2">
      <c r="A36" s="312"/>
      <c r="B36" s="353"/>
      <c r="C36" s="353"/>
      <c r="D36" s="353"/>
      <c r="E36" s="353"/>
      <c r="F36" s="353"/>
      <c r="G36" s="353"/>
      <c r="H36" s="353"/>
      <c r="I36" s="366"/>
      <c r="J36" s="328"/>
      <c r="K36" s="353"/>
      <c r="L36" s="353"/>
      <c r="M36" s="353"/>
      <c r="N36" s="353"/>
      <c r="O36" s="366"/>
      <c r="P36" s="312"/>
      <c r="Q36" s="312"/>
      <c r="R36" s="312"/>
      <c r="S36" s="312"/>
      <c r="T36" s="600"/>
      <c r="U36" s="600"/>
      <c r="V36" s="600"/>
      <c r="W36" s="353"/>
      <c r="X36" s="353"/>
      <c r="Y36" s="353"/>
      <c r="Z36" s="353"/>
      <c r="AA36" s="353"/>
      <c r="AB36" s="353"/>
      <c r="AC36" s="353"/>
      <c r="AD36" s="353"/>
      <c r="AE36" s="353"/>
      <c r="AF36" s="353"/>
      <c r="AG36" s="353"/>
      <c r="AH36" s="353"/>
      <c r="AI36" s="353"/>
      <c r="AJ36" s="353"/>
      <c r="AK36" s="353"/>
      <c r="AL36" s="353"/>
      <c r="AM36" s="353"/>
      <c r="AN36" s="353"/>
      <c r="AO36" s="353"/>
      <c r="AP36" s="353"/>
      <c r="AQ36" s="353"/>
      <c r="AR36" s="353"/>
      <c r="AS36" s="353"/>
      <c r="AT36" s="353"/>
      <c r="AU36" s="353"/>
      <c r="AV36" s="353"/>
      <c r="AW36" s="353"/>
      <c r="AX36" s="353"/>
      <c r="AY36" s="353"/>
      <c r="AZ36" s="353"/>
      <c r="BA36" s="366" t="s">
        <v>32</v>
      </c>
    </row>
    <row r="37" spans="1:53" ht="18" customHeight="1" x14ac:dyDescent="0.2">
      <c r="A37" s="352"/>
      <c r="B37" s="352"/>
      <c r="C37" s="352"/>
      <c r="E37" s="352"/>
      <c r="G37" s="352"/>
      <c r="I37" s="352"/>
    </row>
    <row r="38" spans="1:53" ht="18" customHeight="1" x14ac:dyDescent="0.2">
      <c r="A38" s="352"/>
      <c r="B38" s="352"/>
      <c r="C38" s="352"/>
      <c r="E38" s="352"/>
      <c r="G38" s="352"/>
      <c r="I38" s="352"/>
    </row>
    <row r="39" spans="1:53" ht="18" customHeight="1" x14ac:dyDescent="0.2">
      <c r="A39" s="352"/>
      <c r="B39" s="352"/>
      <c r="C39" s="352"/>
      <c r="E39" s="352"/>
      <c r="G39" s="352"/>
      <c r="I39" s="352"/>
    </row>
    <row r="40" spans="1:53" ht="18" customHeight="1" x14ac:dyDescent="0.2">
      <c r="A40" s="352"/>
      <c r="B40" s="352"/>
      <c r="C40" s="352"/>
      <c r="E40" s="804"/>
      <c r="F40" s="805"/>
      <c r="G40" s="805"/>
      <c r="H40" s="805"/>
      <c r="I40" s="805"/>
      <c r="J40" s="805"/>
      <c r="K40" s="805"/>
      <c r="L40" s="805"/>
    </row>
    <row r="41" spans="1:53" ht="18" customHeight="1" x14ac:dyDescent="0.2">
      <c r="E41" s="367"/>
      <c r="F41" s="368"/>
      <c r="G41" s="368"/>
      <c r="H41" s="368"/>
      <c r="I41" s="368"/>
      <c r="J41" s="368"/>
      <c r="K41" s="368"/>
      <c r="L41" s="368"/>
    </row>
  </sheetData>
  <sheetProtection password="C11B" sheet="1" objects="1" scenarios="1" selectLockedCells="1"/>
  <mergeCells count="23">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A27:A31"/>
    <mergeCell ref="K29:O29"/>
    <mergeCell ref="K32:O35"/>
    <mergeCell ref="B33:G33"/>
    <mergeCell ref="B35:G35"/>
    <mergeCell ref="A33:A35"/>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3f</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pageSetUpPr fitToPage="1"/>
  </sheetPr>
  <dimension ref="A1:BA58"/>
  <sheetViews>
    <sheetView showGridLines="0" zoomScale="75" zoomScaleNormal="75" workbookViewId="0">
      <selection activeCell="L3" sqref="L3:M3"/>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29" t="s">
        <v>22</v>
      </c>
      <c r="D1" s="729"/>
      <c r="E1" s="729"/>
      <c r="F1" s="729"/>
      <c r="G1" s="146"/>
      <c r="H1" s="146"/>
      <c r="I1" s="146"/>
      <c r="K1" s="147" t="s">
        <v>51</v>
      </c>
      <c r="L1" s="728" t="str">
        <f>'Annexe A p.2'!L1:O1</f>
        <v/>
      </c>
      <c r="M1" s="728"/>
      <c r="N1" s="728"/>
      <c r="O1" s="72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39"/>
      <c r="M3" s="739"/>
      <c r="P3" s="305"/>
      <c r="Q3" s="305"/>
      <c r="R3" s="305"/>
      <c r="S3" s="443">
        <f>L3</f>
        <v>0</v>
      </c>
      <c r="T3" s="593" t="s">
        <v>64</v>
      </c>
      <c r="U3" s="599">
        <v>39173</v>
      </c>
      <c r="V3" s="599">
        <v>39538</v>
      </c>
    </row>
    <row r="4" spans="1:22" s="4" customFormat="1" ht="12" customHeight="1" x14ac:dyDescent="0.25">
      <c r="A4" s="3"/>
      <c r="B4" s="3"/>
      <c r="C4" s="5"/>
      <c r="D4" s="5"/>
      <c r="E4" s="5"/>
      <c r="F4" s="5"/>
      <c r="I4" s="17"/>
      <c r="J4" s="30"/>
      <c r="P4" s="305"/>
      <c r="Q4" s="305"/>
      <c r="R4" s="440"/>
      <c r="S4" s="444"/>
      <c r="T4" s="593" t="s">
        <v>65</v>
      </c>
      <c r="U4" s="599">
        <v>39539</v>
      </c>
      <c r="V4" s="599">
        <v>39903</v>
      </c>
    </row>
    <row r="5" spans="1:22" s="6" customFormat="1" ht="22.5" customHeight="1" thickBot="1" x14ac:dyDescent="0.3">
      <c r="B5" s="13" t="s">
        <v>16</v>
      </c>
      <c r="C5" s="136" t="str">
        <f>IF('Formulaire p.1'!AX30="","",'Formulaire p.1'!AX30)</f>
        <v/>
      </c>
      <c r="E5" s="14"/>
      <c r="F5" s="13"/>
      <c r="H5" s="25"/>
      <c r="I5" s="14" t="s">
        <v>27</v>
      </c>
      <c r="J5" s="17"/>
      <c r="K5" s="137" t="str">
        <f>IF('Formulaire p.1'!X38="","",'Formulaire p.1'!X38)</f>
        <v/>
      </c>
      <c r="L5" s="7"/>
      <c r="M5" s="7"/>
      <c r="N5" s="7"/>
      <c r="O5" s="17" t="s">
        <v>19</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1" t="s">
        <v>12</v>
      </c>
      <c r="B7" s="741" t="s">
        <v>146</v>
      </c>
      <c r="C7" s="738" t="s">
        <v>37</v>
      </c>
      <c r="D7" s="42"/>
      <c r="E7" s="738" t="s">
        <v>35</v>
      </c>
      <c r="F7" s="42"/>
      <c r="G7" s="738" t="s">
        <v>36</v>
      </c>
      <c r="H7" s="42"/>
      <c r="I7" s="741" t="s">
        <v>46</v>
      </c>
      <c r="J7" s="32"/>
      <c r="K7" s="730" t="s">
        <v>33</v>
      </c>
      <c r="L7" s="731"/>
      <c r="M7" s="730" t="s">
        <v>34</v>
      </c>
      <c r="N7" s="731"/>
      <c r="O7" s="732"/>
      <c r="P7" s="322"/>
      <c r="Q7" s="322"/>
      <c r="R7" s="322"/>
      <c r="S7" s="448"/>
      <c r="T7" s="593" t="s">
        <v>68</v>
      </c>
      <c r="U7" s="599">
        <v>40634</v>
      </c>
      <c r="V7" s="599">
        <v>40999</v>
      </c>
    </row>
    <row r="8" spans="1:22" s="8" customFormat="1" ht="18" customHeight="1" thickBot="1" x14ac:dyDescent="0.25">
      <c r="A8" s="742"/>
      <c r="B8" s="742"/>
      <c r="C8" s="737"/>
      <c r="D8" s="43"/>
      <c r="E8" s="737"/>
      <c r="F8" s="43"/>
      <c r="G8" s="737"/>
      <c r="H8" s="43"/>
      <c r="I8" s="742"/>
      <c r="J8" s="32"/>
      <c r="K8" s="733"/>
      <c r="L8" s="734"/>
      <c r="M8" s="733"/>
      <c r="N8" s="734"/>
      <c r="O8" s="735"/>
      <c r="P8" s="322"/>
      <c r="Q8" s="322"/>
      <c r="R8" s="322"/>
      <c r="S8" s="448"/>
      <c r="T8" s="593" t="s">
        <v>69</v>
      </c>
      <c r="U8" s="599">
        <v>41000</v>
      </c>
      <c r="V8" s="599">
        <v>41364</v>
      </c>
    </row>
    <row r="9" spans="1:22" s="8" customFormat="1" ht="18" customHeight="1" thickBot="1" x14ac:dyDescent="0.25">
      <c r="A9" s="742"/>
      <c r="B9" s="742"/>
      <c r="C9" s="737"/>
      <c r="D9" s="43"/>
      <c r="E9" s="737"/>
      <c r="F9" s="43"/>
      <c r="G9" s="737"/>
      <c r="H9" s="43"/>
      <c r="I9" s="742"/>
      <c r="J9" s="32"/>
      <c r="K9" s="738" t="s">
        <v>48</v>
      </c>
      <c r="L9" s="738" t="s">
        <v>9</v>
      </c>
      <c r="M9" s="736" t="s">
        <v>48</v>
      </c>
      <c r="N9" s="736" t="s">
        <v>9</v>
      </c>
      <c r="O9" s="736" t="s">
        <v>43</v>
      </c>
      <c r="P9" s="322"/>
      <c r="Q9" s="322"/>
      <c r="R9" s="322"/>
      <c r="S9" s="448"/>
      <c r="T9" s="593" t="s">
        <v>70</v>
      </c>
      <c r="U9" s="599">
        <v>41365</v>
      </c>
      <c r="V9" s="599">
        <v>41729</v>
      </c>
    </row>
    <row r="10" spans="1:22" s="8" customFormat="1" ht="15" customHeight="1" thickBot="1" x14ac:dyDescent="0.25">
      <c r="A10" s="751"/>
      <c r="B10" s="751"/>
      <c r="C10" s="737"/>
      <c r="D10" s="43"/>
      <c r="E10" s="737"/>
      <c r="F10" s="43"/>
      <c r="G10" s="737"/>
      <c r="H10" s="43"/>
      <c r="I10" s="742"/>
      <c r="J10" s="32"/>
      <c r="K10" s="736"/>
      <c r="L10" s="736"/>
      <c r="M10" s="736"/>
      <c r="N10" s="736"/>
      <c r="O10" s="737"/>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133</v>
      </c>
      <c r="U17" s="599">
        <v>41000</v>
      </c>
      <c r="V17" s="599">
        <v>44651</v>
      </c>
    </row>
    <row r="18" spans="1:22" ht="18" customHeight="1" x14ac:dyDescent="0.25">
      <c r="A18" s="115"/>
      <c r="B18" s="115"/>
      <c r="C18" s="118"/>
      <c r="D18" s="21"/>
      <c r="E18" s="118"/>
      <c r="F18" s="21"/>
      <c r="G18" s="118"/>
      <c r="H18" s="21"/>
      <c r="I18" s="139"/>
      <c r="J18" s="31"/>
      <c r="K18" s="626"/>
      <c r="L18" s="620"/>
      <c r="M18" s="626"/>
      <c r="N18" s="620"/>
      <c r="O18" s="118"/>
      <c r="S18" s="449"/>
      <c r="T18" s="593" t="s">
        <v>134</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135</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136</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9"/>
      <c r="F24" s="21"/>
      <c r="G24" s="118"/>
      <c r="H24" s="21"/>
      <c r="I24" s="139"/>
      <c r="J24" s="31"/>
      <c r="K24" s="626"/>
      <c r="L24" s="620"/>
      <c r="M24" s="626"/>
      <c r="N24" s="620"/>
      <c r="O24" s="118"/>
    </row>
    <row r="25" spans="1:22" ht="18" customHeight="1" x14ac:dyDescent="0.25">
      <c r="A25" s="124"/>
      <c r="B25" s="124"/>
      <c r="C25" s="235"/>
      <c r="D25" s="21"/>
      <c r="E25" s="119"/>
      <c r="F25" s="21"/>
      <c r="G25" s="119"/>
      <c r="H25" s="21"/>
      <c r="I25" s="144"/>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52" t="s">
        <v>152</v>
      </c>
      <c r="B27" s="129" t="s">
        <v>49</v>
      </c>
      <c r="C27" s="121">
        <f>SUM(C11:C25)</f>
        <v>0</v>
      </c>
      <c r="D27" s="23" t="s">
        <v>38</v>
      </c>
      <c r="E27" s="122">
        <f>SUM(E11:E25)</f>
        <v>0</v>
      </c>
      <c r="F27" s="23" t="s">
        <v>38</v>
      </c>
      <c r="G27" s="122">
        <f>SUM(G11:G25)</f>
        <v>0</v>
      </c>
      <c r="H27" s="23" t="s">
        <v>39</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40</v>
      </c>
      <c r="D29" s="22"/>
      <c r="E29" s="120"/>
      <c r="F29" s="23" t="s">
        <v>38</v>
      </c>
      <c r="G29" s="141"/>
      <c r="H29" s="23" t="s">
        <v>39</v>
      </c>
      <c r="I29" s="123">
        <f>E29+G29</f>
        <v>0</v>
      </c>
      <c r="J29" s="125">
        <v>2</v>
      </c>
      <c r="K29" s="748" t="s">
        <v>58</v>
      </c>
      <c r="L29" s="748"/>
      <c r="M29" s="748"/>
      <c r="N29" s="748"/>
      <c r="O29" s="748"/>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41</v>
      </c>
      <c r="H31" s="20"/>
      <c r="I31" s="143">
        <f>I27-I29</f>
        <v>0</v>
      </c>
      <c r="J31" s="125">
        <v>3</v>
      </c>
    </row>
    <row r="32" spans="1:22" s="12" customFormat="1" ht="8.25" customHeight="1" thickBot="1" x14ac:dyDescent="0.25">
      <c r="B32" s="19"/>
      <c r="C32" s="24"/>
      <c r="D32" s="24"/>
      <c r="E32" s="20"/>
      <c r="F32" s="20"/>
      <c r="G32" s="24"/>
      <c r="H32" s="20"/>
      <c r="I32" s="36"/>
      <c r="J32" s="126"/>
      <c r="K32" s="746" t="s">
        <v>150</v>
      </c>
      <c r="L32" s="747"/>
      <c r="M32" s="747"/>
      <c r="N32" s="747"/>
      <c r="O32" s="747"/>
      <c r="P32" s="352"/>
      <c r="Q32" s="352"/>
      <c r="R32" s="352"/>
      <c r="T32" s="596"/>
      <c r="U32" s="596"/>
      <c r="V32" s="596"/>
    </row>
    <row r="33" spans="1:53" ht="27" customHeight="1" thickBot="1" x14ac:dyDescent="0.25">
      <c r="A33" s="754" t="s">
        <v>130</v>
      </c>
      <c r="B33" s="745" t="s">
        <v>148</v>
      </c>
      <c r="C33" s="745"/>
      <c r="D33" s="745"/>
      <c r="E33" s="745"/>
      <c r="F33" s="745"/>
      <c r="G33" s="745"/>
      <c r="H33" s="27"/>
      <c r="I33" s="142"/>
      <c r="J33" s="127" t="s">
        <v>44</v>
      </c>
      <c r="K33" s="747"/>
      <c r="L33" s="747"/>
      <c r="M33" s="747"/>
      <c r="N33" s="747"/>
      <c r="O33" s="747"/>
    </row>
    <row r="34" spans="1:53" s="12" customFormat="1" ht="7.5" customHeight="1" thickBot="1" x14ac:dyDescent="0.25">
      <c r="A34" s="754"/>
      <c r="B34" s="40"/>
      <c r="C34" s="40"/>
      <c r="D34" s="40"/>
      <c r="E34" s="40"/>
      <c r="F34" s="40"/>
      <c r="G34" s="40"/>
      <c r="H34" s="27"/>
      <c r="I34" s="36"/>
      <c r="J34" s="128"/>
      <c r="K34" s="747"/>
      <c r="L34" s="747"/>
      <c r="M34" s="747"/>
      <c r="N34" s="747"/>
      <c r="O34" s="747"/>
      <c r="P34" s="352"/>
      <c r="Q34" s="352"/>
      <c r="R34" s="352"/>
      <c r="T34" s="596"/>
      <c r="U34" s="596"/>
      <c r="V34" s="596"/>
    </row>
    <row r="35" spans="1:53" ht="30" customHeight="1" thickBot="1" x14ac:dyDescent="0.25">
      <c r="A35" s="754"/>
      <c r="B35" s="745" t="s">
        <v>149</v>
      </c>
      <c r="C35" s="745"/>
      <c r="D35" s="745"/>
      <c r="E35" s="745"/>
      <c r="F35" s="745"/>
      <c r="G35" s="745"/>
      <c r="I35" s="143">
        <f>I31*I33</f>
        <v>0</v>
      </c>
      <c r="J35" s="125">
        <v>5</v>
      </c>
      <c r="K35" s="747"/>
      <c r="L35" s="747"/>
      <c r="M35" s="747"/>
      <c r="N35" s="747"/>
      <c r="O35" s="747"/>
    </row>
    <row r="36" spans="1:53" s="6" customFormat="1" ht="25.5" customHeight="1" x14ac:dyDescent="0.2">
      <c r="A36" s="41"/>
      <c r="B36" s="41"/>
      <c r="C36" s="41"/>
      <c r="D36" s="41"/>
      <c r="E36" s="41"/>
      <c r="F36" s="41"/>
      <c r="G36" s="41"/>
      <c r="H36" s="41"/>
      <c r="I36" s="44"/>
      <c r="K36" s="41"/>
      <c r="L36" s="41"/>
      <c r="M36" s="41"/>
      <c r="N36" s="41"/>
      <c r="O36" s="2"/>
      <c r="P36" s="312"/>
      <c r="Q36" s="312"/>
      <c r="R36" s="312"/>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32</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608"/>
      <c r="B39" s="12"/>
      <c r="C39" s="12"/>
      <c r="E39" s="12"/>
      <c r="G39" s="12"/>
      <c r="I39" s="12"/>
    </row>
    <row r="40" spans="1:53" ht="18" customHeight="1" x14ac:dyDescent="0.2">
      <c r="A40" s="12"/>
      <c r="B40" s="12"/>
      <c r="C40" s="12"/>
      <c r="E40" s="749"/>
      <c r="F40" s="750"/>
      <c r="G40" s="750"/>
      <c r="H40" s="750"/>
      <c r="I40" s="750"/>
      <c r="J40" s="750"/>
      <c r="K40" s="750"/>
      <c r="L40" s="750"/>
    </row>
    <row r="41" spans="1:53" ht="18" customHeight="1" x14ac:dyDescent="0.2">
      <c r="E41" s="26"/>
      <c r="F41" s="29"/>
      <c r="G41" s="29"/>
      <c r="H41" s="29"/>
      <c r="I41" s="29"/>
      <c r="J41" s="29"/>
      <c r="K41" s="29"/>
      <c r="L41" s="29"/>
    </row>
    <row r="43" spans="1:53" ht="15" x14ac:dyDescent="0.2"/>
    <row r="45" spans="1:53" ht="18" customHeight="1" x14ac:dyDescent="0.2">
      <c r="AB45" s="611"/>
    </row>
    <row r="58" spans="2:2" ht="18" customHeight="1" x14ac:dyDescent="0.2">
      <c r="B58" s="614"/>
    </row>
  </sheetData>
  <sheetProtection password="C11B" sheet="1" objects="1" scenarios="1" selectLockedCells="1"/>
  <mergeCells count="23">
    <mergeCell ref="L1:O1"/>
    <mergeCell ref="C1:F1"/>
    <mergeCell ref="L3:M3"/>
    <mergeCell ref="A7:A10"/>
    <mergeCell ref="K9:K10"/>
    <mergeCell ref="L9:L10"/>
    <mergeCell ref="B7:B10"/>
    <mergeCell ref="A33:A35"/>
    <mergeCell ref="A27:A31"/>
    <mergeCell ref="E40:L40"/>
    <mergeCell ref="I7:I10"/>
    <mergeCell ref="K29:O29"/>
    <mergeCell ref="E7:E10"/>
    <mergeCell ref="G7:G10"/>
    <mergeCell ref="O9:O10"/>
    <mergeCell ref="C7:C10"/>
    <mergeCell ref="K7:L8"/>
    <mergeCell ref="M7:O8"/>
    <mergeCell ref="K32:O35"/>
    <mergeCell ref="B33:G33"/>
    <mergeCell ref="B35:G35"/>
    <mergeCell ref="M9:M10"/>
    <mergeCell ref="N9:N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4</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0">
    <pageSetUpPr fitToPage="1"/>
  </sheetPr>
  <dimension ref="A1:BA41"/>
  <sheetViews>
    <sheetView zoomScale="75" zoomScaleNormal="75" workbookViewId="0">
      <selection activeCell="L3" sqref="L3:M3"/>
    </sheetView>
  </sheetViews>
  <sheetFormatPr baseColWidth="10" defaultRowHeight="18" customHeight="1" x14ac:dyDescent="0.2"/>
  <cols>
    <col min="1" max="2" width="28.7109375" style="394" customWidth="1"/>
    <col min="3" max="3" width="15.7109375" style="394" customWidth="1"/>
    <col min="4" max="4" width="2.28515625" style="418" customWidth="1"/>
    <col min="5" max="5" width="15.7109375" style="394" customWidth="1"/>
    <col min="6" max="6" width="2.28515625" style="418" customWidth="1"/>
    <col min="7" max="7" width="15.7109375" style="394" customWidth="1"/>
    <col min="8" max="8" width="2.28515625" style="418" customWidth="1"/>
    <col min="9" max="9" width="15.7109375" style="394" customWidth="1"/>
    <col min="10" max="10" width="2.28515625" style="405" customWidth="1"/>
    <col min="11" max="11" width="17.7109375" style="394" customWidth="1"/>
    <col min="12" max="12" width="11.7109375" style="394" customWidth="1"/>
    <col min="13" max="13" width="17.7109375" style="394" customWidth="1"/>
    <col min="14" max="14" width="11.7109375" style="394" customWidth="1"/>
    <col min="15" max="15" width="15.7109375" style="394"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394"/>
  </cols>
  <sheetData>
    <row r="1" spans="1:22" s="371" customFormat="1" ht="21.75" customHeight="1" thickBot="1" x14ac:dyDescent="0.3">
      <c r="A1" s="369"/>
      <c r="B1" s="369"/>
      <c r="C1" s="780" t="s">
        <v>21</v>
      </c>
      <c r="D1" s="780"/>
      <c r="E1" s="780"/>
      <c r="F1" s="780"/>
      <c r="G1" s="370"/>
      <c r="H1" s="370"/>
      <c r="I1" s="370"/>
      <c r="K1" s="372" t="s">
        <v>51</v>
      </c>
      <c r="L1" s="781" t="str">
        <f>'Annexe A p.2'!L1:O1</f>
        <v/>
      </c>
      <c r="M1" s="781"/>
      <c r="N1" s="781"/>
      <c r="O1" s="781"/>
      <c r="P1" s="305"/>
      <c r="Q1" s="305"/>
      <c r="R1" s="305"/>
      <c r="S1" s="305"/>
      <c r="T1" s="593"/>
      <c r="U1" s="593"/>
      <c r="V1" s="593"/>
    </row>
    <row r="2" spans="1:22" s="371" customFormat="1" ht="18" customHeight="1" x14ac:dyDescent="0.25">
      <c r="A2" s="369"/>
      <c r="B2" s="369"/>
      <c r="E2" s="373"/>
      <c r="F2" s="373"/>
      <c r="J2" s="374"/>
      <c r="P2" s="305"/>
      <c r="Q2" s="305"/>
      <c r="R2" s="305"/>
      <c r="S2" s="305"/>
      <c r="T2" s="593"/>
      <c r="U2" s="593"/>
      <c r="V2" s="593"/>
    </row>
    <row r="3" spans="1:22" s="371" customFormat="1" ht="18" customHeight="1" thickBot="1" x14ac:dyDescent="0.3">
      <c r="A3" s="369"/>
      <c r="B3" s="369"/>
      <c r="C3" s="375"/>
      <c r="D3" s="375"/>
      <c r="E3" s="375"/>
      <c r="F3" s="375"/>
      <c r="I3" s="376"/>
      <c r="J3" s="374"/>
      <c r="K3" s="377" t="s">
        <v>59</v>
      </c>
      <c r="L3" s="739"/>
      <c r="M3" s="739"/>
      <c r="P3" s="305"/>
      <c r="Q3" s="305"/>
      <c r="R3" s="305"/>
      <c r="S3" s="443">
        <f>L3</f>
        <v>0</v>
      </c>
      <c r="T3" s="593" t="s">
        <v>64</v>
      </c>
      <c r="U3" s="599">
        <v>39173</v>
      </c>
      <c r="V3" s="599">
        <v>39538</v>
      </c>
    </row>
    <row r="4" spans="1:22" s="371" customFormat="1" ht="12" customHeight="1" x14ac:dyDescent="0.25">
      <c r="A4" s="369"/>
      <c r="B4" s="369"/>
      <c r="C4" s="375"/>
      <c r="D4" s="375"/>
      <c r="E4" s="375"/>
      <c r="F4" s="375"/>
      <c r="I4" s="376"/>
      <c r="J4" s="374"/>
      <c r="P4" s="305"/>
      <c r="Q4" s="305"/>
      <c r="R4" s="440"/>
      <c r="S4" s="444"/>
      <c r="T4" s="593" t="s">
        <v>65</v>
      </c>
      <c r="U4" s="599">
        <v>39539</v>
      </c>
      <c r="V4" s="599">
        <v>39903</v>
      </c>
    </row>
    <row r="5" spans="1:22" s="378" customFormat="1" ht="22.5" customHeight="1" thickBot="1" x14ac:dyDescent="0.3">
      <c r="B5" s="379" t="s">
        <v>16</v>
      </c>
      <c r="C5" s="380" t="str">
        <f>IF('Formulaire p.1'!AX30="","",'Formulaire p.1'!AX30)</f>
        <v/>
      </c>
      <c r="E5" s="381"/>
      <c r="F5" s="379"/>
      <c r="H5" s="382"/>
      <c r="I5" s="381" t="s">
        <v>27</v>
      </c>
      <c r="J5" s="376"/>
      <c r="K5" s="383" t="str">
        <f>IF('Formulaire p.1'!X38="","",'Formulaire p.1'!X38)</f>
        <v/>
      </c>
      <c r="L5" s="384"/>
      <c r="M5" s="384"/>
      <c r="N5" s="384"/>
      <c r="O5" s="376" t="s">
        <v>18</v>
      </c>
      <c r="P5" s="318"/>
      <c r="Q5" s="318"/>
      <c r="R5" s="318"/>
      <c r="S5" s="446"/>
      <c r="T5" s="593" t="s">
        <v>66</v>
      </c>
      <c r="U5" s="599">
        <v>39904</v>
      </c>
      <c r="V5" s="599">
        <v>40268</v>
      </c>
    </row>
    <row r="6" spans="1:22" s="378" customFormat="1" ht="12" customHeight="1" thickBot="1" x14ac:dyDescent="0.25">
      <c r="A6" s="371"/>
      <c r="B6" s="371"/>
      <c r="C6" s="371"/>
      <c r="D6" s="371"/>
      <c r="E6" s="371"/>
      <c r="F6" s="371"/>
      <c r="G6" s="371"/>
      <c r="H6" s="371"/>
      <c r="I6" s="371"/>
      <c r="J6" s="385"/>
      <c r="P6" s="312"/>
      <c r="Q6" s="312"/>
      <c r="R6" s="312"/>
      <c r="S6" s="447"/>
      <c r="T6" s="593" t="s">
        <v>67</v>
      </c>
      <c r="U6" s="599">
        <v>40269</v>
      </c>
      <c r="V6" s="599">
        <v>40633</v>
      </c>
    </row>
    <row r="7" spans="1:22" s="388" customFormat="1" ht="18" customHeight="1" thickBot="1" x14ac:dyDescent="0.25">
      <c r="A7" s="783" t="s">
        <v>12</v>
      </c>
      <c r="B7" s="783" t="s">
        <v>146</v>
      </c>
      <c r="C7" s="786" t="s">
        <v>37</v>
      </c>
      <c r="D7" s="386"/>
      <c r="E7" s="786" t="s">
        <v>35</v>
      </c>
      <c r="F7" s="386"/>
      <c r="G7" s="786" t="s">
        <v>36</v>
      </c>
      <c r="H7" s="386"/>
      <c r="I7" s="783" t="s">
        <v>46</v>
      </c>
      <c r="J7" s="387"/>
      <c r="K7" s="788" t="s">
        <v>33</v>
      </c>
      <c r="L7" s="789"/>
      <c r="M7" s="788" t="s">
        <v>34</v>
      </c>
      <c r="N7" s="789"/>
      <c r="O7" s="792"/>
      <c r="P7" s="322"/>
      <c r="Q7" s="322"/>
      <c r="R7" s="322"/>
      <c r="S7" s="448"/>
      <c r="T7" s="593" t="s">
        <v>68</v>
      </c>
      <c r="U7" s="599">
        <v>40634</v>
      </c>
      <c r="V7" s="599">
        <v>40999</v>
      </c>
    </row>
    <row r="8" spans="1:22" s="388" customFormat="1" ht="18" customHeight="1" thickBot="1" x14ac:dyDescent="0.25">
      <c r="A8" s="784"/>
      <c r="B8" s="784"/>
      <c r="C8" s="787"/>
      <c r="D8" s="389"/>
      <c r="E8" s="787"/>
      <c r="F8" s="389"/>
      <c r="G8" s="787"/>
      <c r="H8" s="389"/>
      <c r="I8" s="784"/>
      <c r="J8" s="387"/>
      <c r="K8" s="790"/>
      <c r="L8" s="791"/>
      <c r="M8" s="790"/>
      <c r="N8" s="791"/>
      <c r="O8" s="793"/>
      <c r="P8" s="322"/>
      <c r="Q8" s="322"/>
      <c r="R8" s="322"/>
      <c r="S8" s="448"/>
      <c r="T8" s="593" t="s">
        <v>69</v>
      </c>
      <c r="U8" s="599">
        <v>41000</v>
      </c>
      <c r="V8" s="599">
        <v>41364</v>
      </c>
    </row>
    <row r="9" spans="1:22" s="388" customFormat="1" ht="18" customHeight="1" thickBot="1" x14ac:dyDescent="0.25">
      <c r="A9" s="784"/>
      <c r="B9" s="784"/>
      <c r="C9" s="787"/>
      <c r="D9" s="389"/>
      <c r="E9" s="787"/>
      <c r="F9" s="389"/>
      <c r="G9" s="787"/>
      <c r="H9" s="389"/>
      <c r="I9" s="784"/>
      <c r="J9" s="387"/>
      <c r="K9" s="786" t="s">
        <v>48</v>
      </c>
      <c r="L9" s="786" t="s">
        <v>9</v>
      </c>
      <c r="M9" s="794" t="s">
        <v>48</v>
      </c>
      <c r="N9" s="794" t="s">
        <v>9</v>
      </c>
      <c r="O9" s="794" t="s">
        <v>43</v>
      </c>
      <c r="P9" s="322"/>
      <c r="Q9" s="322"/>
      <c r="R9" s="322"/>
      <c r="S9" s="448"/>
      <c r="T9" s="593" t="s">
        <v>70</v>
      </c>
      <c r="U9" s="599">
        <v>41365</v>
      </c>
      <c r="V9" s="599">
        <v>41729</v>
      </c>
    </row>
    <row r="10" spans="1:22" s="388" customFormat="1" ht="15" customHeight="1" thickBot="1" x14ac:dyDescent="0.25">
      <c r="A10" s="785"/>
      <c r="B10" s="785"/>
      <c r="C10" s="787"/>
      <c r="D10" s="389"/>
      <c r="E10" s="787"/>
      <c r="F10" s="389"/>
      <c r="G10" s="787"/>
      <c r="H10" s="389"/>
      <c r="I10" s="784"/>
      <c r="J10" s="387"/>
      <c r="K10" s="794"/>
      <c r="L10" s="794"/>
      <c r="M10" s="794"/>
      <c r="N10" s="794"/>
      <c r="O10" s="787"/>
      <c r="P10" s="322"/>
      <c r="Q10" s="322"/>
      <c r="R10" s="322"/>
      <c r="S10" s="448"/>
      <c r="T10" s="593" t="s">
        <v>71</v>
      </c>
      <c r="U10" s="599">
        <v>41730</v>
      </c>
      <c r="V10" s="599">
        <v>42094</v>
      </c>
    </row>
    <row r="11" spans="1:22" ht="18" customHeight="1" x14ac:dyDescent="0.25">
      <c r="A11" s="390"/>
      <c r="B11" s="390"/>
      <c r="C11" s="391"/>
      <c r="D11" s="392"/>
      <c r="E11" s="391"/>
      <c r="F11" s="392"/>
      <c r="G11" s="391"/>
      <c r="H11" s="392"/>
      <c r="I11" s="393"/>
      <c r="J11" s="385"/>
      <c r="K11" s="656"/>
      <c r="L11" s="617"/>
      <c r="M11" s="656"/>
      <c r="N11" s="617"/>
      <c r="O11" s="657"/>
      <c r="S11" s="449"/>
      <c r="T11" s="593" t="s">
        <v>72</v>
      </c>
      <c r="U11" s="599">
        <v>42095</v>
      </c>
      <c r="V11" s="599">
        <v>42460</v>
      </c>
    </row>
    <row r="12" spans="1:22" ht="18" customHeight="1" x14ac:dyDescent="0.25">
      <c r="A12" s="395"/>
      <c r="B12" s="395"/>
      <c r="C12" s="396"/>
      <c r="D12" s="392"/>
      <c r="E12" s="396"/>
      <c r="F12" s="392"/>
      <c r="G12" s="396"/>
      <c r="H12" s="392"/>
      <c r="I12" s="397"/>
      <c r="J12" s="385"/>
      <c r="K12" s="658"/>
      <c r="L12" s="620"/>
      <c r="M12" s="658"/>
      <c r="N12" s="620"/>
      <c r="O12" s="396"/>
      <c r="S12" s="449"/>
      <c r="T12" s="593" t="s">
        <v>73</v>
      </c>
      <c r="U12" s="599">
        <v>42461</v>
      </c>
      <c r="V12" s="599">
        <v>42825</v>
      </c>
    </row>
    <row r="13" spans="1:22" ht="18" customHeight="1" x14ac:dyDescent="0.25">
      <c r="A13" s="395"/>
      <c r="B13" s="395"/>
      <c r="C13" s="396"/>
      <c r="D13" s="392"/>
      <c r="E13" s="396"/>
      <c r="F13" s="392"/>
      <c r="G13" s="396"/>
      <c r="H13" s="392"/>
      <c r="I13" s="397"/>
      <c r="J13" s="385"/>
      <c r="K13" s="658"/>
      <c r="L13" s="620"/>
      <c r="M13" s="658"/>
      <c r="N13" s="620"/>
      <c r="O13" s="396"/>
      <c r="S13" s="449"/>
      <c r="T13" s="593" t="s">
        <v>74</v>
      </c>
      <c r="U13" s="599">
        <v>42826</v>
      </c>
      <c r="V13" s="599">
        <v>43190</v>
      </c>
    </row>
    <row r="14" spans="1:22" ht="18" customHeight="1" x14ac:dyDescent="0.25">
      <c r="A14" s="395"/>
      <c r="B14" s="395"/>
      <c r="C14" s="396"/>
      <c r="D14" s="392"/>
      <c r="E14" s="396"/>
      <c r="F14" s="392"/>
      <c r="G14" s="396"/>
      <c r="H14" s="392"/>
      <c r="I14" s="397"/>
      <c r="J14" s="385"/>
      <c r="K14" s="658"/>
      <c r="L14" s="620"/>
      <c r="M14" s="658"/>
      <c r="N14" s="620"/>
      <c r="O14" s="396"/>
      <c r="S14" s="449"/>
      <c r="T14" s="593" t="s">
        <v>75</v>
      </c>
      <c r="U14" s="599">
        <v>43191</v>
      </c>
      <c r="V14" s="599">
        <v>43555</v>
      </c>
    </row>
    <row r="15" spans="1:22" ht="18" customHeight="1" x14ac:dyDescent="0.25">
      <c r="A15" s="395"/>
      <c r="B15" s="395"/>
      <c r="C15" s="396"/>
      <c r="D15" s="392"/>
      <c r="E15" s="396"/>
      <c r="F15" s="392"/>
      <c r="G15" s="396"/>
      <c r="H15" s="392"/>
      <c r="I15" s="397"/>
      <c r="J15" s="385"/>
      <c r="K15" s="658"/>
      <c r="L15" s="620"/>
      <c r="M15" s="658"/>
      <c r="N15" s="620"/>
      <c r="O15" s="396"/>
      <c r="S15" s="449"/>
      <c r="T15" s="593" t="s">
        <v>76</v>
      </c>
      <c r="U15" s="599">
        <v>43556</v>
      </c>
      <c r="V15" s="599">
        <v>43921</v>
      </c>
    </row>
    <row r="16" spans="1:22" ht="18" customHeight="1" x14ac:dyDescent="0.25">
      <c r="A16" s="395"/>
      <c r="B16" s="395"/>
      <c r="C16" s="396"/>
      <c r="D16" s="392"/>
      <c r="E16" s="396"/>
      <c r="F16" s="392"/>
      <c r="G16" s="396"/>
      <c r="H16" s="392"/>
      <c r="I16" s="397"/>
      <c r="J16" s="385"/>
      <c r="K16" s="658"/>
      <c r="L16" s="620"/>
      <c r="M16" s="658"/>
      <c r="N16" s="620"/>
      <c r="O16" s="396"/>
      <c r="S16" s="449"/>
      <c r="T16" s="593" t="s">
        <v>77</v>
      </c>
      <c r="U16" s="599">
        <v>43922</v>
      </c>
      <c r="V16" s="599">
        <v>44286</v>
      </c>
    </row>
    <row r="17" spans="1:22" ht="18" customHeight="1" x14ac:dyDescent="0.25">
      <c r="A17" s="395"/>
      <c r="B17" s="395"/>
      <c r="C17" s="396"/>
      <c r="D17" s="392"/>
      <c r="E17" s="396"/>
      <c r="F17" s="392"/>
      <c r="G17" s="396"/>
      <c r="H17" s="392"/>
      <c r="I17" s="397"/>
      <c r="J17" s="385"/>
      <c r="K17" s="658"/>
      <c r="L17" s="620"/>
      <c r="M17" s="658"/>
      <c r="N17" s="620"/>
      <c r="O17" s="396"/>
      <c r="S17" s="449"/>
      <c r="T17" s="593" t="s">
        <v>133</v>
      </c>
      <c r="U17" s="599">
        <v>41000</v>
      </c>
      <c r="V17" s="599">
        <v>44651</v>
      </c>
    </row>
    <row r="18" spans="1:22" ht="18" customHeight="1" x14ac:dyDescent="0.25">
      <c r="A18" s="395"/>
      <c r="B18" s="398"/>
      <c r="C18" s="396"/>
      <c r="D18" s="392"/>
      <c r="E18" s="396"/>
      <c r="F18" s="392"/>
      <c r="G18" s="396"/>
      <c r="H18" s="392"/>
      <c r="I18" s="397"/>
      <c r="J18" s="385"/>
      <c r="K18" s="658"/>
      <c r="L18" s="620"/>
      <c r="M18" s="658"/>
      <c r="N18" s="620"/>
      <c r="O18" s="396"/>
      <c r="S18" s="449"/>
      <c r="T18" s="593" t="s">
        <v>134</v>
      </c>
      <c r="U18" s="599">
        <v>44652</v>
      </c>
      <c r="V18" s="599">
        <v>45016</v>
      </c>
    </row>
    <row r="19" spans="1:22" ht="18" customHeight="1" x14ac:dyDescent="0.25">
      <c r="A19" s="395"/>
      <c r="B19" s="395"/>
      <c r="C19" s="396"/>
      <c r="D19" s="392"/>
      <c r="E19" s="396"/>
      <c r="F19" s="392"/>
      <c r="G19" s="396"/>
      <c r="H19" s="392"/>
      <c r="I19" s="397"/>
      <c r="J19" s="385"/>
      <c r="K19" s="658"/>
      <c r="L19" s="620"/>
      <c r="M19" s="658"/>
      <c r="N19" s="620"/>
      <c r="O19" s="396"/>
      <c r="S19" s="449"/>
      <c r="T19" s="593" t="s">
        <v>135</v>
      </c>
      <c r="U19" s="599">
        <v>45017</v>
      </c>
      <c r="V19" s="599">
        <v>45382</v>
      </c>
    </row>
    <row r="20" spans="1:22" ht="18" customHeight="1" x14ac:dyDescent="0.25">
      <c r="A20" s="395"/>
      <c r="B20" s="395"/>
      <c r="C20" s="396"/>
      <c r="D20" s="392"/>
      <c r="E20" s="396"/>
      <c r="F20" s="392"/>
      <c r="G20" s="396"/>
      <c r="H20" s="392"/>
      <c r="I20" s="397"/>
      <c r="J20" s="385"/>
      <c r="K20" s="658"/>
      <c r="L20" s="620"/>
      <c r="M20" s="658"/>
      <c r="N20" s="620"/>
      <c r="O20" s="396"/>
      <c r="S20" s="449"/>
      <c r="T20" s="593" t="s">
        <v>136</v>
      </c>
      <c r="U20" s="599">
        <v>45383</v>
      </c>
      <c r="V20" s="599">
        <v>45747</v>
      </c>
    </row>
    <row r="21" spans="1:22" ht="18" customHeight="1" x14ac:dyDescent="0.25">
      <c r="A21" s="395"/>
      <c r="B21" s="395"/>
      <c r="C21" s="396"/>
      <c r="D21" s="392"/>
      <c r="E21" s="396"/>
      <c r="F21" s="392"/>
      <c r="G21" s="396"/>
      <c r="H21" s="392"/>
      <c r="I21" s="397"/>
      <c r="J21" s="385"/>
      <c r="K21" s="658"/>
      <c r="L21" s="620"/>
      <c r="M21" s="658"/>
      <c r="N21" s="620"/>
      <c r="O21" s="396"/>
      <c r="S21" s="449"/>
      <c r="T21" s="593"/>
      <c r="U21" s="599"/>
      <c r="V21" s="599"/>
    </row>
    <row r="22" spans="1:22" ht="18" customHeight="1" x14ac:dyDescent="0.25">
      <c r="A22" s="395"/>
      <c r="B22" s="395"/>
      <c r="C22" s="396"/>
      <c r="D22" s="392"/>
      <c r="E22" s="396"/>
      <c r="F22" s="392"/>
      <c r="G22" s="396"/>
      <c r="H22" s="392"/>
      <c r="I22" s="397"/>
      <c r="J22" s="385"/>
      <c r="K22" s="658"/>
      <c r="L22" s="620"/>
      <c r="M22" s="658"/>
      <c r="N22" s="620"/>
      <c r="O22" s="396"/>
      <c r="S22" s="449"/>
      <c r="T22" s="593"/>
      <c r="U22" s="599"/>
      <c r="V22" s="599"/>
    </row>
    <row r="23" spans="1:22" ht="18" customHeight="1" x14ac:dyDescent="0.25">
      <c r="A23" s="395"/>
      <c r="B23" s="395"/>
      <c r="C23" s="396"/>
      <c r="D23" s="392"/>
      <c r="E23" s="396"/>
      <c r="F23" s="392"/>
      <c r="G23" s="396"/>
      <c r="H23" s="392"/>
      <c r="I23" s="397"/>
      <c r="J23" s="385"/>
      <c r="K23" s="658"/>
      <c r="L23" s="620"/>
      <c r="M23" s="658"/>
      <c r="N23" s="620"/>
      <c r="O23" s="396"/>
      <c r="S23" s="449"/>
      <c r="T23" s="593"/>
      <c r="U23" s="599"/>
      <c r="V23" s="599"/>
    </row>
    <row r="24" spans="1:22" ht="18" customHeight="1" x14ac:dyDescent="0.25">
      <c r="A24" s="395"/>
      <c r="B24" s="395"/>
      <c r="C24" s="396"/>
      <c r="D24" s="392"/>
      <c r="E24" s="396"/>
      <c r="F24" s="392"/>
      <c r="G24" s="396"/>
      <c r="H24" s="392"/>
      <c r="I24" s="397"/>
      <c r="J24" s="385"/>
      <c r="K24" s="658"/>
      <c r="L24" s="620"/>
      <c r="M24" s="658"/>
      <c r="N24" s="620"/>
      <c r="O24" s="396"/>
    </row>
    <row r="25" spans="1:22" ht="18" customHeight="1" x14ac:dyDescent="0.25">
      <c r="A25" s="399"/>
      <c r="B25" s="399"/>
      <c r="C25" s="400"/>
      <c r="D25" s="392"/>
      <c r="E25" s="400"/>
      <c r="F25" s="392"/>
      <c r="G25" s="400"/>
      <c r="H25" s="392"/>
      <c r="I25" s="401"/>
      <c r="J25" s="385"/>
      <c r="K25" s="659"/>
      <c r="L25" s="622"/>
      <c r="M25" s="659"/>
      <c r="N25" s="622"/>
      <c r="O25" s="400"/>
    </row>
    <row r="26" spans="1:22" ht="9" customHeight="1" thickBot="1" x14ac:dyDescent="0.3">
      <c r="A26" s="402"/>
      <c r="B26" s="402"/>
      <c r="C26" s="403"/>
      <c r="D26" s="392"/>
      <c r="E26" s="403"/>
      <c r="F26" s="392"/>
      <c r="G26" s="404"/>
      <c r="H26" s="392"/>
      <c r="I26" s="402"/>
      <c r="K26" s="402"/>
      <c r="L26" s="402"/>
      <c r="M26" s="402"/>
      <c r="N26" s="402"/>
    </row>
    <row r="27" spans="1:22" ht="27" customHeight="1" thickBot="1" x14ac:dyDescent="0.25">
      <c r="A27" s="798" t="s">
        <v>131</v>
      </c>
      <c r="B27" s="406" t="s">
        <v>49</v>
      </c>
      <c r="C27" s="407">
        <f>SUM(C11:C25)</f>
        <v>0</v>
      </c>
      <c r="D27" s="408" t="s">
        <v>38</v>
      </c>
      <c r="E27" s="409">
        <f>SUM(E11:E25)</f>
        <v>0</v>
      </c>
      <c r="F27" s="408" t="s">
        <v>38</v>
      </c>
      <c r="G27" s="409">
        <f>SUM(G11:G25)</f>
        <v>0</v>
      </c>
      <c r="H27" s="408" t="s">
        <v>39</v>
      </c>
      <c r="I27" s="410">
        <f>C27+E27+G27</f>
        <v>0</v>
      </c>
      <c r="J27" s="411">
        <v>1</v>
      </c>
      <c r="Q27" s="441"/>
    </row>
    <row r="28" spans="1:22" s="418" customFormat="1" ht="6.75" customHeight="1" thickBot="1" x14ac:dyDescent="0.25">
      <c r="A28" s="799"/>
      <c r="B28" s="412"/>
      <c r="C28" s="413"/>
      <c r="D28" s="408"/>
      <c r="E28" s="414"/>
      <c r="F28" s="408"/>
      <c r="G28" s="415"/>
      <c r="H28" s="408"/>
      <c r="I28" s="416"/>
      <c r="J28" s="417"/>
      <c r="P28" s="352"/>
      <c r="Q28" s="442"/>
      <c r="R28" s="352"/>
      <c r="S28" s="352"/>
      <c r="T28" s="595"/>
      <c r="U28" s="595"/>
      <c r="V28" s="595"/>
    </row>
    <row r="29" spans="1:22" ht="27" customHeight="1" thickBot="1" x14ac:dyDescent="0.25">
      <c r="A29" s="799"/>
      <c r="B29" s="419"/>
      <c r="C29" s="420" t="s">
        <v>40</v>
      </c>
      <c r="D29" s="421"/>
      <c r="E29" s="422"/>
      <c r="F29" s="408" t="s">
        <v>38</v>
      </c>
      <c r="G29" s="423"/>
      <c r="H29" s="408" t="s">
        <v>39</v>
      </c>
      <c r="I29" s="410">
        <f>E29+G29</f>
        <v>0</v>
      </c>
      <c r="J29" s="411">
        <v>2</v>
      </c>
      <c r="K29" s="800" t="s">
        <v>58</v>
      </c>
      <c r="L29" s="800"/>
      <c r="M29" s="800"/>
      <c r="N29" s="800"/>
      <c r="O29" s="800"/>
    </row>
    <row r="30" spans="1:22" s="418" customFormat="1" ht="6.75" customHeight="1" thickBot="1" x14ac:dyDescent="0.25">
      <c r="A30" s="799"/>
      <c r="B30" s="424"/>
      <c r="C30" s="420"/>
      <c r="D30" s="421"/>
      <c r="E30" s="413"/>
      <c r="F30" s="408"/>
      <c r="G30" s="413"/>
      <c r="H30" s="408"/>
      <c r="I30" s="416"/>
      <c r="J30" s="417"/>
      <c r="P30" s="352"/>
      <c r="Q30" s="352"/>
      <c r="R30" s="352"/>
      <c r="S30" s="352"/>
      <c r="T30" s="595"/>
      <c r="U30" s="595"/>
      <c r="V30" s="595"/>
    </row>
    <row r="31" spans="1:22" ht="27" customHeight="1" thickBot="1" x14ac:dyDescent="0.25">
      <c r="A31" s="799"/>
      <c r="B31" s="419"/>
      <c r="C31" s="420"/>
      <c r="D31" s="420"/>
      <c r="E31" s="413"/>
      <c r="F31" s="413"/>
      <c r="G31" s="420" t="s">
        <v>41</v>
      </c>
      <c r="H31" s="413"/>
      <c r="I31" s="425">
        <f>I27-I29</f>
        <v>0</v>
      </c>
      <c r="J31" s="411">
        <v>3</v>
      </c>
    </row>
    <row r="32" spans="1:22" s="418" customFormat="1" ht="8.25" customHeight="1" thickBot="1" x14ac:dyDescent="0.25">
      <c r="B32" s="426"/>
      <c r="C32" s="420"/>
      <c r="D32" s="420"/>
      <c r="E32" s="413"/>
      <c r="F32" s="413"/>
      <c r="G32" s="420"/>
      <c r="H32" s="413"/>
      <c r="I32" s="416"/>
      <c r="J32" s="417"/>
      <c r="K32" s="746" t="s">
        <v>139</v>
      </c>
      <c r="L32" s="747"/>
      <c r="M32" s="747"/>
      <c r="N32" s="747"/>
      <c r="O32" s="747"/>
      <c r="P32" s="352"/>
      <c r="Q32" s="352"/>
      <c r="R32" s="352"/>
      <c r="S32" s="352"/>
      <c r="T32" s="595"/>
      <c r="U32" s="595"/>
      <c r="V32" s="595"/>
    </row>
    <row r="33" spans="1:53" ht="27" customHeight="1" thickBot="1" x14ac:dyDescent="0.25">
      <c r="A33" s="754" t="s">
        <v>130</v>
      </c>
      <c r="B33" s="797" t="s">
        <v>45</v>
      </c>
      <c r="C33" s="797"/>
      <c r="D33" s="797"/>
      <c r="E33" s="797"/>
      <c r="F33" s="797"/>
      <c r="G33" s="797"/>
      <c r="H33" s="427"/>
      <c r="I33" s="428"/>
      <c r="J33" s="429" t="s">
        <v>44</v>
      </c>
      <c r="K33" s="747"/>
      <c r="L33" s="747"/>
      <c r="M33" s="747"/>
      <c r="N33" s="747"/>
      <c r="O33" s="747"/>
    </row>
    <row r="34" spans="1:53" s="418" customFormat="1" ht="7.5" customHeight="1" thickBot="1" x14ac:dyDescent="0.25">
      <c r="A34" s="754"/>
      <c r="B34" s="430"/>
      <c r="C34" s="430"/>
      <c r="D34" s="430"/>
      <c r="E34" s="430"/>
      <c r="F34" s="430"/>
      <c r="G34" s="430"/>
      <c r="H34" s="427"/>
      <c r="I34" s="416"/>
      <c r="J34" s="431"/>
      <c r="K34" s="747"/>
      <c r="L34" s="747"/>
      <c r="M34" s="747"/>
      <c r="N34" s="747"/>
      <c r="O34" s="747"/>
      <c r="P34" s="352"/>
      <c r="Q34" s="352"/>
      <c r="R34" s="352"/>
      <c r="S34" s="352"/>
      <c r="T34" s="595"/>
      <c r="U34" s="595"/>
      <c r="V34" s="595"/>
    </row>
    <row r="35" spans="1:53" ht="30" customHeight="1" thickBot="1" x14ac:dyDescent="0.25">
      <c r="A35" s="754"/>
      <c r="B35" s="797" t="s">
        <v>52</v>
      </c>
      <c r="C35" s="797"/>
      <c r="D35" s="797"/>
      <c r="E35" s="797"/>
      <c r="F35" s="797"/>
      <c r="G35" s="797"/>
      <c r="I35" s="425">
        <f>I31*I33</f>
        <v>0</v>
      </c>
      <c r="J35" s="411">
        <v>5</v>
      </c>
      <c r="K35" s="747"/>
      <c r="L35" s="747"/>
      <c r="M35" s="747"/>
      <c r="N35" s="747"/>
      <c r="O35" s="747"/>
    </row>
    <row r="36" spans="1:53" ht="25.5" customHeight="1" x14ac:dyDescent="0.2">
      <c r="A36" s="378"/>
      <c r="B36" s="419"/>
      <c r="C36" s="419"/>
      <c r="D36" s="419"/>
      <c r="E36" s="419"/>
      <c r="F36" s="419"/>
      <c r="G36" s="419"/>
      <c r="H36" s="419"/>
      <c r="I36" s="432"/>
      <c r="J36" s="394"/>
      <c r="K36" s="419"/>
      <c r="L36" s="419"/>
      <c r="M36" s="419"/>
      <c r="N36" s="419"/>
      <c r="O36" s="432"/>
      <c r="P36" s="312"/>
      <c r="Q36" s="312"/>
      <c r="R36" s="312"/>
      <c r="S36" s="312"/>
      <c r="T36" s="600"/>
      <c r="U36" s="600"/>
      <c r="V36" s="600"/>
      <c r="W36" s="419"/>
      <c r="X36" s="419"/>
      <c r="Y36" s="419"/>
      <c r="Z36" s="419"/>
      <c r="AA36" s="419"/>
      <c r="AB36" s="419"/>
      <c r="AC36" s="419"/>
      <c r="AD36" s="419"/>
      <c r="AE36" s="419"/>
      <c r="AF36" s="419"/>
      <c r="AG36" s="419"/>
      <c r="AH36" s="419"/>
      <c r="AI36" s="419"/>
      <c r="AJ36" s="419"/>
      <c r="AK36" s="419"/>
      <c r="AL36" s="419"/>
      <c r="AM36" s="419"/>
      <c r="AN36" s="419"/>
      <c r="AO36" s="419"/>
      <c r="AP36" s="419"/>
      <c r="AQ36" s="419"/>
      <c r="AR36" s="419"/>
      <c r="AS36" s="419"/>
      <c r="AT36" s="419"/>
      <c r="AU36" s="419"/>
      <c r="AV36" s="419"/>
      <c r="AW36" s="419"/>
      <c r="AX36" s="419"/>
      <c r="AY36" s="419"/>
      <c r="AZ36" s="419"/>
      <c r="BA36" s="432" t="s">
        <v>32</v>
      </c>
    </row>
    <row r="37" spans="1:53" ht="18" customHeight="1" x14ac:dyDescent="0.2">
      <c r="A37" s="418"/>
      <c r="B37" s="418"/>
      <c r="C37" s="418"/>
      <c r="E37" s="418"/>
      <c r="G37" s="418"/>
      <c r="I37" s="418"/>
    </row>
    <row r="38" spans="1:53" ht="18" customHeight="1" x14ac:dyDescent="0.2">
      <c r="A38" s="418"/>
      <c r="B38" s="418"/>
      <c r="C38" s="418"/>
      <c r="E38" s="418"/>
      <c r="G38" s="418"/>
      <c r="I38" s="418"/>
    </row>
    <row r="39" spans="1:53" ht="18" customHeight="1" x14ac:dyDescent="0.2">
      <c r="A39" s="418"/>
      <c r="B39" s="418"/>
      <c r="C39" s="418"/>
      <c r="E39" s="418"/>
      <c r="G39" s="418"/>
      <c r="I39" s="418"/>
    </row>
    <row r="40" spans="1:53" ht="18" customHeight="1" x14ac:dyDescent="0.2">
      <c r="A40" s="418"/>
      <c r="B40" s="418"/>
      <c r="C40" s="418"/>
      <c r="E40" s="795"/>
      <c r="F40" s="796"/>
      <c r="G40" s="796"/>
      <c r="H40" s="796"/>
      <c r="I40" s="796"/>
      <c r="J40" s="796"/>
      <c r="K40" s="796"/>
      <c r="L40" s="796"/>
    </row>
    <row r="41" spans="1:53" ht="18" customHeight="1" x14ac:dyDescent="0.2">
      <c r="E41" s="433"/>
      <c r="F41" s="434"/>
      <c r="G41" s="434"/>
      <c r="H41" s="434"/>
      <c r="I41" s="434"/>
      <c r="J41" s="434"/>
      <c r="K41" s="434"/>
      <c r="L41" s="434"/>
    </row>
  </sheetData>
  <sheetProtection password="C11B" sheet="1" objects="1" scenarios="1" selectLockedCells="1"/>
  <mergeCells count="23">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A27:A31"/>
    <mergeCell ref="K29:O29"/>
    <mergeCell ref="K32:O35"/>
    <mergeCell ref="B33:G33"/>
    <mergeCell ref="B35:G35"/>
    <mergeCell ref="A33:A35"/>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3g</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1">
    <pageSetUpPr fitToPage="1"/>
  </sheetPr>
  <dimension ref="A1:BA41"/>
  <sheetViews>
    <sheetView zoomScale="75" zoomScaleNormal="75" workbookViewId="0">
      <selection activeCell="L3" sqref="L3:M3"/>
    </sheetView>
  </sheetViews>
  <sheetFormatPr baseColWidth="10" defaultRowHeight="18" customHeight="1" x14ac:dyDescent="0.2"/>
  <cols>
    <col min="1" max="2" width="28.7109375" style="394" customWidth="1"/>
    <col min="3" max="3" width="15.7109375" style="394" customWidth="1"/>
    <col min="4" max="4" width="2.28515625" style="418" customWidth="1"/>
    <col min="5" max="5" width="15.7109375" style="394" customWidth="1"/>
    <col min="6" max="6" width="2.28515625" style="418" customWidth="1"/>
    <col min="7" max="7" width="15.7109375" style="394" customWidth="1"/>
    <col min="8" max="8" width="2.28515625" style="418" customWidth="1"/>
    <col min="9" max="9" width="15.7109375" style="394" customWidth="1"/>
    <col min="10" max="10" width="2.28515625" style="405" customWidth="1"/>
    <col min="11" max="11" width="17.7109375" style="394" customWidth="1"/>
    <col min="12" max="12" width="11.7109375" style="394" customWidth="1"/>
    <col min="13" max="13" width="17.7109375" style="394" customWidth="1"/>
    <col min="14" max="14" width="11.7109375" style="394" customWidth="1"/>
    <col min="15" max="15" width="15.7109375" style="394"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394"/>
  </cols>
  <sheetData>
    <row r="1" spans="1:22" s="371" customFormat="1" ht="21.75" customHeight="1" thickBot="1" x14ac:dyDescent="0.3">
      <c r="A1" s="369"/>
      <c r="B1" s="369"/>
      <c r="C1" s="780" t="s">
        <v>21</v>
      </c>
      <c r="D1" s="780"/>
      <c r="E1" s="780"/>
      <c r="F1" s="780"/>
      <c r="G1" s="370"/>
      <c r="H1" s="370"/>
      <c r="I1" s="370"/>
      <c r="K1" s="372" t="s">
        <v>51</v>
      </c>
      <c r="L1" s="781" t="str">
        <f>'Annexe A p.2'!L1:O1</f>
        <v/>
      </c>
      <c r="M1" s="781"/>
      <c r="N1" s="781"/>
      <c r="O1" s="781"/>
      <c r="P1" s="305"/>
      <c r="Q1" s="305"/>
      <c r="R1" s="305"/>
      <c r="S1" s="305"/>
      <c r="T1" s="593"/>
      <c r="U1" s="593"/>
      <c r="V1" s="593"/>
    </row>
    <row r="2" spans="1:22" s="371" customFormat="1" ht="18" customHeight="1" x14ac:dyDescent="0.25">
      <c r="A2" s="369"/>
      <c r="B2" s="369"/>
      <c r="E2" s="373"/>
      <c r="F2" s="373"/>
      <c r="J2" s="374"/>
      <c r="P2" s="305"/>
      <c r="Q2" s="305"/>
      <c r="R2" s="305"/>
      <c r="S2" s="305"/>
      <c r="T2" s="593"/>
      <c r="U2" s="593"/>
      <c r="V2" s="593"/>
    </row>
    <row r="3" spans="1:22" s="371" customFormat="1" ht="18" customHeight="1" thickBot="1" x14ac:dyDescent="0.3">
      <c r="A3" s="369"/>
      <c r="B3" s="369"/>
      <c r="C3" s="375"/>
      <c r="D3" s="375"/>
      <c r="E3" s="375"/>
      <c r="F3" s="375"/>
      <c r="I3" s="376"/>
      <c r="J3" s="374"/>
      <c r="K3" s="377" t="s">
        <v>59</v>
      </c>
      <c r="L3" s="739"/>
      <c r="M3" s="739"/>
      <c r="P3" s="305"/>
      <c r="Q3" s="305"/>
      <c r="R3" s="305"/>
      <c r="S3" s="443">
        <f>L3</f>
        <v>0</v>
      </c>
      <c r="T3" s="593" t="s">
        <v>64</v>
      </c>
      <c r="U3" s="599">
        <v>39173</v>
      </c>
      <c r="V3" s="599">
        <v>39538</v>
      </c>
    </row>
    <row r="4" spans="1:22" s="371" customFormat="1" ht="12" customHeight="1" x14ac:dyDescent="0.25">
      <c r="A4" s="369"/>
      <c r="B4" s="369"/>
      <c r="C4" s="375"/>
      <c r="D4" s="375"/>
      <c r="E4" s="375"/>
      <c r="F4" s="375"/>
      <c r="I4" s="376"/>
      <c r="J4" s="374"/>
      <c r="P4" s="305"/>
      <c r="Q4" s="305"/>
      <c r="R4" s="440"/>
      <c r="S4" s="444"/>
      <c r="T4" s="593" t="s">
        <v>65</v>
      </c>
      <c r="U4" s="599">
        <v>39539</v>
      </c>
      <c r="V4" s="599">
        <v>39903</v>
      </c>
    </row>
    <row r="5" spans="1:22" s="378" customFormat="1" ht="22.5" customHeight="1" thickBot="1" x14ac:dyDescent="0.3">
      <c r="B5" s="379" t="s">
        <v>16</v>
      </c>
      <c r="C5" s="380" t="str">
        <f>IF('Formulaire p.1'!AX30="","",'Formulaire p.1'!AX30)</f>
        <v/>
      </c>
      <c r="E5" s="381"/>
      <c r="F5" s="379"/>
      <c r="H5" s="382"/>
      <c r="I5" s="381" t="s">
        <v>27</v>
      </c>
      <c r="J5" s="376"/>
      <c r="K5" s="383" t="str">
        <f>IF('Formulaire p.1'!X38="","",'Formulaire p.1'!X38)</f>
        <v/>
      </c>
      <c r="L5" s="384"/>
      <c r="M5" s="384"/>
      <c r="N5" s="384"/>
      <c r="O5" s="376" t="s">
        <v>18</v>
      </c>
      <c r="P5" s="318"/>
      <c r="Q5" s="318"/>
      <c r="R5" s="318"/>
      <c r="S5" s="446"/>
      <c r="T5" s="593" t="s">
        <v>66</v>
      </c>
      <c r="U5" s="599">
        <v>39904</v>
      </c>
      <c r="V5" s="599">
        <v>40268</v>
      </c>
    </row>
    <row r="6" spans="1:22" s="378" customFormat="1" ht="12" customHeight="1" thickBot="1" x14ac:dyDescent="0.25">
      <c r="A6" s="371"/>
      <c r="B6" s="371"/>
      <c r="C6" s="371"/>
      <c r="D6" s="371"/>
      <c r="E6" s="371"/>
      <c r="F6" s="371"/>
      <c r="G6" s="371"/>
      <c r="H6" s="371"/>
      <c r="I6" s="371"/>
      <c r="J6" s="385"/>
      <c r="P6" s="312"/>
      <c r="Q6" s="312"/>
      <c r="R6" s="312"/>
      <c r="S6" s="447"/>
      <c r="T6" s="593" t="s">
        <v>67</v>
      </c>
      <c r="U6" s="599">
        <v>40269</v>
      </c>
      <c r="V6" s="599">
        <v>40633</v>
      </c>
    </row>
    <row r="7" spans="1:22" s="388" customFormat="1" ht="18" customHeight="1" thickBot="1" x14ac:dyDescent="0.25">
      <c r="A7" s="783" t="s">
        <v>12</v>
      </c>
      <c r="B7" s="783" t="s">
        <v>146</v>
      </c>
      <c r="C7" s="786" t="s">
        <v>37</v>
      </c>
      <c r="D7" s="386"/>
      <c r="E7" s="786" t="s">
        <v>35</v>
      </c>
      <c r="F7" s="386"/>
      <c r="G7" s="786" t="s">
        <v>36</v>
      </c>
      <c r="H7" s="386"/>
      <c r="I7" s="783" t="s">
        <v>46</v>
      </c>
      <c r="J7" s="387"/>
      <c r="K7" s="788" t="s">
        <v>33</v>
      </c>
      <c r="L7" s="789"/>
      <c r="M7" s="788" t="s">
        <v>34</v>
      </c>
      <c r="N7" s="789"/>
      <c r="O7" s="792"/>
      <c r="P7" s="322"/>
      <c r="Q7" s="322"/>
      <c r="R7" s="322"/>
      <c r="S7" s="448"/>
      <c r="T7" s="593" t="s">
        <v>68</v>
      </c>
      <c r="U7" s="599">
        <v>40634</v>
      </c>
      <c r="V7" s="599">
        <v>40999</v>
      </c>
    </row>
    <row r="8" spans="1:22" s="388" customFormat="1" ht="18" customHeight="1" thickBot="1" x14ac:dyDescent="0.25">
      <c r="A8" s="784"/>
      <c r="B8" s="784"/>
      <c r="C8" s="787"/>
      <c r="D8" s="389"/>
      <c r="E8" s="787"/>
      <c r="F8" s="389"/>
      <c r="G8" s="787"/>
      <c r="H8" s="389"/>
      <c r="I8" s="784"/>
      <c r="J8" s="387"/>
      <c r="K8" s="790"/>
      <c r="L8" s="791"/>
      <c r="M8" s="790"/>
      <c r="N8" s="791"/>
      <c r="O8" s="793"/>
      <c r="P8" s="322"/>
      <c r="Q8" s="322"/>
      <c r="R8" s="322"/>
      <c r="S8" s="448"/>
      <c r="T8" s="593" t="s">
        <v>69</v>
      </c>
      <c r="U8" s="599">
        <v>41000</v>
      </c>
      <c r="V8" s="599">
        <v>41364</v>
      </c>
    </row>
    <row r="9" spans="1:22" s="388" customFormat="1" ht="18" customHeight="1" thickBot="1" x14ac:dyDescent="0.25">
      <c r="A9" s="784"/>
      <c r="B9" s="784"/>
      <c r="C9" s="787"/>
      <c r="D9" s="389"/>
      <c r="E9" s="787"/>
      <c r="F9" s="389"/>
      <c r="G9" s="787"/>
      <c r="H9" s="389"/>
      <c r="I9" s="784"/>
      <c r="J9" s="387"/>
      <c r="K9" s="786" t="s">
        <v>48</v>
      </c>
      <c r="L9" s="786" t="s">
        <v>9</v>
      </c>
      <c r="M9" s="794" t="s">
        <v>48</v>
      </c>
      <c r="N9" s="794" t="s">
        <v>9</v>
      </c>
      <c r="O9" s="794" t="s">
        <v>43</v>
      </c>
      <c r="P9" s="322"/>
      <c r="Q9" s="322"/>
      <c r="R9" s="322"/>
      <c r="S9" s="448"/>
      <c r="T9" s="593" t="s">
        <v>70</v>
      </c>
      <c r="U9" s="599">
        <v>41365</v>
      </c>
      <c r="V9" s="599">
        <v>41729</v>
      </c>
    </row>
    <row r="10" spans="1:22" s="388" customFormat="1" ht="15" customHeight="1" thickBot="1" x14ac:dyDescent="0.25">
      <c r="A10" s="785"/>
      <c r="B10" s="785"/>
      <c r="C10" s="787"/>
      <c r="D10" s="389"/>
      <c r="E10" s="787"/>
      <c r="F10" s="389"/>
      <c r="G10" s="787"/>
      <c r="H10" s="389"/>
      <c r="I10" s="784"/>
      <c r="J10" s="387"/>
      <c r="K10" s="794"/>
      <c r="L10" s="794"/>
      <c r="M10" s="794"/>
      <c r="N10" s="794"/>
      <c r="O10" s="787"/>
      <c r="P10" s="322"/>
      <c r="Q10" s="322"/>
      <c r="R10" s="322"/>
      <c r="S10" s="448"/>
      <c r="T10" s="593" t="s">
        <v>71</v>
      </c>
      <c r="U10" s="599">
        <v>41730</v>
      </c>
      <c r="V10" s="599">
        <v>42094</v>
      </c>
    </row>
    <row r="11" spans="1:22" ht="18" customHeight="1" x14ac:dyDescent="0.25">
      <c r="A11" s="390"/>
      <c r="B11" s="390"/>
      <c r="C11" s="391"/>
      <c r="D11" s="392"/>
      <c r="E11" s="391"/>
      <c r="F11" s="392"/>
      <c r="G11" s="391"/>
      <c r="H11" s="392"/>
      <c r="I11" s="393"/>
      <c r="J11" s="385"/>
      <c r="K11" s="656"/>
      <c r="L11" s="617"/>
      <c r="M11" s="656"/>
      <c r="N11" s="617"/>
      <c r="O11" s="657"/>
      <c r="S11" s="449"/>
      <c r="T11" s="593" t="s">
        <v>72</v>
      </c>
      <c r="U11" s="599">
        <v>42095</v>
      </c>
      <c r="V11" s="599">
        <v>42460</v>
      </c>
    </row>
    <row r="12" spans="1:22" ht="18" customHeight="1" x14ac:dyDescent="0.25">
      <c r="A12" s="395"/>
      <c r="B12" s="395"/>
      <c r="C12" s="396"/>
      <c r="D12" s="392"/>
      <c r="E12" s="396"/>
      <c r="F12" s="392"/>
      <c r="G12" s="396"/>
      <c r="H12" s="392"/>
      <c r="I12" s="397"/>
      <c r="J12" s="385"/>
      <c r="K12" s="658"/>
      <c r="L12" s="620"/>
      <c r="M12" s="658"/>
      <c r="N12" s="620"/>
      <c r="O12" s="396"/>
      <c r="S12" s="449"/>
      <c r="T12" s="593" t="s">
        <v>73</v>
      </c>
      <c r="U12" s="599">
        <v>42461</v>
      </c>
      <c r="V12" s="599">
        <v>42825</v>
      </c>
    </row>
    <row r="13" spans="1:22" ht="18" customHeight="1" x14ac:dyDescent="0.25">
      <c r="A13" s="395"/>
      <c r="B13" s="395"/>
      <c r="C13" s="396"/>
      <c r="D13" s="392"/>
      <c r="E13" s="396"/>
      <c r="F13" s="392"/>
      <c r="G13" s="396"/>
      <c r="H13" s="392"/>
      <c r="I13" s="397"/>
      <c r="J13" s="385"/>
      <c r="K13" s="658"/>
      <c r="L13" s="620"/>
      <c r="M13" s="658"/>
      <c r="N13" s="620"/>
      <c r="O13" s="396"/>
      <c r="S13" s="449"/>
      <c r="T13" s="593" t="s">
        <v>74</v>
      </c>
      <c r="U13" s="599">
        <v>42826</v>
      </c>
      <c r="V13" s="599">
        <v>43190</v>
      </c>
    </row>
    <row r="14" spans="1:22" ht="18" customHeight="1" x14ac:dyDescent="0.25">
      <c r="A14" s="395"/>
      <c r="B14" s="395"/>
      <c r="C14" s="396"/>
      <c r="D14" s="392"/>
      <c r="E14" s="396"/>
      <c r="F14" s="392"/>
      <c r="G14" s="396"/>
      <c r="H14" s="392"/>
      <c r="I14" s="397"/>
      <c r="J14" s="385"/>
      <c r="K14" s="658"/>
      <c r="L14" s="620"/>
      <c r="M14" s="658"/>
      <c r="N14" s="620"/>
      <c r="O14" s="396"/>
      <c r="S14" s="449"/>
      <c r="T14" s="593" t="s">
        <v>75</v>
      </c>
      <c r="U14" s="599">
        <v>43191</v>
      </c>
      <c r="V14" s="599">
        <v>43555</v>
      </c>
    </row>
    <row r="15" spans="1:22" ht="18" customHeight="1" x14ac:dyDescent="0.25">
      <c r="A15" s="395"/>
      <c r="B15" s="395"/>
      <c r="C15" s="396"/>
      <c r="D15" s="392"/>
      <c r="E15" s="396"/>
      <c r="F15" s="392"/>
      <c r="G15" s="396"/>
      <c r="H15" s="392"/>
      <c r="I15" s="397"/>
      <c r="J15" s="385"/>
      <c r="K15" s="658"/>
      <c r="L15" s="620"/>
      <c r="M15" s="658"/>
      <c r="N15" s="620"/>
      <c r="O15" s="396"/>
      <c r="S15" s="449"/>
      <c r="T15" s="593" t="s">
        <v>76</v>
      </c>
      <c r="U15" s="599">
        <v>43556</v>
      </c>
      <c r="V15" s="599">
        <v>43921</v>
      </c>
    </row>
    <row r="16" spans="1:22" ht="18" customHeight="1" x14ac:dyDescent="0.25">
      <c r="A16" s="395"/>
      <c r="B16" s="395"/>
      <c r="C16" s="396"/>
      <c r="D16" s="392"/>
      <c r="E16" s="396"/>
      <c r="F16" s="392"/>
      <c r="G16" s="396"/>
      <c r="H16" s="392"/>
      <c r="I16" s="397"/>
      <c r="J16" s="385"/>
      <c r="K16" s="658"/>
      <c r="L16" s="620"/>
      <c r="M16" s="658"/>
      <c r="N16" s="620"/>
      <c r="O16" s="396"/>
      <c r="S16" s="449"/>
      <c r="T16" s="593" t="s">
        <v>77</v>
      </c>
      <c r="U16" s="599">
        <v>43922</v>
      </c>
      <c r="V16" s="599">
        <v>44286</v>
      </c>
    </row>
    <row r="17" spans="1:22" ht="18" customHeight="1" x14ac:dyDescent="0.25">
      <c r="A17" s="395"/>
      <c r="B17" s="395"/>
      <c r="C17" s="396"/>
      <c r="D17" s="392"/>
      <c r="E17" s="396"/>
      <c r="F17" s="392"/>
      <c r="G17" s="396"/>
      <c r="H17" s="392"/>
      <c r="I17" s="397"/>
      <c r="J17" s="385"/>
      <c r="K17" s="658"/>
      <c r="L17" s="620"/>
      <c r="M17" s="658"/>
      <c r="N17" s="620"/>
      <c r="O17" s="396"/>
      <c r="S17" s="449"/>
      <c r="T17" s="593" t="s">
        <v>133</v>
      </c>
      <c r="U17" s="599">
        <v>41000</v>
      </c>
      <c r="V17" s="599">
        <v>44651</v>
      </c>
    </row>
    <row r="18" spans="1:22" ht="18" customHeight="1" x14ac:dyDescent="0.25">
      <c r="A18" s="395"/>
      <c r="B18" s="398"/>
      <c r="C18" s="396"/>
      <c r="D18" s="392"/>
      <c r="E18" s="396"/>
      <c r="F18" s="392"/>
      <c r="G18" s="396"/>
      <c r="H18" s="392"/>
      <c r="I18" s="397"/>
      <c r="J18" s="385"/>
      <c r="K18" s="658"/>
      <c r="L18" s="620"/>
      <c r="M18" s="658"/>
      <c r="N18" s="620"/>
      <c r="O18" s="396"/>
      <c r="S18" s="449"/>
      <c r="T18" s="593" t="s">
        <v>134</v>
      </c>
      <c r="U18" s="599">
        <v>44652</v>
      </c>
      <c r="V18" s="599">
        <v>45016</v>
      </c>
    </row>
    <row r="19" spans="1:22" ht="18" customHeight="1" x14ac:dyDescent="0.25">
      <c r="A19" s="395"/>
      <c r="B19" s="395"/>
      <c r="C19" s="396"/>
      <c r="D19" s="392"/>
      <c r="E19" s="396"/>
      <c r="F19" s="392"/>
      <c r="G19" s="396"/>
      <c r="H19" s="392"/>
      <c r="I19" s="397"/>
      <c r="J19" s="385"/>
      <c r="K19" s="658"/>
      <c r="L19" s="620"/>
      <c r="M19" s="658"/>
      <c r="N19" s="620"/>
      <c r="O19" s="396"/>
      <c r="S19" s="449"/>
      <c r="T19" s="593" t="s">
        <v>135</v>
      </c>
      <c r="U19" s="599">
        <v>45017</v>
      </c>
      <c r="V19" s="599">
        <v>45382</v>
      </c>
    </row>
    <row r="20" spans="1:22" ht="18" customHeight="1" x14ac:dyDescent="0.25">
      <c r="A20" s="395"/>
      <c r="B20" s="395"/>
      <c r="C20" s="396"/>
      <c r="D20" s="392"/>
      <c r="E20" s="396"/>
      <c r="F20" s="392"/>
      <c r="G20" s="396"/>
      <c r="H20" s="392"/>
      <c r="I20" s="397"/>
      <c r="J20" s="385"/>
      <c r="K20" s="658"/>
      <c r="L20" s="620"/>
      <c r="M20" s="658"/>
      <c r="N20" s="620"/>
      <c r="O20" s="396"/>
      <c r="S20" s="449"/>
      <c r="T20" s="593" t="s">
        <v>136</v>
      </c>
      <c r="U20" s="599">
        <v>45383</v>
      </c>
      <c r="V20" s="599">
        <v>45747</v>
      </c>
    </row>
    <row r="21" spans="1:22" ht="18" customHeight="1" x14ac:dyDescent="0.25">
      <c r="A21" s="395"/>
      <c r="B21" s="395"/>
      <c r="C21" s="396"/>
      <c r="D21" s="392"/>
      <c r="E21" s="396"/>
      <c r="F21" s="392"/>
      <c r="G21" s="396"/>
      <c r="H21" s="392"/>
      <c r="I21" s="397"/>
      <c r="J21" s="385"/>
      <c r="K21" s="658"/>
      <c r="L21" s="620"/>
      <c r="M21" s="658"/>
      <c r="N21" s="620"/>
      <c r="O21" s="396"/>
      <c r="S21" s="449"/>
      <c r="T21" s="593"/>
      <c r="U21" s="599"/>
      <c r="V21" s="599"/>
    </row>
    <row r="22" spans="1:22" ht="18" customHeight="1" x14ac:dyDescent="0.25">
      <c r="A22" s="395"/>
      <c r="B22" s="395"/>
      <c r="C22" s="396"/>
      <c r="D22" s="392"/>
      <c r="E22" s="396"/>
      <c r="F22" s="392"/>
      <c r="G22" s="396"/>
      <c r="H22" s="392"/>
      <c r="I22" s="397"/>
      <c r="J22" s="385"/>
      <c r="K22" s="658"/>
      <c r="L22" s="620"/>
      <c r="M22" s="658"/>
      <c r="N22" s="620"/>
      <c r="O22" s="396"/>
      <c r="S22" s="449"/>
      <c r="T22" s="593"/>
      <c r="U22" s="599"/>
      <c r="V22" s="599"/>
    </row>
    <row r="23" spans="1:22" ht="18" customHeight="1" x14ac:dyDescent="0.25">
      <c r="A23" s="395"/>
      <c r="B23" s="395"/>
      <c r="C23" s="396"/>
      <c r="D23" s="392"/>
      <c r="E23" s="396"/>
      <c r="F23" s="392"/>
      <c r="G23" s="396"/>
      <c r="H23" s="392"/>
      <c r="I23" s="397"/>
      <c r="J23" s="385"/>
      <c r="K23" s="658"/>
      <c r="L23" s="620"/>
      <c r="M23" s="658"/>
      <c r="N23" s="620"/>
      <c r="O23" s="396"/>
      <c r="S23" s="449"/>
      <c r="T23" s="593"/>
      <c r="U23" s="599"/>
      <c r="V23" s="599"/>
    </row>
    <row r="24" spans="1:22" ht="18" customHeight="1" x14ac:dyDescent="0.25">
      <c r="A24" s="395"/>
      <c r="B24" s="395"/>
      <c r="C24" s="396"/>
      <c r="D24" s="392"/>
      <c r="E24" s="396"/>
      <c r="F24" s="392"/>
      <c r="G24" s="396"/>
      <c r="H24" s="392"/>
      <c r="I24" s="397"/>
      <c r="J24" s="385"/>
      <c r="K24" s="658"/>
      <c r="L24" s="620"/>
      <c r="M24" s="658"/>
      <c r="N24" s="620"/>
      <c r="O24" s="396"/>
    </row>
    <row r="25" spans="1:22" ht="18" customHeight="1" x14ac:dyDescent="0.25">
      <c r="A25" s="399"/>
      <c r="B25" s="399"/>
      <c r="C25" s="400"/>
      <c r="D25" s="392"/>
      <c r="E25" s="400"/>
      <c r="F25" s="392"/>
      <c r="G25" s="400"/>
      <c r="H25" s="392"/>
      <c r="I25" s="401"/>
      <c r="J25" s="385"/>
      <c r="K25" s="659"/>
      <c r="L25" s="622"/>
      <c r="M25" s="659"/>
      <c r="N25" s="622"/>
      <c r="O25" s="400"/>
    </row>
    <row r="26" spans="1:22" ht="9" customHeight="1" thickBot="1" x14ac:dyDescent="0.3">
      <c r="A26" s="402"/>
      <c r="B26" s="402"/>
      <c r="C26" s="403"/>
      <c r="D26" s="392"/>
      <c r="E26" s="403"/>
      <c r="F26" s="392"/>
      <c r="G26" s="404"/>
      <c r="H26" s="392"/>
      <c r="I26" s="402"/>
      <c r="K26" s="402"/>
      <c r="L26" s="402"/>
      <c r="M26" s="402"/>
      <c r="N26" s="402"/>
    </row>
    <row r="27" spans="1:22" ht="27" customHeight="1" thickBot="1" x14ac:dyDescent="0.25">
      <c r="A27" s="798" t="s">
        <v>131</v>
      </c>
      <c r="B27" s="406" t="s">
        <v>49</v>
      </c>
      <c r="C27" s="407">
        <f>SUM(C11:C25)</f>
        <v>0</v>
      </c>
      <c r="D27" s="408" t="s">
        <v>38</v>
      </c>
      <c r="E27" s="409">
        <f>SUM(E11:E25)</f>
        <v>0</v>
      </c>
      <c r="F27" s="408" t="s">
        <v>38</v>
      </c>
      <c r="G27" s="409">
        <f>SUM(G11:G25)</f>
        <v>0</v>
      </c>
      <c r="H27" s="408" t="s">
        <v>39</v>
      </c>
      <c r="I27" s="410">
        <f>C27+E27+G27</f>
        <v>0</v>
      </c>
      <c r="J27" s="411">
        <v>1</v>
      </c>
      <c r="Q27" s="441"/>
    </row>
    <row r="28" spans="1:22" s="418" customFormat="1" ht="6.75" customHeight="1" thickBot="1" x14ac:dyDescent="0.25">
      <c r="A28" s="799"/>
      <c r="B28" s="412"/>
      <c r="C28" s="413"/>
      <c r="D28" s="408"/>
      <c r="E28" s="414"/>
      <c r="F28" s="408"/>
      <c r="G28" s="415"/>
      <c r="H28" s="408"/>
      <c r="I28" s="416"/>
      <c r="J28" s="417"/>
      <c r="P28" s="352"/>
      <c r="Q28" s="442"/>
      <c r="R28" s="352"/>
      <c r="S28" s="352"/>
      <c r="T28" s="595"/>
      <c r="U28" s="595"/>
      <c r="V28" s="595"/>
    </row>
    <row r="29" spans="1:22" ht="27" customHeight="1" thickBot="1" x14ac:dyDescent="0.25">
      <c r="A29" s="799"/>
      <c r="B29" s="419"/>
      <c r="C29" s="420" t="s">
        <v>40</v>
      </c>
      <c r="D29" s="421"/>
      <c r="E29" s="422"/>
      <c r="F29" s="408" t="s">
        <v>38</v>
      </c>
      <c r="G29" s="423"/>
      <c r="H29" s="408" t="s">
        <v>39</v>
      </c>
      <c r="I29" s="410">
        <f>E29+G29</f>
        <v>0</v>
      </c>
      <c r="J29" s="411">
        <v>2</v>
      </c>
      <c r="K29" s="800" t="s">
        <v>58</v>
      </c>
      <c r="L29" s="800"/>
      <c r="M29" s="800"/>
      <c r="N29" s="800"/>
      <c r="O29" s="800"/>
    </row>
    <row r="30" spans="1:22" s="418" customFormat="1" ht="6.75" customHeight="1" thickBot="1" x14ac:dyDescent="0.25">
      <c r="A30" s="799"/>
      <c r="B30" s="424"/>
      <c r="C30" s="420"/>
      <c r="D30" s="421"/>
      <c r="E30" s="413"/>
      <c r="F30" s="408"/>
      <c r="G30" s="413"/>
      <c r="H30" s="408"/>
      <c r="I30" s="416"/>
      <c r="J30" s="417"/>
      <c r="P30" s="352"/>
      <c r="Q30" s="352"/>
      <c r="R30" s="352"/>
      <c r="S30" s="352"/>
      <c r="T30" s="595"/>
      <c r="U30" s="595"/>
      <c r="V30" s="595"/>
    </row>
    <row r="31" spans="1:22" ht="27" customHeight="1" thickBot="1" x14ac:dyDescent="0.25">
      <c r="A31" s="799"/>
      <c r="B31" s="419"/>
      <c r="C31" s="420"/>
      <c r="D31" s="420"/>
      <c r="E31" s="413"/>
      <c r="F31" s="413"/>
      <c r="G31" s="420" t="s">
        <v>41</v>
      </c>
      <c r="H31" s="413"/>
      <c r="I31" s="425">
        <f>I27-I29</f>
        <v>0</v>
      </c>
      <c r="J31" s="411">
        <v>3</v>
      </c>
    </row>
    <row r="32" spans="1:22" s="418" customFormat="1" ht="8.25" customHeight="1" thickBot="1" x14ac:dyDescent="0.25">
      <c r="B32" s="426"/>
      <c r="C32" s="420"/>
      <c r="D32" s="420"/>
      <c r="E32" s="413"/>
      <c r="F32" s="413"/>
      <c r="G32" s="420"/>
      <c r="H32" s="413"/>
      <c r="I32" s="416"/>
      <c r="J32" s="417"/>
      <c r="K32" s="746" t="s">
        <v>139</v>
      </c>
      <c r="L32" s="747"/>
      <c r="M32" s="747"/>
      <c r="N32" s="747"/>
      <c r="O32" s="747"/>
      <c r="P32" s="352"/>
      <c r="Q32" s="352"/>
      <c r="R32" s="352"/>
      <c r="S32" s="352"/>
      <c r="T32" s="595"/>
      <c r="U32" s="595"/>
      <c r="V32" s="595"/>
    </row>
    <row r="33" spans="1:53" ht="27" customHeight="1" thickBot="1" x14ac:dyDescent="0.25">
      <c r="A33" s="754" t="s">
        <v>130</v>
      </c>
      <c r="B33" s="797" t="s">
        <v>45</v>
      </c>
      <c r="C33" s="797"/>
      <c r="D33" s="797"/>
      <c r="E33" s="797"/>
      <c r="F33" s="797"/>
      <c r="G33" s="797"/>
      <c r="H33" s="427"/>
      <c r="I33" s="428"/>
      <c r="J33" s="429" t="s">
        <v>44</v>
      </c>
      <c r="K33" s="747"/>
      <c r="L33" s="747"/>
      <c r="M33" s="747"/>
      <c r="N33" s="747"/>
      <c r="O33" s="747"/>
    </row>
    <row r="34" spans="1:53" s="418" customFormat="1" ht="7.5" customHeight="1" thickBot="1" x14ac:dyDescent="0.25">
      <c r="A34" s="754"/>
      <c r="B34" s="430"/>
      <c r="C34" s="430"/>
      <c r="D34" s="430"/>
      <c r="E34" s="430"/>
      <c r="F34" s="430"/>
      <c r="G34" s="430"/>
      <c r="H34" s="427"/>
      <c r="I34" s="416"/>
      <c r="J34" s="431"/>
      <c r="K34" s="747"/>
      <c r="L34" s="747"/>
      <c r="M34" s="747"/>
      <c r="N34" s="747"/>
      <c r="O34" s="747"/>
      <c r="P34" s="352"/>
      <c r="Q34" s="352"/>
      <c r="R34" s="352"/>
      <c r="S34" s="352"/>
      <c r="T34" s="595"/>
      <c r="U34" s="595"/>
      <c r="V34" s="595"/>
    </row>
    <row r="35" spans="1:53" ht="30" customHeight="1" thickBot="1" x14ac:dyDescent="0.25">
      <c r="A35" s="754"/>
      <c r="B35" s="797" t="s">
        <v>52</v>
      </c>
      <c r="C35" s="797"/>
      <c r="D35" s="797"/>
      <c r="E35" s="797"/>
      <c r="F35" s="797"/>
      <c r="G35" s="797"/>
      <c r="I35" s="425">
        <f>I31*I33</f>
        <v>0</v>
      </c>
      <c r="J35" s="411">
        <v>5</v>
      </c>
      <c r="K35" s="747"/>
      <c r="L35" s="747"/>
      <c r="M35" s="747"/>
      <c r="N35" s="747"/>
      <c r="O35" s="747"/>
    </row>
    <row r="36" spans="1:53" ht="25.5" customHeight="1" x14ac:dyDescent="0.2">
      <c r="A36" s="378"/>
      <c r="B36" s="419"/>
      <c r="C36" s="419"/>
      <c r="D36" s="419"/>
      <c r="E36" s="419"/>
      <c r="F36" s="419"/>
      <c r="G36" s="419"/>
      <c r="H36" s="419"/>
      <c r="I36" s="432"/>
      <c r="J36" s="394"/>
      <c r="K36" s="419"/>
      <c r="L36" s="419"/>
      <c r="M36" s="419"/>
      <c r="N36" s="419"/>
      <c r="O36" s="432"/>
      <c r="P36" s="312"/>
      <c r="Q36" s="312"/>
      <c r="R36" s="312"/>
      <c r="S36" s="312"/>
      <c r="T36" s="600"/>
      <c r="U36" s="600"/>
      <c r="V36" s="600"/>
      <c r="W36" s="419"/>
      <c r="X36" s="419"/>
      <c r="Y36" s="419"/>
      <c r="Z36" s="419"/>
      <c r="AA36" s="419"/>
      <c r="AB36" s="419"/>
      <c r="AC36" s="419"/>
      <c r="AD36" s="419"/>
      <c r="AE36" s="419"/>
      <c r="AF36" s="419"/>
      <c r="AG36" s="419"/>
      <c r="AH36" s="419"/>
      <c r="AI36" s="419"/>
      <c r="AJ36" s="419"/>
      <c r="AK36" s="419"/>
      <c r="AL36" s="419"/>
      <c r="AM36" s="419"/>
      <c r="AN36" s="419"/>
      <c r="AO36" s="419"/>
      <c r="AP36" s="419"/>
      <c r="AQ36" s="419"/>
      <c r="AR36" s="419"/>
      <c r="AS36" s="419"/>
      <c r="AT36" s="419"/>
      <c r="AU36" s="419"/>
      <c r="AV36" s="419"/>
      <c r="AW36" s="419"/>
      <c r="AX36" s="419"/>
      <c r="AY36" s="419"/>
      <c r="AZ36" s="419"/>
      <c r="BA36" s="432" t="s">
        <v>32</v>
      </c>
    </row>
    <row r="37" spans="1:53" ht="18" customHeight="1" x14ac:dyDescent="0.2">
      <c r="A37" s="418"/>
      <c r="B37" s="418"/>
      <c r="C37" s="418"/>
      <c r="E37" s="418"/>
      <c r="G37" s="418"/>
      <c r="I37" s="418"/>
    </row>
    <row r="38" spans="1:53" ht="18" customHeight="1" x14ac:dyDescent="0.2">
      <c r="A38" s="418"/>
      <c r="B38" s="418"/>
      <c r="C38" s="418"/>
      <c r="E38" s="418"/>
      <c r="G38" s="418"/>
      <c r="I38" s="418"/>
    </row>
    <row r="39" spans="1:53" ht="18" customHeight="1" x14ac:dyDescent="0.2">
      <c r="A39" s="418"/>
      <c r="B39" s="418"/>
      <c r="C39" s="418"/>
      <c r="E39" s="418"/>
      <c r="G39" s="418"/>
      <c r="I39" s="418"/>
    </row>
    <row r="40" spans="1:53" ht="18" customHeight="1" x14ac:dyDescent="0.2">
      <c r="A40" s="418"/>
      <c r="B40" s="418"/>
      <c r="C40" s="418"/>
      <c r="E40" s="795"/>
      <c r="F40" s="796"/>
      <c r="G40" s="796"/>
      <c r="H40" s="796"/>
      <c r="I40" s="796"/>
      <c r="J40" s="796"/>
      <c r="K40" s="796"/>
      <c r="L40" s="796"/>
    </row>
    <row r="41" spans="1:53" ht="18" customHeight="1" x14ac:dyDescent="0.2">
      <c r="E41" s="433"/>
      <c r="F41" s="434"/>
      <c r="G41" s="434"/>
      <c r="H41" s="434"/>
      <c r="I41" s="434"/>
      <c r="J41" s="434"/>
      <c r="K41" s="434"/>
      <c r="L41" s="434"/>
    </row>
  </sheetData>
  <sheetProtection password="C11B" sheet="1" objects="1" scenarios="1" selectLockedCells="1"/>
  <mergeCells count="23">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A27:A31"/>
    <mergeCell ref="K29:O29"/>
    <mergeCell ref="K32:O35"/>
    <mergeCell ref="B33:G33"/>
    <mergeCell ref="B35:G35"/>
    <mergeCell ref="A33:A35"/>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3h</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2">
    <pageSetUpPr fitToPage="1"/>
  </sheetPr>
  <dimension ref="A1:BA40"/>
  <sheetViews>
    <sheetView showGridLines="0" zoomScale="75" zoomScaleNormal="75" workbookViewId="0">
      <selection activeCell="L3" sqref="L3:M3"/>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29" t="s">
        <v>22</v>
      </c>
      <c r="D1" s="729"/>
      <c r="E1" s="729"/>
      <c r="F1" s="729"/>
      <c r="G1" s="146"/>
      <c r="H1" s="146"/>
      <c r="I1" s="146"/>
      <c r="K1" s="147" t="s">
        <v>51</v>
      </c>
      <c r="L1" s="728" t="str">
        <f>'Annexe A p.2'!L1:O1</f>
        <v/>
      </c>
      <c r="M1" s="728"/>
      <c r="N1" s="728"/>
      <c r="O1" s="72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39"/>
      <c r="M3" s="739"/>
      <c r="P3" s="305"/>
      <c r="Q3" s="305"/>
      <c r="R3" s="305"/>
      <c r="S3" s="443">
        <f>L3</f>
        <v>0</v>
      </c>
      <c r="T3" s="593" t="s">
        <v>64</v>
      </c>
      <c r="U3" s="599">
        <v>39173</v>
      </c>
      <c r="V3" s="599">
        <v>39538</v>
      </c>
    </row>
    <row r="4" spans="1:22" s="4" customFormat="1" ht="12" customHeight="1" x14ac:dyDescent="0.25">
      <c r="A4" s="3"/>
      <c r="B4" s="3"/>
      <c r="C4" s="5"/>
      <c r="D4" s="5"/>
      <c r="E4" s="5"/>
      <c r="F4" s="5"/>
      <c r="I4" s="17"/>
      <c r="J4" s="30"/>
      <c r="P4" s="305"/>
      <c r="Q4" s="305"/>
      <c r="R4" s="440"/>
      <c r="S4" s="444"/>
      <c r="T4" s="593" t="s">
        <v>65</v>
      </c>
      <c r="U4" s="599">
        <v>39539</v>
      </c>
      <c r="V4" s="599">
        <v>39903</v>
      </c>
    </row>
    <row r="5" spans="1:22" s="6" customFormat="1" ht="22.5" customHeight="1" thickBot="1" x14ac:dyDescent="0.3">
      <c r="B5" s="13" t="s">
        <v>16</v>
      </c>
      <c r="C5" s="136" t="str">
        <f>IF('Formulaire p.1'!AX30="","",'Formulaire p.1'!AX30)</f>
        <v/>
      </c>
      <c r="E5" s="14"/>
      <c r="F5" s="13"/>
      <c r="H5" s="25"/>
      <c r="I5" s="14" t="s">
        <v>27</v>
      </c>
      <c r="J5" s="17"/>
      <c r="K5" s="137" t="str">
        <f>IF('Formulaire p.1'!X38="","",'Formulaire p.1'!X38)</f>
        <v/>
      </c>
      <c r="L5" s="7"/>
      <c r="M5" s="7"/>
      <c r="N5" s="7"/>
      <c r="O5" s="17" t="s">
        <v>19</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1" t="s">
        <v>12</v>
      </c>
      <c r="B7" s="783" t="s">
        <v>146</v>
      </c>
      <c r="C7" s="738" t="s">
        <v>37</v>
      </c>
      <c r="D7" s="42"/>
      <c r="E7" s="738" t="s">
        <v>35</v>
      </c>
      <c r="F7" s="42"/>
      <c r="G7" s="738" t="s">
        <v>36</v>
      </c>
      <c r="H7" s="42"/>
      <c r="I7" s="741" t="s">
        <v>46</v>
      </c>
      <c r="J7" s="32"/>
      <c r="K7" s="730" t="s">
        <v>33</v>
      </c>
      <c r="L7" s="731"/>
      <c r="M7" s="730" t="s">
        <v>34</v>
      </c>
      <c r="N7" s="731"/>
      <c r="O7" s="732"/>
      <c r="P7" s="322"/>
      <c r="Q7" s="322"/>
      <c r="R7" s="322"/>
      <c r="S7" s="448"/>
      <c r="T7" s="593" t="s">
        <v>68</v>
      </c>
      <c r="U7" s="599">
        <v>40634</v>
      </c>
      <c r="V7" s="599">
        <v>40999</v>
      </c>
    </row>
    <row r="8" spans="1:22" s="8" customFormat="1" ht="18" customHeight="1" thickBot="1" x14ac:dyDescent="0.25">
      <c r="A8" s="742"/>
      <c r="B8" s="784"/>
      <c r="C8" s="737"/>
      <c r="D8" s="43"/>
      <c r="E8" s="737"/>
      <c r="F8" s="43"/>
      <c r="G8" s="737"/>
      <c r="H8" s="43"/>
      <c r="I8" s="742"/>
      <c r="J8" s="32"/>
      <c r="K8" s="733"/>
      <c r="L8" s="734"/>
      <c r="M8" s="733"/>
      <c r="N8" s="734"/>
      <c r="O8" s="735"/>
      <c r="P8" s="322"/>
      <c r="Q8" s="322"/>
      <c r="R8" s="322"/>
      <c r="S8" s="448"/>
      <c r="T8" s="593" t="s">
        <v>69</v>
      </c>
      <c r="U8" s="599">
        <v>41000</v>
      </c>
      <c r="V8" s="599">
        <v>41364</v>
      </c>
    </row>
    <row r="9" spans="1:22" s="8" customFormat="1" ht="18" customHeight="1" thickBot="1" x14ac:dyDescent="0.25">
      <c r="A9" s="742"/>
      <c r="B9" s="784"/>
      <c r="C9" s="737"/>
      <c r="D9" s="43"/>
      <c r="E9" s="737"/>
      <c r="F9" s="43"/>
      <c r="G9" s="737"/>
      <c r="H9" s="43"/>
      <c r="I9" s="742"/>
      <c r="J9" s="32"/>
      <c r="K9" s="738" t="s">
        <v>48</v>
      </c>
      <c r="L9" s="738" t="s">
        <v>9</v>
      </c>
      <c r="M9" s="736" t="s">
        <v>48</v>
      </c>
      <c r="N9" s="736" t="s">
        <v>9</v>
      </c>
      <c r="O9" s="736" t="s">
        <v>43</v>
      </c>
      <c r="P9" s="322"/>
      <c r="Q9" s="322"/>
      <c r="R9" s="322"/>
      <c r="S9" s="448"/>
      <c r="T9" s="593" t="s">
        <v>70</v>
      </c>
      <c r="U9" s="599">
        <v>41365</v>
      </c>
      <c r="V9" s="599">
        <v>41729</v>
      </c>
    </row>
    <row r="10" spans="1:22" s="8" customFormat="1" ht="15" customHeight="1" thickBot="1" x14ac:dyDescent="0.25">
      <c r="A10" s="751"/>
      <c r="B10" s="785"/>
      <c r="C10" s="737"/>
      <c r="D10" s="43"/>
      <c r="E10" s="737"/>
      <c r="F10" s="43"/>
      <c r="G10" s="737"/>
      <c r="H10" s="43"/>
      <c r="I10" s="742"/>
      <c r="J10" s="32"/>
      <c r="K10" s="736"/>
      <c r="L10" s="736"/>
      <c r="M10" s="736"/>
      <c r="N10" s="736"/>
      <c r="O10" s="737"/>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133</v>
      </c>
      <c r="U17" s="599">
        <v>41000</v>
      </c>
      <c r="V17" s="599">
        <v>44651</v>
      </c>
    </row>
    <row r="18" spans="1:22" ht="18" customHeight="1" x14ac:dyDescent="0.25">
      <c r="A18" s="115"/>
      <c r="B18" s="115"/>
      <c r="C18" s="118"/>
      <c r="D18" s="21"/>
      <c r="E18" s="118"/>
      <c r="F18" s="21"/>
      <c r="G18" s="118"/>
      <c r="H18" s="21"/>
      <c r="I18" s="139"/>
      <c r="J18" s="31"/>
      <c r="K18" s="626"/>
      <c r="L18" s="620"/>
      <c r="M18" s="626"/>
      <c r="N18" s="620"/>
      <c r="O18" s="118"/>
      <c r="S18" s="449"/>
      <c r="T18" s="593" t="s">
        <v>134</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135</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136</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24"/>
      <c r="B25" s="124"/>
      <c r="C25" s="119"/>
      <c r="D25" s="21"/>
      <c r="E25" s="119"/>
      <c r="F25" s="21"/>
      <c r="G25" s="119"/>
      <c r="H25" s="21"/>
      <c r="I25" s="144"/>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52" t="s">
        <v>132</v>
      </c>
      <c r="B27" s="129" t="s">
        <v>49</v>
      </c>
      <c r="C27" s="121">
        <f>SUM(C11:C25)</f>
        <v>0</v>
      </c>
      <c r="D27" s="23" t="s">
        <v>38</v>
      </c>
      <c r="E27" s="122">
        <f>SUM(E11:E25)</f>
        <v>0</v>
      </c>
      <c r="F27" s="23" t="s">
        <v>38</v>
      </c>
      <c r="G27" s="122">
        <f>SUM(G11:G25)</f>
        <v>0</v>
      </c>
      <c r="H27" s="23" t="s">
        <v>39</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40</v>
      </c>
      <c r="D29" s="22"/>
      <c r="E29" s="120"/>
      <c r="F29" s="23" t="s">
        <v>38</v>
      </c>
      <c r="G29" s="141"/>
      <c r="H29" s="23" t="s">
        <v>39</v>
      </c>
      <c r="I29" s="123">
        <f>E29+G29</f>
        <v>0</v>
      </c>
      <c r="J29" s="125">
        <v>2</v>
      </c>
      <c r="K29" s="748" t="s">
        <v>58</v>
      </c>
      <c r="L29" s="748"/>
      <c r="M29" s="748"/>
      <c r="N29" s="748"/>
      <c r="O29" s="748"/>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41</v>
      </c>
      <c r="H31" s="20"/>
      <c r="I31" s="143">
        <f>I27-I29</f>
        <v>0</v>
      </c>
      <c r="J31" s="125">
        <v>3</v>
      </c>
    </row>
    <row r="32" spans="1:22" s="12" customFormat="1" ht="8.25" customHeight="1" thickBot="1" x14ac:dyDescent="0.25">
      <c r="B32" s="19"/>
      <c r="C32" s="24"/>
      <c r="D32" s="24"/>
      <c r="E32" s="20"/>
      <c r="F32" s="20"/>
      <c r="G32" s="24"/>
      <c r="H32" s="20"/>
      <c r="I32" s="36"/>
      <c r="J32" s="126"/>
      <c r="K32" s="746" t="s">
        <v>138</v>
      </c>
      <c r="L32" s="747"/>
      <c r="M32" s="747"/>
      <c r="N32" s="747"/>
      <c r="O32" s="747"/>
      <c r="P32" s="352"/>
      <c r="Q32" s="352"/>
      <c r="R32" s="352"/>
      <c r="T32" s="596"/>
      <c r="U32" s="596"/>
      <c r="V32" s="596"/>
    </row>
    <row r="33" spans="1:53" ht="27" customHeight="1" thickBot="1" x14ac:dyDescent="0.25">
      <c r="A33" s="754" t="s">
        <v>130</v>
      </c>
      <c r="B33" s="745" t="s">
        <v>45</v>
      </c>
      <c r="C33" s="745"/>
      <c r="D33" s="745"/>
      <c r="E33" s="745"/>
      <c r="F33" s="745"/>
      <c r="G33" s="745"/>
      <c r="H33" s="27"/>
      <c r="I33" s="142"/>
      <c r="J33" s="127" t="s">
        <v>44</v>
      </c>
      <c r="K33" s="747"/>
      <c r="L33" s="747"/>
      <c r="M33" s="747"/>
      <c r="N33" s="747"/>
      <c r="O33" s="747"/>
    </row>
    <row r="34" spans="1:53" s="12" customFormat="1" ht="7.5" customHeight="1" thickBot="1" x14ac:dyDescent="0.25">
      <c r="A34" s="754"/>
      <c r="B34" s="40"/>
      <c r="C34" s="40"/>
      <c r="D34" s="40"/>
      <c r="E34" s="40"/>
      <c r="F34" s="40"/>
      <c r="G34" s="40"/>
      <c r="H34" s="27"/>
      <c r="I34" s="36"/>
      <c r="J34" s="128"/>
      <c r="K34" s="747"/>
      <c r="L34" s="747"/>
      <c r="M34" s="747"/>
      <c r="N34" s="747"/>
      <c r="O34" s="747"/>
      <c r="P34" s="352"/>
      <c r="Q34" s="352"/>
      <c r="R34" s="352"/>
      <c r="T34" s="596"/>
      <c r="U34" s="596"/>
      <c r="V34" s="596"/>
    </row>
    <row r="35" spans="1:53" ht="30" customHeight="1" thickBot="1" x14ac:dyDescent="0.25">
      <c r="A35" s="754"/>
      <c r="B35" s="745" t="s">
        <v>52</v>
      </c>
      <c r="C35" s="745"/>
      <c r="D35" s="745"/>
      <c r="E35" s="745"/>
      <c r="F35" s="745"/>
      <c r="G35" s="745"/>
      <c r="I35" s="143">
        <f>I31*I33</f>
        <v>0</v>
      </c>
      <c r="J35" s="125">
        <v>5</v>
      </c>
      <c r="K35" s="747"/>
      <c r="L35" s="747"/>
      <c r="M35" s="747"/>
      <c r="N35" s="747"/>
      <c r="O35" s="747"/>
    </row>
    <row r="36" spans="1:53" s="6" customFormat="1" ht="25.5" customHeight="1" x14ac:dyDescent="0.2">
      <c r="A36" s="41"/>
      <c r="B36" s="41"/>
      <c r="C36" s="41"/>
      <c r="D36" s="41"/>
      <c r="E36" s="41"/>
      <c r="F36" s="41"/>
      <c r="G36" s="41"/>
      <c r="H36" s="41"/>
      <c r="I36" s="44"/>
      <c r="K36" s="41"/>
      <c r="L36" s="41"/>
      <c r="M36" s="41"/>
      <c r="N36" s="41"/>
      <c r="O36" s="2"/>
      <c r="P36" s="312"/>
      <c r="Q36" s="312"/>
      <c r="R36" s="312"/>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32</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749"/>
      <c r="F40" s="750"/>
      <c r="G40" s="750"/>
      <c r="H40" s="750"/>
      <c r="I40" s="750"/>
      <c r="J40" s="750"/>
      <c r="K40" s="750"/>
      <c r="L40" s="750"/>
    </row>
  </sheetData>
  <sheetProtection password="C11B" sheet="1" objects="1" scenarios="1" selectLockedCells="1"/>
  <mergeCells count="23">
    <mergeCell ref="L1:O1"/>
    <mergeCell ref="M9:M10"/>
    <mergeCell ref="N9:N10"/>
    <mergeCell ref="O9:O10"/>
    <mergeCell ref="M7:O8"/>
    <mergeCell ref="L9:L10"/>
    <mergeCell ref="K7:L8"/>
    <mergeCell ref="L3:M3"/>
    <mergeCell ref="G7:G10"/>
    <mergeCell ref="I7:I10"/>
    <mergeCell ref="E40:L40"/>
    <mergeCell ref="K9:K10"/>
    <mergeCell ref="K32:O35"/>
    <mergeCell ref="B33:G33"/>
    <mergeCell ref="B35:G35"/>
    <mergeCell ref="K29:O29"/>
    <mergeCell ref="B7:B10"/>
    <mergeCell ref="C7:C10"/>
    <mergeCell ref="C1:F1"/>
    <mergeCell ref="A27:A31"/>
    <mergeCell ref="A7:A10"/>
    <mergeCell ref="E7:E10"/>
    <mergeCell ref="A33:A35"/>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4a</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3">
    <pageSetUpPr fitToPage="1"/>
  </sheetPr>
  <dimension ref="A1:BA40"/>
  <sheetViews>
    <sheetView showGridLines="0" zoomScale="75" zoomScaleNormal="75" workbookViewId="0">
      <selection activeCell="L3" sqref="L3:M3"/>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5.710937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328"/>
    <col min="17" max="17" width="13.42578125" style="328" customWidth="1"/>
    <col min="18" max="18" width="12" style="328"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29" t="s">
        <v>22</v>
      </c>
      <c r="D1" s="729"/>
      <c r="E1" s="729"/>
      <c r="F1" s="729"/>
      <c r="G1" s="146"/>
      <c r="H1" s="146"/>
      <c r="I1" s="146"/>
      <c r="K1" s="147" t="s">
        <v>51</v>
      </c>
      <c r="L1" s="728" t="str">
        <f>'Annexe A p.2'!L1:O1</f>
        <v/>
      </c>
      <c r="M1" s="728"/>
      <c r="N1" s="728"/>
      <c r="O1" s="728"/>
      <c r="P1" s="305"/>
      <c r="Q1" s="305"/>
      <c r="R1" s="305"/>
      <c r="T1" s="601"/>
      <c r="U1" s="601"/>
      <c r="V1" s="601"/>
    </row>
    <row r="2" spans="1:22" s="4" customFormat="1" ht="18" customHeight="1" x14ac:dyDescent="0.25">
      <c r="A2" s="3"/>
      <c r="B2" s="3"/>
      <c r="E2" s="15"/>
      <c r="F2" s="15"/>
      <c r="J2" s="30"/>
      <c r="P2" s="305"/>
      <c r="Q2" s="305"/>
      <c r="R2" s="305"/>
      <c r="T2" s="601"/>
      <c r="U2" s="601"/>
      <c r="V2" s="601"/>
    </row>
    <row r="3" spans="1:22" s="4" customFormat="1" ht="18" customHeight="1" thickBot="1" x14ac:dyDescent="0.3">
      <c r="A3" s="3"/>
      <c r="B3" s="3"/>
      <c r="C3" s="5"/>
      <c r="D3" s="5"/>
      <c r="E3" s="5"/>
      <c r="F3" s="5"/>
      <c r="I3" s="17"/>
      <c r="J3" s="30"/>
      <c r="K3" s="165" t="s">
        <v>59</v>
      </c>
      <c r="L3" s="739"/>
      <c r="M3" s="739"/>
      <c r="P3" s="305"/>
      <c r="Q3" s="305"/>
      <c r="R3" s="305"/>
      <c r="S3" s="443">
        <f>L3</f>
        <v>0</v>
      </c>
      <c r="T3" s="593" t="s">
        <v>64</v>
      </c>
      <c r="U3" s="599">
        <v>39173</v>
      </c>
      <c r="V3" s="599">
        <v>39538</v>
      </c>
    </row>
    <row r="4" spans="1:22" s="4" customFormat="1" ht="12" customHeight="1" x14ac:dyDescent="0.25">
      <c r="A4" s="3"/>
      <c r="B4" s="3"/>
      <c r="C4" s="5"/>
      <c r="D4" s="5"/>
      <c r="E4" s="5"/>
      <c r="F4" s="5"/>
      <c r="I4" s="17"/>
      <c r="J4" s="30"/>
      <c r="P4" s="305"/>
      <c r="Q4" s="305"/>
      <c r="R4" s="440"/>
      <c r="S4" s="444"/>
      <c r="T4" s="593" t="s">
        <v>65</v>
      </c>
      <c r="U4" s="599">
        <v>39539</v>
      </c>
      <c r="V4" s="599">
        <v>39903</v>
      </c>
    </row>
    <row r="5" spans="1:22" s="6" customFormat="1" ht="22.5" customHeight="1" thickBot="1" x14ac:dyDescent="0.3">
      <c r="B5" s="13" t="s">
        <v>16</v>
      </c>
      <c r="C5" s="136" t="str">
        <f>IF('Formulaire p.1'!AX30="","",'Formulaire p.1'!AX30)</f>
        <v/>
      </c>
      <c r="E5" s="14"/>
      <c r="F5" s="13"/>
      <c r="H5" s="25"/>
      <c r="I5" s="14" t="s">
        <v>27</v>
      </c>
      <c r="J5" s="17"/>
      <c r="K5" s="137" t="str">
        <f>IF('Formulaire p.1'!X38="","",'Formulaire p.1'!X38)</f>
        <v/>
      </c>
      <c r="L5" s="7"/>
      <c r="M5" s="7"/>
      <c r="N5" s="7"/>
      <c r="O5" s="17" t="s">
        <v>19</v>
      </c>
      <c r="P5" s="318"/>
      <c r="Q5" s="318"/>
      <c r="R5" s="318"/>
      <c r="S5" s="446"/>
      <c r="T5" s="593" t="s">
        <v>66</v>
      </c>
      <c r="U5" s="599">
        <v>39904</v>
      </c>
      <c r="V5" s="599">
        <v>40268</v>
      </c>
    </row>
    <row r="6" spans="1:22" s="6" customFormat="1" ht="12" customHeight="1" thickBot="1" x14ac:dyDescent="0.25">
      <c r="A6" s="4"/>
      <c r="B6" s="4"/>
      <c r="C6" s="4"/>
      <c r="D6" s="4"/>
      <c r="E6" s="4"/>
      <c r="F6" s="4"/>
      <c r="G6" s="4"/>
      <c r="H6" s="4"/>
      <c r="I6" s="4"/>
      <c r="J6" s="31"/>
      <c r="P6" s="312"/>
      <c r="Q6" s="312"/>
      <c r="R6" s="312"/>
      <c r="S6" s="447"/>
      <c r="T6" s="593" t="s">
        <v>67</v>
      </c>
      <c r="U6" s="599">
        <v>40269</v>
      </c>
      <c r="V6" s="599">
        <v>40633</v>
      </c>
    </row>
    <row r="7" spans="1:22" s="8" customFormat="1" ht="18" customHeight="1" thickBot="1" x14ac:dyDescent="0.25">
      <c r="A7" s="741" t="s">
        <v>12</v>
      </c>
      <c r="B7" s="783" t="s">
        <v>146</v>
      </c>
      <c r="C7" s="738" t="s">
        <v>37</v>
      </c>
      <c r="D7" s="42"/>
      <c r="E7" s="738" t="s">
        <v>35</v>
      </c>
      <c r="F7" s="42"/>
      <c r="G7" s="738" t="s">
        <v>36</v>
      </c>
      <c r="H7" s="42"/>
      <c r="I7" s="741" t="s">
        <v>46</v>
      </c>
      <c r="J7" s="32"/>
      <c r="K7" s="730" t="s">
        <v>33</v>
      </c>
      <c r="L7" s="731"/>
      <c r="M7" s="730" t="s">
        <v>34</v>
      </c>
      <c r="N7" s="731"/>
      <c r="O7" s="732"/>
      <c r="P7" s="322"/>
      <c r="Q7" s="322"/>
      <c r="R7" s="322"/>
      <c r="S7" s="448"/>
      <c r="T7" s="593" t="s">
        <v>68</v>
      </c>
      <c r="U7" s="599">
        <v>40634</v>
      </c>
      <c r="V7" s="599">
        <v>40999</v>
      </c>
    </row>
    <row r="8" spans="1:22" s="8" customFormat="1" ht="18" customHeight="1" thickBot="1" x14ac:dyDescent="0.25">
      <c r="A8" s="742"/>
      <c r="B8" s="784"/>
      <c r="C8" s="737"/>
      <c r="D8" s="43"/>
      <c r="E8" s="737"/>
      <c r="F8" s="43"/>
      <c r="G8" s="737"/>
      <c r="H8" s="43"/>
      <c r="I8" s="742"/>
      <c r="J8" s="32"/>
      <c r="K8" s="733"/>
      <c r="L8" s="734"/>
      <c r="M8" s="733"/>
      <c r="N8" s="734"/>
      <c r="O8" s="735"/>
      <c r="P8" s="322"/>
      <c r="Q8" s="322"/>
      <c r="R8" s="322"/>
      <c r="S8" s="448"/>
      <c r="T8" s="593" t="s">
        <v>69</v>
      </c>
      <c r="U8" s="599">
        <v>41000</v>
      </c>
      <c r="V8" s="599">
        <v>41364</v>
      </c>
    </row>
    <row r="9" spans="1:22" s="8" customFormat="1" ht="18" customHeight="1" thickBot="1" x14ac:dyDescent="0.25">
      <c r="A9" s="742"/>
      <c r="B9" s="784"/>
      <c r="C9" s="737"/>
      <c r="D9" s="43"/>
      <c r="E9" s="737"/>
      <c r="F9" s="43"/>
      <c r="G9" s="737"/>
      <c r="H9" s="43"/>
      <c r="I9" s="742"/>
      <c r="J9" s="32"/>
      <c r="K9" s="738" t="s">
        <v>48</v>
      </c>
      <c r="L9" s="738" t="s">
        <v>9</v>
      </c>
      <c r="M9" s="736" t="s">
        <v>48</v>
      </c>
      <c r="N9" s="736" t="s">
        <v>9</v>
      </c>
      <c r="O9" s="736" t="s">
        <v>43</v>
      </c>
      <c r="P9" s="322"/>
      <c r="Q9" s="322"/>
      <c r="R9" s="322"/>
      <c r="S9" s="448"/>
      <c r="T9" s="593" t="s">
        <v>70</v>
      </c>
      <c r="U9" s="599">
        <v>41365</v>
      </c>
      <c r="V9" s="599">
        <v>41729</v>
      </c>
    </row>
    <row r="10" spans="1:22" s="8" customFormat="1" ht="15" customHeight="1" thickBot="1" x14ac:dyDescent="0.25">
      <c r="A10" s="751"/>
      <c r="B10" s="785"/>
      <c r="C10" s="737"/>
      <c r="D10" s="43"/>
      <c r="E10" s="737"/>
      <c r="F10" s="43"/>
      <c r="G10" s="737"/>
      <c r="H10" s="43"/>
      <c r="I10" s="742"/>
      <c r="J10" s="32"/>
      <c r="K10" s="736"/>
      <c r="L10" s="736"/>
      <c r="M10" s="736"/>
      <c r="N10" s="736"/>
      <c r="O10" s="737"/>
      <c r="P10" s="322"/>
      <c r="Q10" s="322"/>
      <c r="R10" s="322"/>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133</v>
      </c>
      <c r="U17" s="599">
        <v>41000</v>
      </c>
      <c r="V17" s="599">
        <v>44651</v>
      </c>
    </row>
    <row r="18" spans="1:22" ht="18" customHeight="1" x14ac:dyDescent="0.25">
      <c r="A18" s="115"/>
      <c r="B18" s="115"/>
      <c r="C18" s="118"/>
      <c r="D18" s="21"/>
      <c r="E18" s="118"/>
      <c r="F18" s="21"/>
      <c r="G18" s="118"/>
      <c r="H18" s="21"/>
      <c r="I18" s="139"/>
      <c r="J18" s="31"/>
      <c r="K18" s="626"/>
      <c r="L18" s="620"/>
      <c r="M18" s="626"/>
      <c r="N18" s="620"/>
      <c r="O18" s="118"/>
      <c r="S18" s="449"/>
      <c r="T18" s="593" t="s">
        <v>134</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135</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136</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24"/>
      <c r="B25" s="124"/>
      <c r="C25" s="119"/>
      <c r="D25" s="21"/>
      <c r="E25" s="119"/>
      <c r="F25" s="21"/>
      <c r="G25" s="119"/>
      <c r="H25" s="21"/>
      <c r="I25" s="144"/>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52" t="s">
        <v>132</v>
      </c>
      <c r="B27" s="129" t="s">
        <v>49</v>
      </c>
      <c r="C27" s="121">
        <f>SUM(C11:C25)</f>
        <v>0</v>
      </c>
      <c r="D27" s="23" t="s">
        <v>38</v>
      </c>
      <c r="E27" s="122">
        <f>SUM(E11:E25)</f>
        <v>0</v>
      </c>
      <c r="F27" s="23" t="s">
        <v>38</v>
      </c>
      <c r="G27" s="122">
        <f>SUM(G11:G25)</f>
        <v>0</v>
      </c>
      <c r="H27" s="23" t="s">
        <v>39</v>
      </c>
      <c r="I27" s="123">
        <f>C27+E27+G27</f>
        <v>0</v>
      </c>
      <c r="J27" s="125">
        <v>1</v>
      </c>
      <c r="Q27" s="441"/>
    </row>
    <row r="28" spans="1:22" s="12" customFormat="1" ht="6.75" customHeight="1" thickBot="1" x14ac:dyDescent="0.25">
      <c r="A28" s="755"/>
      <c r="B28" s="28"/>
      <c r="C28" s="20"/>
      <c r="D28" s="23"/>
      <c r="E28" s="34"/>
      <c r="F28" s="23"/>
      <c r="G28" s="35"/>
      <c r="H28" s="23"/>
      <c r="I28" s="36"/>
      <c r="J28" s="126"/>
      <c r="P28" s="352"/>
      <c r="Q28" s="442"/>
      <c r="R28" s="352"/>
      <c r="T28" s="596"/>
      <c r="U28" s="596"/>
      <c r="V28" s="596"/>
    </row>
    <row r="29" spans="1:22" ht="27" customHeight="1" thickBot="1" x14ac:dyDescent="0.25">
      <c r="A29" s="755"/>
      <c r="B29" s="10"/>
      <c r="C29" s="24" t="s">
        <v>40</v>
      </c>
      <c r="D29" s="22"/>
      <c r="E29" s="120"/>
      <c r="F29" s="23" t="s">
        <v>38</v>
      </c>
      <c r="G29" s="141"/>
      <c r="H29" s="23" t="s">
        <v>39</v>
      </c>
      <c r="I29" s="123">
        <f>E29+G29</f>
        <v>0</v>
      </c>
      <c r="J29" s="125">
        <v>2</v>
      </c>
      <c r="K29" s="748" t="s">
        <v>58</v>
      </c>
      <c r="L29" s="748"/>
      <c r="M29" s="748"/>
      <c r="N29" s="748"/>
      <c r="O29" s="748"/>
    </row>
    <row r="30" spans="1:22" s="12" customFormat="1" ht="6.75" customHeight="1" thickBot="1" x14ac:dyDescent="0.25">
      <c r="A30" s="755"/>
      <c r="B30" s="11"/>
      <c r="C30" s="24"/>
      <c r="D30" s="22"/>
      <c r="E30" s="20"/>
      <c r="F30" s="23"/>
      <c r="G30" s="20"/>
      <c r="H30" s="23"/>
      <c r="I30" s="36"/>
      <c r="J30" s="126"/>
      <c r="P30" s="352"/>
      <c r="Q30" s="352"/>
      <c r="R30" s="352"/>
      <c r="T30" s="596"/>
      <c r="U30" s="596"/>
      <c r="V30" s="596"/>
    </row>
    <row r="31" spans="1:22" ht="27" customHeight="1" thickBot="1" x14ac:dyDescent="0.25">
      <c r="A31" s="755"/>
      <c r="B31" s="10"/>
      <c r="C31" s="24"/>
      <c r="D31" s="24"/>
      <c r="E31" s="20"/>
      <c r="F31" s="20"/>
      <c r="G31" s="24" t="s">
        <v>41</v>
      </c>
      <c r="H31" s="20"/>
      <c r="I31" s="143">
        <f>I27-I29</f>
        <v>0</v>
      </c>
      <c r="J31" s="125">
        <v>3</v>
      </c>
    </row>
    <row r="32" spans="1:22" s="12" customFormat="1" ht="8.25" customHeight="1" thickBot="1" x14ac:dyDescent="0.25">
      <c r="B32" s="19"/>
      <c r="C32" s="24"/>
      <c r="D32" s="24"/>
      <c r="E32" s="20"/>
      <c r="F32" s="20"/>
      <c r="G32" s="24"/>
      <c r="H32" s="20"/>
      <c r="I32" s="36"/>
      <c r="J32" s="126"/>
      <c r="K32" s="746" t="s">
        <v>138</v>
      </c>
      <c r="L32" s="747"/>
      <c r="M32" s="747"/>
      <c r="N32" s="747"/>
      <c r="O32" s="747"/>
      <c r="P32" s="352"/>
      <c r="Q32" s="352"/>
      <c r="R32" s="352"/>
      <c r="T32" s="596"/>
      <c r="U32" s="596"/>
      <c r="V32" s="596"/>
    </row>
    <row r="33" spans="1:53" ht="27" customHeight="1" thickBot="1" x14ac:dyDescent="0.25">
      <c r="A33" s="754" t="s">
        <v>130</v>
      </c>
      <c r="B33" s="745" t="s">
        <v>45</v>
      </c>
      <c r="C33" s="745"/>
      <c r="D33" s="745"/>
      <c r="E33" s="745"/>
      <c r="F33" s="745"/>
      <c r="G33" s="745"/>
      <c r="H33" s="27"/>
      <c r="I33" s="142"/>
      <c r="J33" s="127" t="s">
        <v>44</v>
      </c>
      <c r="K33" s="747"/>
      <c r="L33" s="747"/>
      <c r="M33" s="747"/>
      <c r="N33" s="747"/>
      <c r="O33" s="747"/>
    </row>
    <row r="34" spans="1:53" s="12" customFormat="1" ht="7.5" customHeight="1" thickBot="1" x14ac:dyDescent="0.25">
      <c r="A34" s="754"/>
      <c r="B34" s="40"/>
      <c r="C34" s="40"/>
      <c r="D34" s="40"/>
      <c r="E34" s="40"/>
      <c r="F34" s="40"/>
      <c r="G34" s="40"/>
      <c r="H34" s="27"/>
      <c r="I34" s="36"/>
      <c r="J34" s="128"/>
      <c r="K34" s="747"/>
      <c r="L34" s="747"/>
      <c r="M34" s="747"/>
      <c r="N34" s="747"/>
      <c r="O34" s="747"/>
      <c r="P34" s="352"/>
      <c r="Q34" s="352"/>
      <c r="R34" s="352"/>
      <c r="T34" s="596"/>
      <c r="U34" s="596"/>
      <c r="V34" s="596"/>
    </row>
    <row r="35" spans="1:53" ht="30" customHeight="1" thickBot="1" x14ac:dyDescent="0.25">
      <c r="A35" s="754"/>
      <c r="B35" s="745" t="s">
        <v>52</v>
      </c>
      <c r="C35" s="745"/>
      <c r="D35" s="745"/>
      <c r="E35" s="745"/>
      <c r="F35" s="745"/>
      <c r="G35" s="745"/>
      <c r="I35" s="143">
        <f>I31*I33</f>
        <v>0</v>
      </c>
      <c r="J35" s="125">
        <v>5</v>
      </c>
      <c r="K35" s="747"/>
      <c r="L35" s="747"/>
      <c r="M35" s="747"/>
      <c r="N35" s="747"/>
      <c r="O35" s="747"/>
    </row>
    <row r="36" spans="1:53" s="6" customFormat="1" ht="25.5" customHeight="1" x14ac:dyDescent="0.2">
      <c r="A36" s="41"/>
      <c r="B36" s="41"/>
      <c r="C36" s="41"/>
      <c r="D36" s="41"/>
      <c r="E36" s="41"/>
      <c r="F36" s="41"/>
      <c r="G36" s="41"/>
      <c r="H36" s="41"/>
      <c r="I36" s="44"/>
      <c r="K36" s="41"/>
      <c r="L36" s="41"/>
      <c r="M36" s="41"/>
      <c r="N36" s="41"/>
      <c r="O36" s="2"/>
      <c r="P36" s="312"/>
      <c r="Q36" s="312"/>
      <c r="R36" s="312"/>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32</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12"/>
      <c r="B39" s="12"/>
      <c r="C39" s="12"/>
      <c r="E39" s="12"/>
      <c r="G39" s="12"/>
      <c r="I39" s="12"/>
    </row>
    <row r="40" spans="1:53" ht="18" customHeight="1" x14ac:dyDescent="0.2">
      <c r="A40" s="12"/>
      <c r="B40" s="12"/>
      <c r="C40" s="12"/>
      <c r="E40" s="749"/>
      <c r="F40" s="750"/>
      <c r="G40" s="750"/>
      <c r="H40" s="750"/>
      <c r="I40" s="750"/>
      <c r="J40" s="750"/>
      <c r="K40" s="750"/>
      <c r="L40" s="750"/>
    </row>
  </sheetData>
  <sheetProtection password="C11B" sheet="1" objects="1" scenarios="1" selectLockedCells="1"/>
  <mergeCells count="23">
    <mergeCell ref="L1:O1"/>
    <mergeCell ref="M9:M10"/>
    <mergeCell ref="N9:N10"/>
    <mergeCell ref="O9:O10"/>
    <mergeCell ref="M7:O8"/>
    <mergeCell ref="L9:L10"/>
    <mergeCell ref="K7:L8"/>
    <mergeCell ref="L3:M3"/>
    <mergeCell ref="G7:G10"/>
    <mergeCell ref="I7:I10"/>
    <mergeCell ref="E40:L40"/>
    <mergeCell ref="K9:K10"/>
    <mergeCell ref="K32:O35"/>
    <mergeCell ref="B33:G33"/>
    <mergeCell ref="B35:G35"/>
    <mergeCell ref="K29:O29"/>
    <mergeCell ref="B7:B10"/>
    <mergeCell ref="C7:C10"/>
    <mergeCell ref="C1:F1"/>
    <mergeCell ref="A27:A31"/>
    <mergeCell ref="A7:A10"/>
    <mergeCell ref="E7:E10"/>
    <mergeCell ref="A33:A35"/>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4b</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4">
    <pageSetUpPr fitToPage="1"/>
  </sheetPr>
  <dimension ref="A1:BA40"/>
  <sheetViews>
    <sheetView zoomScale="75" zoomScaleNormal="75" workbookViewId="0">
      <selection activeCell="L3" sqref="L3:M3"/>
    </sheetView>
  </sheetViews>
  <sheetFormatPr baseColWidth="10" defaultRowHeight="18" customHeight="1" x14ac:dyDescent="0.2"/>
  <cols>
    <col min="1" max="2" width="28.7109375" style="191" customWidth="1"/>
    <col min="3" max="3" width="15.7109375" style="191" customWidth="1"/>
    <col min="4" max="4" width="2.28515625" style="214" customWidth="1"/>
    <col min="5" max="5" width="15.7109375" style="191" customWidth="1"/>
    <col min="6" max="6" width="2.28515625" style="214" customWidth="1"/>
    <col min="7" max="7" width="15.7109375" style="191" customWidth="1"/>
    <col min="8" max="8" width="2.28515625" style="214" customWidth="1"/>
    <col min="9" max="9" width="15.7109375" style="191" customWidth="1"/>
    <col min="10" max="10" width="2.28515625" style="201" customWidth="1"/>
    <col min="11" max="11" width="17.7109375" style="191" customWidth="1"/>
    <col min="12" max="12" width="11.7109375" style="191" customWidth="1"/>
    <col min="13" max="13" width="17.7109375" style="191" customWidth="1"/>
    <col min="14" max="14" width="11.7109375" style="191" customWidth="1"/>
    <col min="15" max="15" width="15.7109375" style="191"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191"/>
  </cols>
  <sheetData>
    <row r="1" spans="1:22" s="169" customFormat="1" ht="21.75" customHeight="1" thickBot="1" x14ac:dyDescent="0.3">
      <c r="A1" s="167"/>
      <c r="B1" s="167"/>
      <c r="C1" s="828" t="s">
        <v>22</v>
      </c>
      <c r="D1" s="828"/>
      <c r="E1" s="828"/>
      <c r="F1" s="828"/>
      <c r="G1" s="168"/>
      <c r="H1" s="168"/>
      <c r="I1" s="168"/>
      <c r="K1" s="170" t="s">
        <v>51</v>
      </c>
      <c r="L1" s="829" t="str">
        <f>'Annexe A p.2'!L1:O1</f>
        <v/>
      </c>
      <c r="M1" s="829"/>
      <c r="N1" s="829"/>
      <c r="O1" s="829"/>
      <c r="P1" s="305"/>
      <c r="Q1" s="305"/>
      <c r="R1" s="305"/>
      <c r="S1" s="305"/>
      <c r="T1" s="593"/>
      <c r="U1" s="593"/>
      <c r="V1" s="593"/>
    </row>
    <row r="2" spans="1:22" s="169" customFormat="1" ht="18" customHeight="1" x14ac:dyDescent="0.25">
      <c r="A2" s="167"/>
      <c r="B2" s="167"/>
      <c r="E2" s="171"/>
      <c r="F2" s="171"/>
      <c r="J2" s="172"/>
      <c r="P2" s="305"/>
      <c r="Q2" s="305"/>
      <c r="R2" s="305"/>
      <c r="S2" s="305"/>
      <c r="T2" s="593"/>
      <c r="U2" s="593"/>
      <c r="V2" s="593"/>
    </row>
    <row r="3" spans="1:22" s="169" customFormat="1" ht="18" customHeight="1" thickBot="1" x14ac:dyDescent="0.3">
      <c r="A3" s="167"/>
      <c r="B3" s="167"/>
      <c r="C3" s="173"/>
      <c r="D3" s="173"/>
      <c r="E3" s="173"/>
      <c r="F3" s="173"/>
      <c r="I3" s="174"/>
      <c r="J3" s="172"/>
      <c r="K3" s="165" t="s">
        <v>59</v>
      </c>
      <c r="L3" s="739"/>
      <c r="M3" s="739"/>
      <c r="P3" s="305"/>
      <c r="Q3" s="305"/>
      <c r="R3" s="305"/>
      <c r="S3" s="443">
        <f>L3</f>
        <v>0</v>
      </c>
      <c r="T3" s="593" t="s">
        <v>64</v>
      </c>
      <c r="U3" s="599">
        <v>39173</v>
      </c>
      <c r="V3" s="599">
        <v>39538</v>
      </c>
    </row>
    <row r="4" spans="1:22" s="169" customFormat="1" ht="12" customHeight="1" x14ac:dyDescent="0.25">
      <c r="A4" s="167"/>
      <c r="B4" s="167"/>
      <c r="C4" s="173"/>
      <c r="D4" s="173"/>
      <c r="E4" s="173"/>
      <c r="F4" s="173"/>
      <c r="I4" s="174"/>
      <c r="J4" s="172"/>
      <c r="P4" s="305"/>
      <c r="Q4" s="305"/>
      <c r="R4" s="440"/>
      <c r="S4" s="444"/>
      <c r="T4" s="593" t="s">
        <v>65</v>
      </c>
      <c r="U4" s="599">
        <v>39539</v>
      </c>
      <c r="V4" s="599">
        <v>39903</v>
      </c>
    </row>
    <row r="5" spans="1:22" s="175" customFormat="1" ht="22.5" customHeight="1" thickBot="1" x14ac:dyDescent="0.3">
      <c r="B5" s="176" t="s">
        <v>16</v>
      </c>
      <c r="C5" s="177" t="str">
        <f>IF('Formulaire p.1'!AX30="","",'Formulaire p.1'!AX30)</f>
        <v/>
      </c>
      <c r="E5" s="178"/>
      <c r="F5" s="176"/>
      <c r="H5" s="179"/>
      <c r="I5" s="178" t="s">
        <v>27</v>
      </c>
      <c r="J5" s="174"/>
      <c r="K5" s="180" t="str">
        <f>IF('Formulaire p.1'!X38="","",'Formulaire p.1'!X38)</f>
        <v/>
      </c>
      <c r="L5" s="181"/>
      <c r="M5" s="181"/>
      <c r="N5" s="181"/>
      <c r="O5" s="174" t="s">
        <v>19</v>
      </c>
      <c r="P5" s="318"/>
      <c r="Q5" s="318"/>
      <c r="R5" s="318"/>
      <c r="S5" s="446"/>
      <c r="T5" s="593" t="s">
        <v>66</v>
      </c>
      <c r="U5" s="599">
        <v>39904</v>
      </c>
      <c r="V5" s="599">
        <v>40268</v>
      </c>
    </row>
    <row r="6" spans="1:22" s="175" customFormat="1" ht="12" customHeight="1" thickBot="1" x14ac:dyDescent="0.25">
      <c r="A6" s="169"/>
      <c r="B6" s="169"/>
      <c r="C6" s="169"/>
      <c r="D6" s="169"/>
      <c r="E6" s="169"/>
      <c r="F6" s="169"/>
      <c r="G6" s="169"/>
      <c r="H6" s="169"/>
      <c r="I6" s="169"/>
      <c r="J6" s="182"/>
      <c r="P6" s="312"/>
      <c r="Q6" s="312"/>
      <c r="R6" s="312"/>
      <c r="S6" s="447"/>
      <c r="T6" s="593" t="s">
        <v>67</v>
      </c>
      <c r="U6" s="599">
        <v>40269</v>
      </c>
      <c r="V6" s="599">
        <v>40633</v>
      </c>
    </row>
    <row r="7" spans="1:22" s="185" customFormat="1" ht="18" customHeight="1" thickBot="1" x14ac:dyDescent="0.25">
      <c r="A7" s="830" t="s">
        <v>12</v>
      </c>
      <c r="B7" s="783" t="s">
        <v>146</v>
      </c>
      <c r="C7" s="833" t="s">
        <v>37</v>
      </c>
      <c r="D7" s="233"/>
      <c r="E7" s="833" t="s">
        <v>35</v>
      </c>
      <c r="F7" s="233"/>
      <c r="G7" s="833" t="s">
        <v>36</v>
      </c>
      <c r="H7" s="230"/>
      <c r="I7" s="830" t="s">
        <v>46</v>
      </c>
      <c r="J7" s="184"/>
      <c r="K7" s="835" t="s">
        <v>33</v>
      </c>
      <c r="L7" s="836"/>
      <c r="M7" s="835" t="s">
        <v>34</v>
      </c>
      <c r="N7" s="836"/>
      <c r="O7" s="839"/>
      <c r="P7" s="322"/>
      <c r="Q7" s="322"/>
      <c r="R7" s="322"/>
      <c r="S7" s="448"/>
      <c r="T7" s="593" t="s">
        <v>68</v>
      </c>
      <c r="U7" s="599">
        <v>40634</v>
      </c>
      <c r="V7" s="599">
        <v>40999</v>
      </c>
    </row>
    <row r="8" spans="1:22" s="185" customFormat="1" ht="18" customHeight="1" thickBot="1" x14ac:dyDescent="0.25">
      <c r="A8" s="831"/>
      <c r="B8" s="784"/>
      <c r="C8" s="834"/>
      <c r="D8" s="186"/>
      <c r="E8" s="834"/>
      <c r="F8" s="186"/>
      <c r="G8" s="834"/>
      <c r="H8" s="231"/>
      <c r="I8" s="831"/>
      <c r="J8" s="184"/>
      <c r="K8" s="837"/>
      <c r="L8" s="838"/>
      <c r="M8" s="837"/>
      <c r="N8" s="838"/>
      <c r="O8" s="840"/>
      <c r="P8" s="322"/>
      <c r="Q8" s="322"/>
      <c r="R8" s="322"/>
      <c r="S8" s="448"/>
      <c r="T8" s="593" t="s">
        <v>69</v>
      </c>
      <c r="U8" s="599">
        <v>41000</v>
      </c>
      <c r="V8" s="599">
        <v>41364</v>
      </c>
    </row>
    <row r="9" spans="1:22" s="185" customFormat="1" ht="18" customHeight="1" thickBot="1" x14ac:dyDescent="0.25">
      <c r="A9" s="831"/>
      <c r="B9" s="784"/>
      <c r="C9" s="834"/>
      <c r="D9" s="186"/>
      <c r="E9" s="834"/>
      <c r="F9" s="186"/>
      <c r="G9" s="834"/>
      <c r="H9" s="231"/>
      <c r="I9" s="831"/>
      <c r="J9" s="184"/>
      <c r="K9" s="833" t="s">
        <v>48</v>
      </c>
      <c r="L9" s="833" t="s">
        <v>9</v>
      </c>
      <c r="M9" s="841" t="s">
        <v>48</v>
      </c>
      <c r="N9" s="841" t="s">
        <v>9</v>
      </c>
      <c r="O9" s="841" t="s">
        <v>43</v>
      </c>
      <c r="P9" s="322"/>
      <c r="Q9" s="322"/>
      <c r="R9" s="322"/>
      <c r="S9" s="448"/>
      <c r="T9" s="593" t="s">
        <v>70</v>
      </c>
      <c r="U9" s="599">
        <v>41365</v>
      </c>
      <c r="V9" s="599">
        <v>41729</v>
      </c>
    </row>
    <row r="10" spans="1:22" s="185" customFormat="1" ht="15" customHeight="1" thickBot="1" x14ac:dyDescent="0.25">
      <c r="A10" s="832"/>
      <c r="B10" s="785"/>
      <c r="C10" s="834"/>
      <c r="D10" s="186"/>
      <c r="E10" s="834"/>
      <c r="F10" s="186"/>
      <c r="G10" s="834"/>
      <c r="H10" s="231"/>
      <c r="I10" s="831"/>
      <c r="J10" s="184"/>
      <c r="K10" s="841"/>
      <c r="L10" s="841"/>
      <c r="M10" s="841"/>
      <c r="N10" s="841"/>
      <c r="O10" s="834"/>
      <c r="P10" s="322"/>
      <c r="Q10" s="322"/>
      <c r="R10" s="322"/>
      <c r="S10" s="448"/>
      <c r="T10" s="593" t="s">
        <v>71</v>
      </c>
      <c r="U10" s="599">
        <v>41730</v>
      </c>
      <c r="V10" s="599">
        <v>42094</v>
      </c>
    </row>
    <row r="11" spans="1:22" ht="18" customHeight="1" x14ac:dyDescent="0.25">
      <c r="A11" s="187"/>
      <c r="B11" s="187"/>
      <c r="C11" s="188"/>
      <c r="D11" s="189"/>
      <c r="E11" s="188"/>
      <c r="F11" s="189"/>
      <c r="G11" s="188"/>
      <c r="H11" s="232"/>
      <c r="I11" s="190"/>
      <c r="J11" s="182"/>
      <c r="K11" s="660"/>
      <c r="L11" s="617"/>
      <c r="M11" s="660"/>
      <c r="N11" s="617"/>
      <c r="O11" s="661"/>
      <c r="S11" s="449"/>
      <c r="T11" s="593" t="s">
        <v>72</v>
      </c>
      <c r="U11" s="599">
        <v>42095</v>
      </c>
      <c r="V11" s="599">
        <v>42460</v>
      </c>
    </row>
    <row r="12" spans="1:22" ht="18" customHeight="1" x14ac:dyDescent="0.25">
      <c r="A12" s="192"/>
      <c r="B12" s="192"/>
      <c r="C12" s="193"/>
      <c r="D12" s="189"/>
      <c r="E12" s="193"/>
      <c r="F12" s="189"/>
      <c r="G12" s="193"/>
      <c r="H12" s="232"/>
      <c r="I12" s="194"/>
      <c r="J12" s="182"/>
      <c r="K12" s="662"/>
      <c r="L12" s="620"/>
      <c r="M12" s="662"/>
      <c r="N12" s="620"/>
      <c r="O12" s="193"/>
      <c r="S12" s="449"/>
      <c r="T12" s="593" t="s">
        <v>73</v>
      </c>
      <c r="U12" s="599">
        <v>42461</v>
      </c>
      <c r="V12" s="599">
        <v>42825</v>
      </c>
    </row>
    <row r="13" spans="1:22" ht="18" customHeight="1" x14ac:dyDescent="0.25">
      <c r="A13" s="192"/>
      <c r="B13" s="192"/>
      <c r="C13" s="193"/>
      <c r="D13" s="189"/>
      <c r="E13" s="193"/>
      <c r="F13" s="189"/>
      <c r="G13" s="193"/>
      <c r="H13" s="232"/>
      <c r="I13" s="194"/>
      <c r="J13" s="182"/>
      <c r="K13" s="662"/>
      <c r="L13" s="620"/>
      <c r="M13" s="662"/>
      <c r="N13" s="620"/>
      <c r="O13" s="193"/>
      <c r="S13" s="449"/>
      <c r="T13" s="593" t="s">
        <v>74</v>
      </c>
      <c r="U13" s="599">
        <v>42826</v>
      </c>
      <c r="V13" s="599">
        <v>43190</v>
      </c>
    </row>
    <row r="14" spans="1:22" ht="18" customHeight="1" x14ac:dyDescent="0.25">
      <c r="A14" s="192"/>
      <c r="B14" s="192"/>
      <c r="C14" s="193"/>
      <c r="D14" s="189"/>
      <c r="E14" s="193"/>
      <c r="F14" s="189"/>
      <c r="G14" s="193"/>
      <c r="H14" s="232"/>
      <c r="I14" s="194"/>
      <c r="J14" s="182"/>
      <c r="K14" s="662"/>
      <c r="L14" s="620"/>
      <c r="M14" s="662"/>
      <c r="N14" s="620"/>
      <c r="O14" s="193"/>
      <c r="S14" s="449"/>
      <c r="T14" s="593" t="s">
        <v>75</v>
      </c>
      <c r="U14" s="599">
        <v>43191</v>
      </c>
      <c r="V14" s="599">
        <v>43555</v>
      </c>
    </row>
    <row r="15" spans="1:22" ht="18" customHeight="1" x14ac:dyDescent="0.25">
      <c r="A15" s="192"/>
      <c r="B15" s="192"/>
      <c r="C15" s="193"/>
      <c r="D15" s="189"/>
      <c r="E15" s="193"/>
      <c r="F15" s="189"/>
      <c r="G15" s="193"/>
      <c r="H15" s="232"/>
      <c r="I15" s="194"/>
      <c r="J15" s="182"/>
      <c r="K15" s="662"/>
      <c r="L15" s="620"/>
      <c r="M15" s="662"/>
      <c r="N15" s="620"/>
      <c r="O15" s="193"/>
      <c r="S15" s="449"/>
      <c r="T15" s="593" t="s">
        <v>76</v>
      </c>
      <c r="U15" s="599">
        <v>43556</v>
      </c>
      <c r="V15" s="599">
        <v>43921</v>
      </c>
    </row>
    <row r="16" spans="1:22" ht="18" customHeight="1" x14ac:dyDescent="0.25">
      <c r="A16" s="192"/>
      <c r="B16" s="192"/>
      <c r="C16" s="193"/>
      <c r="D16" s="189"/>
      <c r="E16" s="193"/>
      <c r="F16" s="189"/>
      <c r="G16" s="193"/>
      <c r="H16" s="232"/>
      <c r="I16" s="194"/>
      <c r="J16" s="182"/>
      <c r="K16" s="662"/>
      <c r="L16" s="620"/>
      <c r="M16" s="662"/>
      <c r="N16" s="620"/>
      <c r="O16" s="193"/>
      <c r="S16" s="449"/>
      <c r="T16" s="593" t="s">
        <v>77</v>
      </c>
      <c r="U16" s="599">
        <v>43922</v>
      </c>
      <c r="V16" s="599">
        <v>44286</v>
      </c>
    </row>
    <row r="17" spans="1:22" ht="18" customHeight="1" x14ac:dyDescent="0.25">
      <c r="A17" s="192"/>
      <c r="B17" s="192"/>
      <c r="C17" s="193"/>
      <c r="D17" s="189"/>
      <c r="E17" s="193"/>
      <c r="F17" s="189"/>
      <c r="G17" s="193"/>
      <c r="H17" s="232"/>
      <c r="I17" s="194"/>
      <c r="J17" s="182"/>
      <c r="K17" s="662"/>
      <c r="L17" s="620"/>
      <c r="M17" s="662"/>
      <c r="N17" s="620"/>
      <c r="O17" s="193"/>
      <c r="S17" s="449"/>
      <c r="T17" s="593" t="s">
        <v>133</v>
      </c>
      <c r="U17" s="599">
        <v>41000</v>
      </c>
      <c r="V17" s="599">
        <v>44651</v>
      </c>
    </row>
    <row r="18" spans="1:22" ht="18" customHeight="1" x14ac:dyDescent="0.25">
      <c r="A18" s="192"/>
      <c r="B18" s="192"/>
      <c r="C18" s="193"/>
      <c r="D18" s="189"/>
      <c r="E18" s="193"/>
      <c r="F18" s="189"/>
      <c r="G18" s="193"/>
      <c r="H18" s="232"/>
      <c r="I18" s="194"/>
      <c r="J18" s="182"/>
      <c r="K18" s="662"/>
      <c r="L18" s="620"/>
      <c r="M18" s="662"/>
      <c r="N18" s="620"/>
      <c r="O18" s="193"/>
      <c r="S18" s="449"/>
      <c r="T18" s="593" t="s">
        <v>134</v>
      </c>
      <c r="U18" s="599">
        <v>44652</v>
      </c>
      <c r="V18" s="599">
        <v>45016</v>
      </c>
    </row>
    <row r="19" spans="1:22" ht="18" customHeight="1" x14ac:dyDescent="0.25">
      <c r="A19" s="192"/>
      <c r="B19" s="192"/>
      <c r="C19" s="193"/>
      <c r="D19" s="189"/>
      <c r="E19" s="193"/>
      <c r="F19" s="189"/>
      <c r="G19" s="193"/>
      <c r="H19" s="232"/>
      <c r="I19" s="194"/>
      <c r="J19" s="182"/>
      <c r="K19" s="662"/>
      <c r="L19" s="620"/>
      <c r="M19" s="662"/>
      <c r="N19" s="620"/>
      <c r="O19" s="193"/>
      <c r="S19" s="449"/>
      <c r="T19" s="593" t="s">
        <v>135</v>
      </c>
      <c r="U19" s="599">
        <v>45017</v>
      </c>
      <c r="V19" s="599">
        <v>45382</v>
      </c>
    </row>
    <row r="20" spans="1:22" ht="18" customHeight="1" x14ac:dyDescent="0.25">
      <c r="A20" s="192"/>
      <c r="B20" s="192"/>
      <c r="C20" s="193"/>
      <c r="D20" s="189"/>
      <c r="E20" s="193"/>
      <c r="F20" s="189"/>
      <c r="G20" s="193"/>
      <c r="H20" s="232"/>
      <c r="I20" s="194"/>
      <c r="J20" s="182"/>
      <c r="K20" s="662"/>
      <c r="L20" s="620"/>
      <c r="M20" s="662"/>
      <c r="N20" s="620"/>
      <c r="O20" s="193"/>
      <c r="S20" s="449"/>
      <c r="T20" s="593" t="s">
        <v>136</v>
      </c>
      <c r="U20" s="599">
        <v>45383</v>
      </c>
      <c r="V20" s="599">
        <v>45747</v>
      </c>
    </row>
    <row r="21" spans="1:22" ht="18" customHeight="1" x14ac:dyDescent="0.25">
      <c r="A21" s="192"/>
      <c r="B21" s="192"/>
      <c r="C21" s="193"/>
      <c r="D21" s="189"/>
      <c r="E21" s="193"/>
      <c r="F21" s="189"/>
      <c r="G21" s="193"/>
      <c r="H21" s="232"/>
      <c r="I21" s="194"/>
      <c r="J21" s="182"/>
      <c r="K21" s="662"/>
      <c r="L21" s="620"/>
      <c r="M21" s="662"/>
      <c r="N21" s="620"/>
      <c r="O21" s="193"/>
      <c r="S21" s="449"/>
      <c r="T21" s="593"/>
      <c r="U21" s="599"/>
      <c r="V21" s="599"/>
    </row>
    <row r="22" spans="1:22" ht="18" customHeight="1" x14ac:dyDescent="0.25">
      <c r="A22" s="192"/>
      <c r="B22" s="192"/>
      <c r="C22" s="193"/>
      <c r="D22" s="189"/>
      <c r="E22" s="193"/>
      <c r="F22" s="189"/>
      <c r="G22" s="193"/>
      <c r="H22" s="232"/>
      <c r="I22" s="194"/>
      <c r="J22" s="182"/>
      <c r="K22" s="662"/>
      <c r="L22" s="620"/>
      <c r="M22" s="662"/>
      <c r="N22" s="620"/>
      <c r="O22" s="193"/>
      <c r="S22" s="449"/>
      <c r="T22" s="593"/>
      <c r="U22" s="599"/>
      <c r="V22" s="599"/>
    </row>
    <row r="23" spans="1:22" ht="18" customHeight="1" x14ac:dyDescent="0.25">
      <c r="A23" s="192"/>
      <c r="B23" s="192"/>
      <c r="C23" s="193"/>
      <c r="D23" s="189"/>
      <c r="E23" s="193"/>
      <c r="F23" s="189"/>
      <c r="G23" s="193"/>
      <c r="H23" s="232"/>
      <c r="I23" s="194"/>
      <c r="J23" s="182"/>
      <c r="K23" s="662"/>
      <c r="L23" s="620"/>
      <c r="M23" s="662"/>
      <c r="N23" s="620"/>
      <c r="O23" s="193"/>
      <c r="S23" s="449"/>
      <c r="T23" s="593"/>
      <c r="U23" s="599"/>
      <c r="V23" s="599"/>
    </row>
    <row r="24" spans="1:22" ht="18" customHeight="1" x14ac:dyDescent="0.25">
      <c r="A24" s="192"/>
      <c r="B24" s="192"/>
      <c r="C24" s="193"/>
      <c r="D24" s="189"/>
      <c r="E24" s="193"/>
      <c r="F24" s="189"/>
      <c r="G24" s="193"/>
      <c r="H24" s="232"/>
      <c r="I24" s="194"/>
      <c r="J24" s="182"/>
      <c r="K24" s="662"/>
      <c r="L24" s="620"/>
      <c r="M24" s="662"/>
      <c r="N24" s="620"/>
      <c r="O24" s="193"/>
    </row>
    <row r="25" spans="1:22" ht="18" customHeight="1" x14ac:dyDescent="0.25">
      <c r="A25" s="195"/>
      <c r="B25" s="195"/>
      <c r="C25" s="196"/>
      <c r="D25" s="189"/>
      <c r="E25" s="196"/>
      <c r="F25" s="189"/>
      <c r="G25" s="196"/>
      <c r="H25" s="232"/>
      <c r="I25" s="197"/>
      <c r="J25" s="182"/>
      <c r="K25" s="663"/>
      <c r="L25" s="622"/>
      <c r="M25" s="663"/>
      <c r="N25" s="622"/>
      <c r="O25" s="196"/>
    </row>
    <row r="26" spans="1:22" ht="9" customHeight="1" thickBot="1" x14ac:dyDescent="0.3">
      <c r="A26" s="198"/>
      <c r="B26" s="198"/>
      <c r="C26" s="199"/>
      <c r="D26" s="189"/>
      <c r="E26" s="199"/>
      <c r="F26" s="189"/>
      <c r="G26" s="200"/>
      <c r="H26" s="189"/>
      <c r="I26" s="198"/>
      <c r="K26" s="198"/>
      <c r="L26" s="198"/>
      <c r="M26" s="198"/>
      <c r="N26" s="198"/>
    </row>
    <row r="27" spans="1:22" ht="27" customHeight="1" thickBot="1" x14ac:dyDescent="0.25">
      <c r="A27" s="752" t="s">
        <v>132</v>
      </c>
      <c r="B27" s="202" t="s">
        <v>49</v>
      </c>
      <c r="C27" s="203">
        <f>SUM(C11:C25)</f>
        <v>0</v>
      </c>
      <c r="D27" s="204" t="s">
        <v>38</v>
      </c>
      <c r="E27" s="205">
        <f>SUM(E11:E25)</f>
        <v>0</v>
      </c>
      <c r="F27" s="204" t="s">
        <v>38</v>
      </c>
      <c r="G27" s="205">
        <f>SUM(G11:G25)</f>
        <v>0</v>
      </c>
      <c r="H27" s="204" t="s">
        <v>39</v>
      </c>
      <c r="I27" s="206">
        <f>C27+E27+G27</f>
        <v>0</v>
      </c>
      <c r="J27" s="207">
        <v>1</v>
      </c>
      <c r="Q27" s="441"/>
    </row>
    <row r="28" spans="1:22" s="214" customFormat="1" ht="6.75" customHeight="1" thickBot="1" x14ac:dyDescent="0.25">
      <c r="A28" s="755"/>
      <c r="B28" s="208"/>
      <c r="C28" s="209"/>
      <c r="D28" s="204"/>
      <c r="E28" s="210"/>
      <c r="F28" s="204"/>
      <c r="G28" s="211"/>
      <c r="H28" s="204"/>
      <c r="I28" s="212"/>
      <c r="J28" s="213"/>
      <c r="P28" s="352"/>
      <c r="Q28" s="442"/>
      <c r="R28" s="352"/>
      <c r="S28" s="352"/>
      <c r="T28" s="595"/>
      <c r="U28" s="595"/>
      <c r="V28" s="595"/>
    </row>
    <row r="29" spans="1:22" ht="27" customHeight="1" thickBot="1" x14ac:dyDescent="0.25">
      <c r="A29" s="755"/>
      <c r="B29" s="215"/>
      <c r="C29" s="216" t="s">
        <v>40</v>
      </c>
      <c r="D29" s="217"/>
      <c r="E29" s="218"/>
      <c r="F29" s="204" t="s">
        <v>38</v>
      </c>
      <c r="G29" s="219"/>
      <c r="H29" s="204" t="s">
        <v>39</v>
      </c>
      <c r="I29" s="206">
        <f>E29+G29</f>
        <v>0</v>
      </c>
      <c r="J29" s="207">
        <v>2</v>
      </c>
      <c r="K29" s="826" t="s">
        <v>58</v>
      </c>
      <c r="L29" s="826"/>
      <c r="M29" s="826"/>
      <c r="N29" s="826"/>
      <c r="O29" s="826"/>
    </row>
    <row r="30" spans="1:22" s="214" customFormat="1" ht="6.75" customHeight="1" thickBot="1" x14ac:dyDescent="0.25">
      <c r="A30" s="755"/>
      <c r="B30" s="220"/>
      <c r="C30" s="216"/>
      <c r="D30" s="217"/>
      <c r="E30" s="209"/>
      <c r="F30" s="204"/>
      <c r="G30" s="209"/>
      <c r="H30" s="204"/>
      <c r="I30" s="212"/>
      <c r="J30" s="213"/>
      <c r="P30" s="352"/>
      <c r="Q30" s="352"/>
      <c r="R30" s="352"/>
      <c r="S30" s="352"/>
      <c r="T30" s="595"/>
      <c r="U30" s="595"/>
      <c r="V30" s="595"/>
    </row>
    <row r="31" spans="1:22" ht="27" customHeight="1" thickBot="1" x14ac:dyDescent="0.25">
      <c r="A31" s="755"/>
      <c r="B31" s="215"/>
      <c r="C31" s="216"/>
      <c r="D31" s="216"/>
      <c r="E31" s="209"/>
      <c r="F31" s="209"/>
      <c r="G31" s="216" t="s">
        <v>41</v>
      </c>
      <c r="H31" s="209"/>
      <c r="I31" s="221">
        <f>I27-I29</f>
        <v>0</v>
      </c>
      <c r="J31" s="207">
        <v>3</v>
      </c>
    </row>
    <row r="32" spans="1:22" s="214" customFormat="1" ht="8.25" customHeight="1" thickBot="1" x14ac:dyDescent="0.25">
      <c r="B32" s="222"/>
      <c r="C32" s="216"/>
      <c r="D32" s="216"/>
      <c r="E32" s="209"/>
      <c r="F32" s="209"/>
      <c r="G32" s="216"/>
      <c r="H32" s="209"/>
      <c r="I32" s="212"/>
      <c r="J32" s="213"/>
      <c r="K32" s="746" t="s">
        <v>138</v>
      </c>
      <c r="L32" s="747"/>
      <c r="M32" s="747"/>
      <c r="N32" s="747"/>
      <c r="O32" s="747"/>
      <c r="P32" s="352"/>
      <c r="Q32" s="352"/>
      <c r="R32" s="352"/>
      <c r="S32" s="352"/>
      <c r="T32" s="595"/>
      <c r="U32" s="595"/>
      <c r="V32" s="595"/>
    </row>
    <row r="33" spans="1:53" ht="27" customHeight="1" thickBot="1" x14ac:dyDescent="0.25">
      <c r="A33" s="754" t="s">
        <v>130</v>
      </c>
      <c r="B33" s="827" t="s">
        <v>45</v>
      </c>
      <c r="C33" s="827"/>
      <c r="D33" s="827"/>
      <c r="E33" s="827"/>
      <c r="F33" s="827"/>
      <c r="G33" s="827"/>
      <c r="H33" s="223"/>
      <c r="I33" s="224"/>
      <c r="J33" s="225" t="s">
        <v>44</v>
      </c>
      <c r="K33" s="747"/>
      <c r="L33" s="747"/>
      <c r="M33" s="747"/>
      <c r="N33" s="747"/>
      <c r="O33" s="747"/>
    </row>
    <row r="34" spans="1:53" s="214" customFormat="1" ht="7.5" customHeight="1" thickBot="1" x14ac:dyDescent="0.25">
      <c r="A34" s="754"/>
      <c r="B34" s="226"/>
      <c r="C34" s="226"/>
      <c r="D34" s="226"/>
      <c r="E34" s="226"/>
      <c r="F34" s="226"/>
      <c r="G34" s="226"/>
      <c r="H34" s="223"/>
      <c r="I34" s="212"/>
      <c r="J34" s="227"/>
      <c r="K34" s="747"/>
      <c r="L34" s="747"/>
      <c r="M34" s="747"/>
      <c r="N34" s="747"/>
      <c r="O34" s="747"/>
      <c r="P34" s="352"/>
      <c r="Q34" s="352"/>
      <c r="R34" s="352"/>
      <c r="S34" s="352"/>
      <c r="T34" s="595"/>
      <c r="U34" s="595"/>
      <c r="V34" s="595"/>
    </row>
    <row r="35" spans="1:53" ht="30" customHeight="1" thickBot="1" x14ac:dyDescent="0.25">
      <c r="A35" s="754"/>
      <c r="B35" s="827" t="s">
        <v>52</v>
      </c>
      <c r="C35" s="827"/>
      <c r="D35" s="827"/>
      <c r="E35" s="827"/>
      <c r="F35" s="827"/>
      <c r="G35" s="827"/>
      <c r="I35" s="221">
        <f>I31*I33</f>
        <v>0</v>
      </c>
      <c r="J35" s="207">
        <v>5</v>
      </c>
      <c r="K35" s="747"/>
      <c r="L35" s="747"/>
      <c r="M35" s="747"/>
      <c r="N35" s="747"/>
      <c r="O35" s="747"/>
    </row>
    <row r="36" spans="1:53" s="175" customFormat="1" ht="25.5" customHeight="1" x14ac:dyDescent="0.2">
      <c r="I36" s="228"/>
      <c r="O36" s="229"/>
      <c r="P36" s="312"/>
      <c r="Q36" s="312"/>
      <c r="R36" s="312"/>
      <c r="S36" s="312"/>
      <c r="T36" s="600"/>
      <c r="U36" s="600"/>
      <c r="V36" s="600"/>
      <c r="BA36" s="228" t="s">
        <v>32</v>
      </c>
    </row>
    <row r="37" spans="1:53" ht="18" customHeight="1" x14ac:dyDescent="0.2">
      <c r="A37" s="214"/>
      <c r="B37" s="214"/>
      <c r="C37" s="214"/>
      <c r="E37" s="214"/>
      <c r="G37" s="214"/>
      <c r="I37" s="214"/>
    </row>
    <row r="38" spans="1:53" ht="18" customHeight="1" x14ac:dyDescent="0.2">
      <c r="A38" s="214"/>
      <c r="B38" s="214"/>
      <c r="C38" s="214"/>
      <c r="E38" s="214"/>
      <c r="G38" s="214"/>
      <c r="I38" s="214"/>
    </row>
    <row r="39" spans="1:53" ht="18" customHeight="1" x14ac:dyDescent="0.2">
      <c r="A39" s="214"/>
      <c r="B39" s="214"/>
      <c r="C39" s="214"/>
      <c r="E39" s="214"/>
      <c r="G39" s="214"/>
      <c r="I39" s="214"/>
    </row>
    <row r="40" spans="1:53" ht="18" customHeight="1" x14ac:dyDescent="0.2">
      <c r="A40" s="214"/>
      <c r="B40" s="214"/>
      <c r="C40" s="214"/>
      <c r="E40" s="824"/>
      <c r="F40" s="825"/>
      <c r="G40" s="825"/>
      <c r="H40" s="825"/>
      <c r="I40" s="825"/>
      <c r="J40" s="825"/>
      <c r="K40" s="825"/>
      <c r="L40" s="825"/>
    </row>
  </sheetData>
  <sheetProtection password="C11B" sheet="1" objects="1" scenarios="1" selectLockedCells="1"/>
  <mergeCells count="23">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A27:A31"/>
    <mergeCell ref="K29:O29"/>
    <mergeCell ref="K32:O35"/>
    <mergeCell ref="B33:G33"/>
    <mergeCell ref="B35:G35"/>
    <mergeCell ref="A33:A35"/>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4c</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5">
    <pageSetUpPr fitToPage="1"/>
  </sheetPr>
  <dimension ref="A1:BA40"/>
  <sheetViews>
    <sheetView zoomScale="75" zoomScaleNormal="75" workbookViewId="0">
      <selection activeCell="L3" sqref="L3:M3"/>
    </sheetView>
  </sheetViews>
  <sheetFormatPr baseColWidth="10" defaultRowHeight="18" customHeight="1" x14ac:dyDescent="0.2"/>
  <cols>
    <col min="1" max="2" width="28.7109375" style="191" customWidth="1"/>
    <col min="3" max="3" width="15.7109375" style="191" customWidth="1"/>
    <col min="4" max="4" width="2.28515625" style="214" customWidth="1"/>
    <col min="5" max="5" width="15.7109375" style="191" customWidth="1"/>
    <col min="6" max="6" width="2.28515625" style="214" customWidth="1"/>
    <col min="7" max="7" width="15.7109375" style="191" customWidth="1"/>
    <col min="8" max="8" width="2.28515625" style="214" customWidth="1"/>
    <col min="9" max="9" width="15.7109375" style="191" customWidth="1"/>
    <col min="10" max="10" width="2.28515625" style="201" customWidth="1"/>
    <col min="11" max="11" width="17.7109375" style="191" customWidth="1"/>
    <col min="12" max="12" width="11.7109375" style="191" customWidth="1"/>
    <col min="13" max="13" width="17.7109375" style="191" customWidth="1"/>
    <col min="14" max="14" width="11.7109375" style="191" customWidth="1"/>
    <col min="15" max="15" width="15.7109375" style="191"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191"/>
  </cols>
  <sheetData>
    <row r="1" spans="1:22" s="169" customFormat="1" ht="21.75" customHeight="1" thickBot="1" x14ac:dyDescent="0.3">
      <c r="A1" s="167"/>
      <c r="B1" s="167"/>
      <c r="C1" s="828" t="s">
        <v>22</v>
      </c>
      <c r="D1" s="828"/>
      <c r="E1" s="828"/>
      <c r="F1" s="828"/>
      <c r="G1" s="168"/>
      <c r="H1" s="168"/>
      <c r="I1" s="168"/>
      <c r="K1" s="170" t="s">
        <v>51</v>
      </c>
      <c r="L1" s="829" t="str">
        <f>'Annexe A p.2'!L1:O1</f>
        <v/>
      </c>
      <c r="M1" s="829"/>
      <c r="N1" s="829"/>
      <c r="O1" s="829"/>
      <c r="P1" s="305"/>
      <c r="Q1" s="305"/>
      <c r="R1" s="305"/>
      <c r="S1" s="305"/>
      <c r="T1" s="593"/>
      <c r="U1" s="593"/>
      <c r="V1" s="593"/>
    </row>
    <row r="2" spans="1:22" s="169" customFormat="1" ht="18" customHeight="1" x14ac:dyDescent="0.25">
      <c r="A2" s="167"/>
      <c r="B2" s="167"/>
      <c r="E2" s="171"/>
      <c r="F2" s="171"/>
      <c r="J2" s="172"/>
      <c r="P2" s="305"/>
      <c r="Q2" s="305"/>
      <c r="R2" s="305"/>
      <c r="S2" s="305"/>
      <c r="T2" s="593"/>
      <c r="U2" s="593"/>
      <c r="V2" s="593"/>
    </row>
    <row r="3" spans="1:22" s="169" customFormat="1" ht="18" customHeight="1" thickBot="1" x14ac:dyDescent="0.3">
      <c r="A3" s="167"/>
      <c r="B3" s="167"/>
      <c r="C3" s="173"/>
      <c r="D3" s="173"/>
      <c r="E3" s="173"/>
      <c r="F3" s="173"/>
      <c r="I3" s="174"/>
      <c r="J3" s="172"/>
      <c r="K3" s="165" t="s">
        <v>59</v>
      </c>
      <c r="L3" s="739"/>
      <c r="M3" s="739"/>
      <c r="P3" s="305"/>
      <c r="Q3" s="305"/>
      <c r="R3" s="305"/>
      <c r="S3" s="443">
        <f>L3</f>
        <v>0</v>
      </c>
      <c r="T3" s="593" t="s">
        <v>64</v>
      </c>
      <c r="U3" s="599">
        <v>39173</v>
      </c>
      <c r="V3" s="599">
        <v>39538</v>
      </c>
    </row>
    <row r="4" spans="1:22" s="169" customFormat="1" ht="12" customHeight="1" x14ac:dyDescent="0.25">
      <c r="A4" s="167"/>
      <c r="B4" s="167"/>
      <c r="C4" s="173"/>
      <c r="D4" s="173"/>
      <c r="E4" s="173"/>
      <c r="F4" s="173"/>
      <c r="I4" s="174"/>
      <c r="J4" s="172"/>
      <c r="P4" s="305"/>
      <c r="Q4" s="305"/>
      <c r="R4" s="440"/>
      <c r="S4" s="444"/>
      <c r="T4" s="593" t="s">
        <v>65</v>
      </c>
      <c r="U4" s="599">
        <v>39539</v>
      </c>
      <c r="V4" s="599">
        <v>39903</v>
      </c>
    </row>
    <row r="5" spans="1:22" s="175" customFormat="1" ht="22.5" customHeight="1" thickBot="1" x14ac:dyDescent="0.3">
      <c r="B5" s="176" t="s">
        <v>16</v>
      </c>
      <c r="C5" s="177" t="str">
        <f>IF('Formulaire p.1'!AX30="","",'Formulaire p.1'!AX30)</f>
        <v/>
      </c>
      <c r="E5" s="178"/>
      <c r="F5" s="176"/>
      <c r="H5" s="179"/>
      <c r="I5" s="178" t="s">
        <v>27</v>
      </c>
      <c r="J5" s="174"/>
      <c r="K5" s="180" t="str">
        <f>IF('Formulaire p.1'!X38="","",'Formulaire p.1'!X38)</f>
        <v/>
      </c>
      <c r="L5" s="181"/>
      <c r="M5" s="181"/>
      <c r="N5" s="181"/>
      <c r="O5" s="174" t="s">
        <v>19</v>
      </c>
      <c r="P5" s="318"/>
      <c r="Q5" s="318"/>
      <c r="R5" s="318"/>
      <c r="S5" s="446"/>
      <c r="T5" s="593" t="s">
        <v>66</v>
      </c>
      <c r="U5" s="599">
        <v>39904</v>
      </c>
      <c r="V5" s="599">
        <v>40268</v>
      </c>
    </row>
    <row r="6" spans="1:22" s="175" customFormat="1" ht="12" customHeight="1" thickBot="1" x14ac:dyDescent="0.25">
      <c r="A6" s="169"/>
      <c r="B6" s="169"/>
      <c r="C6" s="169"/>
      <c r="D6" s="169"/>
      <c r="E6" s="169"/>
      <c r="F6" s="169"/>
      <c r="G6" s="169"/>
      <c r="H6" s="169"/>
      <c r="I6" s="169"/>
      <c r="J6" s="182"/>
      <c r="P6" s="312"/>
      <c r="Q6" s="312"/>
      <c r="R6" s="312"/>
      <c r="S6" s="447"/>
      <c r="T6" s="593" t="s">
        <v>67</v>
      </c>
      <c r="U6" s="599">
        <v>40269</v>
      </c>
      <c r="V6" s="599">
        <v>40633</v>
      </c>
    </row>
    <row r="7" spans="1:22" s="185" customFormat="1" ht="18" customHeight="1" thickBot="1" x14ac:dyDescent="0.25">
      <c r="A7" s="830" t="s">
        <v>12</v>
      </c>
      <c r="B7" s="783" t="s">
        <v>146</v>
      </c>
      <c r="C7" s="833" t="s">
        <v>37</v>
      </c>
      <c r="D7" s="183"/>
      <c r="E7" s="833" t="s">
        <v>35</v>
      </c>
      <c r="F7" s="183"/>
      <c r="G7" s="833" t="s">
        <v>36</v>
      </c>
      <c r="H7" s="183"/>
      <c r="I7" s="830" t="s">
        <v>46</v>
      </c>
      <c r="J7" s="184"/>
      <c r="K7" s="835" t="s">
        <v>33</v>
      </c>
      <c r="L7" s="836"/>
      <c r="M7" s="835" t="s">
        <v>34</v>
      </c>
      <c r="N7" s="836"/>
      <c r="O7" s="839"/>
      <c r="P7" s="322"/>
      <c r="Q7" s="322"/>
      <c r="R7" s="322"/>
      <c r="S7" s="448"/>
      <c r="T7" s="593" t="s">
        <v>68</v>
      </c>
      <c r="U7" s="599">
        <v>40634</v>
      </c>
      <c r="V7" s="599">
        <v>40999</v>
      </c>
    </row>
    <row r="8" spans="1:22" s="185" customFormat="1" ht="18" customHeight="1" thickBot="1" x14ac:dyDescent="0.25">
      <c r="A8" s="831"/>
      <c r="B8" s="784"/>
      <c r="C8" s="834"/>
      <c r="D8" s="186"/>
      <c r="E8" s="834"/>
      <c r="F8" s="186"/>
      <c r="G8" s="834"/>
      <c r="H8" s="186"/>
      <c r="I8" s="831"/>
      <c r="J8" s="184"/>
      <c r="K8" s="837"/>
      <c r="L8" s="838"/>
      <c r="M8" s="837"/>
      <c r="N8" s="838"/>
      <c r="O8" s="840"/>
      <c r="P8" s="322"/>
      <c r="Q8" s="322"/>
      <c r="R8" s="322"/>
      <c r="S8" s="448"/>
      <c r="T8" s="593" t="s">
        <v>69</v>
      </c>
      <c r="U8" s="599">
        <v>41000</v>
      </c>
      <c r="V8" s="599">
        <v>41364</v>
      </c>
    </row>
    <row r="9" spans="1:22" s="185" customFormat="1" ht="18" customHeight="1" thickBot="1" x14ac:dyDescent="0.25">
      <c r="A9" s="831"/>
      <c r="B9" s="784"/>
      <c r="C9" s="834"/>
      <c r="D9" s="186"/>
      <c r="E9" s="834"/>
      <c r="F9" s="186"/>
      <c r="G9" s="834"/>
      <c r="H9" s="186"/>
      <c r="I9" s="831"/>
      <c r="J9" s="184"/>
      <c r="K9" s="833" t="s">
        <v>48</v>
      </c>
      <c r="L9" s="833" t="s">
        <v>9</v>
      </c>
      <c r="M9" s="841" t="s">
        <v>48</v>
      </c>
      <c r="N9" s="841" t="s">
        <v>9</v>
      </c>
      <c r="O9" s="841" t="s">
        <v>43</v>
      </c>
      <c r="P9" s="322"/>
      <c r="Q9" s="322"/>
      <c r="R9" s="322"/>
      <c r="S9" s="448"/>
      <c r="T9" s="593" t="s">
        <v>70</v>
      </c>
      <c r="U9" s="599">
        <v>41365</v>
      </c>
      <c r="V9" s="599">
        <v>41729</v>
      </c>
    </row>
    <row r="10" spans="1:22" s="185" customFormat="1" ht="15" customHeight="1" x14ac:dyDescent="0.2">
      <c r="A10" s="832"/>
      <c r="B10" s="785"/>
      <c r="C10" s="834"/>
      <c r="D10" s="186"/>
      <c r="E10" s="834"/>
      <c r="F10" s="186"/>
      <c r="G10" s="834"/>
      <c r="H10" s="186"/>
      <c r="I10" s="842"/>
      <c r="J10" s="184"/>
      <c r="K10" s="841"/>
      <c r="L10" s="841"/>
      <c r="M10" s="841"/>
      <c r="N10" s="841"/>
      <c r="O10" s="834"/>
      <c r="P10" s="322"/>
      <c r="Q10" s="322"/>
      <c r="R10" s="322"/>
      <c r="S10" s="448"/>
      <c r="T10" s="593" t="s">
        <v>71</v>
      </c>
      <c r="U10" s="599">
        <v>41730</v>
      </c>
      <c r="V10" s="599">
        <v>42094</v>
      </c>
    </row>
    <row r="11" spans="1:22" ht="18" customHeight="1" x14ac:dyDescent="0.25">
      <c r="A11" s="187"/>
      <c r="B11" s="187"/>
      <c r="C11" s="188"/>
      <c r="D11" s="189"/>
      <c r="E11" s="188"/>
      <c r="F11" s="189"/>
      <c r="G11" s="188"/>
      <c r="H11" s="189"/>
      <c r="I11" s="234"/>
      <c r="J11" s="182"/>
      <c r="K11" s="660"/>
      <c r="L11" s="617"/>
      <c r="M11" s="660"/>
      <c r="N11" s="617"/>
      <c r="O11" s="661"/>
      <c r="S11" s="449"/>
      <c r="T11" s="593" t="s">
        <v>72</v>
      </c>
      <c r="U11" s="599">
        <v>42095</v>
      </c>
      <c r="V11" s="599">
        <v>42460</v>
      </c>
    </row>
    <row r="12" spans="1:22" ht="18" customHeight="1" x14ac:dyDescent="0.25">
      <c r="A12" s="192"/>
      <c r="B12" s="192"/>
      <c r="C12" s="193"/>
      <c r="D12" s="189"/>
      <c r="E12" s="193"/>
      <c r="F12" s="189"/>
      <c r="G12" s="193"/>
      <c r="H12" s="189"/>
      <c r="I12" s="194"/>
      <c r="J12" s="182"/>
      <c r="K12" s="662"/>
      <c r="L12" s="620"/>
      <c r="M12" s="662"/>
      <c r="N12" s="620"/>
      <c r="O12" s="193"/>
      <c r="S12" s="449"/>
      <c r="T12" s="593" t="s">
        <v>73</v>
      </c>
      <c r="U12" s="599">
        <v>42461</v>
      </c>
      <c r="V12" s="599">
        <v>42825</v>
      </c>
    </row>
    <row r="13" spans="1:22" ht="18" customHeight="1" x14ac:dyDescent="0.25">
      <c r="A13" s="192"/>
      <c r="B13" s="192"/>
      <c r="C13" s="193"/>
      <c r="D13" s="189"/>
      <c r="E13" s="193"/>
      <c r="F13" s="189"/>
      <c r="G13" s="193"/>
      <c r="H13" s="189"/>
      <c r="I13" s="194"/>
      <c r="J13" s="182"/>
      <c r="K13" s="662"/>
      <c r="L13" s="620"/>
      <c r="M13" s="662"/>
      <c r="N13" s="620"/>
      <c r="O13" s="193"/>
      <c r="S13" s="449"/>
      <c r="T13" s="593" t="s">
        <v>74</v>
      </c>
      <c r="U13" s="599">
        <v>42826</v>
      </c>
      <c r="V13" s="599">
        <v>43190</v>
      </c>
    </row>
    <row r="14" spans="1:22" ht="18" customHeight="1" x14ac:dyDescent="0.25">
      <c r="A14" s="192"/>
      <c r="B14" s="192"/>
      <c r="C14" s="193"/>
      <c r="D14" s="189"/>
      <c r="E14" s="193"/>
      <c r="F14" s="189"/>
      <c r="G14" s="193"/>
      <c r="H14" s="189"/>
      <c r="I14" s="194"/>
      <c r="J14" s="182"/>
      <c r="K14" s="662"/>
      <c r="L14" s="620"/>
      <c r="M14" s="662"/>
      <c r="N14" s="620"/>
      <c r="O14" s="193"/>
      <c r="S14" s="449"/>
      <c r="T14" s="593" t="s">
        <v>75</v>
      </c>
      <c r="U14" s="599">
        <v>43191</v>
      </c>
      <c r="V14" s="599">
        <v>43555</v>
      </c>
    </row>
    <row r="15" spans="1:22" ht="18" customHeight="1" x14ac:dyDescent="0.25">
      <c r="A15" s="192"/>
      <c r="B15" s="192"/>
      <c r="C15" s="193"/>
      <c r="D15" s="189"/>
      <c r="E15" s="193"/>
      <c r="F15" s="189"/>
      <c r="G15" s="193"/>
      <c r="H15" s="189"/>
      <c r="I15" s="194"/>
      <c r="J15" s="182"/>
      <c r="K15" s="662"/>
      <c r="L15" s="620"/>
      <c r="M15" s="662"/>
      <c r="N15" s="620"/>
      <c r="O15" s="193"/>
      <c r="S15" s="449"/>
      <c r="T15" s="593" t="s">
        <v>76</v>
      </c>
      <c r="U15" s="599">
        <v>43556</v>
      </c>
      <c r="V15" s="599">
        <v>43921</v>
      </c>
    </row>
    <row r="16" spans="1:22" ht="18" customHeight="1" x14ac:dyDescent="0.25">
      <c r="A16" s="192"/>
      <c r="B16" s="192"/>
      <c r="C16" s="193"/>
      <c r="D16" s="189"/>
      <c r="E16" s="193"/>
      <c r="F16" s="189"/>
      <c r="G16" s="193"/>
      <c r="H16" s="189"/>
      <c r="I16" s="194"/>
      <c r="J16" s="182"/>
      <c r="K16" s="662"/>
      <c r="L16" s="620"/>
      <c r="M16" s="662"/>
      <c r="N16" s="620"/>
      <c r="O16" s="193"/>
      <c r="S16" s="449"/>
      <c r="T16" s="593" t="s">
        <v>77</v>
      </c>
      <c r="U16" s="599">
        <v>43922</v>
      </c>
      <c r="V16" s="599">
        <v>44286</v>
      </c>
    </row>
    <row r="17" spans="1:22" ht="18" customHeight="1" x14ac:dyDescent="0.25">
      <c r="A17" s="192"/>
      <c r="B17" s="192"/>
      <c r="C17" s="193"/>
      <c r="D17" s="189"/>
      <c r="E17" s="193"/>
      <c r="F17" s="189"/>
      <c r="G17" s="193"/>
      <c r="H17" s="189"/>
      <c r="I17" s="194"/>
      <c r="J17" s="182"/>
      <c r="K17" s="662"/>
      <c r="L17" s="620"/>
      <c r="M17" s="662"/>
      <c r="N17" s="620"/>
      <c r="O17" s="193"/>
      <c r="S17" s="449"/>
      <c r="T17" s="593" t="s">
        <v>133</v>
      </c>
      <c r="U17" s="599">
        <v>41000</v>
      </c>
      <c r="V17" s="599">
        <v>44651</v>
      </c>
    </row>
    <row r="18" spans="1:22" ht="18" customHeight="1" x14ac:dyDescent="0.25">
      <c r="A18" s="192"/>
      <c r="B18" s="192"/>
      <c r="C18" s="193"/>
      <c r="D18" s="189"/>
      <c r="E18" s="193"/>
      <c r="F18" s="189"/>
      <c r="G18" s="193"/>
      <c r="H18" s="189"/>
      <c r="I18" s="194"/>
      <c r="J18" s="182"/>
      <c r="K18" s="662"/>
      <c r="L18" s="620"/>
      <c r="M18" s="662"/>
      <c r="N18" s="620"/>
      <c r="O18" s="193"/>
      <c r="S18" s="449"/>
      <c r="T18" s="593" t="s">
        <v>134</v>
      </c>
      <c r="U18" s="599">
        <v>44652</v>
      </c>
      <c r="V18" s="599">
        <v>45016</v>
      </c>
    </row>
    <row r="19" spans="1:22" ht="18" customHeight="1" x14ac:dyDescent="0.25">
      <c r="A19" s="192"/>
      <c r="B19" s="192"/>
      <c r="C19" s="193"/>
      <c r="D19" s="189"/>
      <c r="E19" s="193"/>
      <c r="F19" s="189"/>
      <c r="G19" s="193"/>
      <c r="H19" s="189"/>
      <c r="I19" s="194"/>
      <c r="J19" s="182"/>
      <c r="K19" s="662"/>
      <c r="L19" s="620"/>
      <c r="M19" s="662"/>
      <c r="N19" s="620"/>
      <c r="O19" s="193"/>
      <c r="S19" s="449"/>
      <c r="T19" s="593" t="s">
        <v>135</v>
      </c>
      <c r="U19" s="599">
        <v>45017</v>
      </c>
      <c r="V19" s="599">
        <v>45382</v>
      </c>
    </row>
    <row r="20" spans="1:22" ht="18" customHeight="1" x14ac:dyDescent="0.25">
      <c r="A20" s="192"/>
      <c r="B20" s="192"/>
      <c r="C20" s="193"/>
      <c r="D20" s="189"/>
      <c r="E20" s="193"/>
      <c r="F20" s="189"/>
      <c r="G20" s="193"/>
      <c r="H20" s="189"/>
      <c r="I20" s="194"/>
      <c r="J20" s="182"/>
      <c r="K20" s="662"/>
      <c r="L20" s="620"/>
      <c r="M20" s="662"/>
      <c r="N20" s="620"/>
      <c r="O20" s="193"/>
      <c r="S20" s="449"/>
      <c r="T20" s="593" t="s">
        <v>136</v>
      </c>
      <c r="U20" s="599">
        <v>45383</v>
      </c>
      <c r="V20" s="599">
        <v>45747</v>
      </c>
    </row>
    <row r="21" spans="1:22" ht="18" customHeight="1" x14ac:dyDescent="0.25">
      <c r="A21" s="192"/>
      <c r="B21" s="192"/>
      <c r="C21" s="193"/>
      <c r="D21" s="189"/>
      <c r="E21" s="193"/>
      <c r="F21" s="189"/>
      <c r="G21" s="193"/>
      <c r="H21" s="189"/>
      <c r="I21" s="194"/>
      <c r="J21" s="182"/>
      <c r="K21" s="662"/>
      <c r="L21" s="620"/>
      <c r="M21" s="662"/>
      <c r="N21" s="620"/>
      <c r="O21" s="193"/>
      <c r="S21" s="449"/>
      <c r="T21" s="593"/>
      <c r="U21" s="599"/>
      <c r="V21" s="599"/>
    </row>
    <row r="22" spans="1:22" ht="18" customHeight="1" x14ac:dyDescent="0.25">
      <c r="A22" s="192"/>
      <c r="B22" s="192"/>
      <c r="C22" s="193"/>
      <c r="D22" s="189"/>
      <c r="E22" s="193"/>
      <c r="F22" s="189"/>
      <c r="G22" s="193"/>
      <c r="H22" s="189"/>
      <c r="I22" s="194"/>
      <c r="J22" s="182"/>
      <c r="K22" s="662"/>
      <c r="L22" s="620"/>
      <c r="M22" s="662"/>
      <c r="N22" s="620"/>
      <c r="O22" s="193"/>
      <c r="S22" s="449"/>
      <c r="T22" s="593"/>
      <c r="U22" s="599"/>
      <c r="V22" s="599"/>
    </row>
    <row r="23" spans="1:22" ht="18" customHeight="1" x14ac:dyDescent="0.25">
      <c r="A23" s="192"/>
      <c r="B23" s="192"/>
      <c r="C23" s="193"/>
      <c r="D23" s="189"/>
      <c r="E23" s="193"/>
      <c r="F23" s="189"/>
      <c r="G23" s="193"/>
      <c r="H23" s="189"/>
      <c r="I23" s="194"/>
      <c r="J23" s="182"/>
      <c r="K23" s="662"/>
      <c r="L23" s="620"/>
      <c r="M23" s="662"/>
      <c r="N23" s="620"/>
      <c r="O23" s="193"/>
      <c r="S23" s="449"/>
      <c r="T23" s="593"/>
      <c r="U23" s="599"/>
      <c r="V23" s="599"/>
    </row>
    <row r="24" spans="1:22" ht="18" customHeight="1" x14ac:dyDescent="0.25">
      <c r="A24" s="192"/>
      <c r="B24" s="192"/>
      <c r="C24" s="193"/>
      <c r="D24" s="189"/>
      <c r="E24" s="193"/>
      <c r="F24" s="189"/>
      <c r="G24" s="193"/>
      <c r="H24" s="189"/>
      <c r="I24" s="194"/>
      <c r="J24" s="182"/>
      <c r="K24" s="662"/>
      <c r="L24" s="620"/>
      <c r="M24" s="662"/>
      <c r="N24" s="620"/>
      <c r="O24" s="193"/>
    </row>
    <row r="25" spans="1:22" ht="18" customHeight="1" x14ac:dyDescent="0.25">
      <c r="A25" s="195"/>
      <c r="B25" s="195"/>
      <c r="C25" s="196"/>
      <c r="D25" s="189"/>
      <c r="E25" s="196"/>
      <c r="F25" s="189"/>
      <c r="G25" s="196"/>
      <c r="H25" s="189"/>
      <c r="I25" s="197"/>
      <c r="J25" s="182"/>
      <c r="K25" s="663"/>
      <c r="L25" s="622"/>
      <c r="M25" s="663"/>
      <c r="N25" s="622"/>
      <c r="O25" s="196"/>
    </row>
    <row r="26" spans="1:22" ht="9" customHeight="1" thickBot="1" x14ac:dyDescent="0.3">
      <c r="A26" s="198"/>
      <c r="B26" s="198"/>
      <c r="C26" s="199"/>
      <c r="D26" s="189"/>
      <c r="E26" s="199"/>
      <c r="F26" s="189"/>
      <c r="G26" s="200"/>
      <c r="H26" s="189"/>
      <c r="I26" s="198"/>
      <c r="K26" s="198"/>
      <c r="L26" s="198"/>
      <c r="M26" s="198"/>
      <c r="N26" s="198"/>
    </row>
    <row r="27" spans="1:22" ht="27" customHeight="1" thickBot="1" x14ac:dyDescent="0.25">
      <c r="A27" s="752" t="s">
        <v>132</v>
      </c>
      <c r="B27" s="202" t="s">
        <v>49</v>
      </c>
      <c r="C27" s="203">
        <f>SUM(C11:C25)</f>
        <v>0</v>
      </c>
      <c r="D27" s="204" t="s">
        <v>38</v>
      </c>
      <c r="E27" s="205">
        <f>SUM(E11:E25)</f>
        <v>0</v>
      </c>
      <c r="F27" s="204" t="s">
        <v>38</v>
      </c>
      <c r="G27" s="205">
        <f>SUM(G11:G25)</f>
        <v>0</v>
      </c>
      <c r="H27" s="204" t="s">
        <v>39</v>
      </c>
      <c r="I27" s="206">
        <f>C27+E27+G27</f>
        <v>0</v>
      </c>
      <c r="J27" s="207">
        <v>1</v>
      </c>
      <c r="Q27" s="441"/>
    </row>
    <row r="28" spans="1:22" s="214" customFormat="1" ht="6.75" customHeight="1" thickBot="1" x14ac:dyDescent="0.25">
      <c r="A28" s="755"/>
      <c r="B28" s="208"/>
      <c r="C28" s="209"/>
      <c r="D28" s="204"/>
      <c r="E28" s="210"/>
      <c r="F28" s="204"/>
      <c r="G28" s="211"/>
      <c r="H28" s="204"/>
      <c r="I28" s="212"/>
      <c r="J28" s="213"/>
      <c r="P28" s="352"/>
      <c r="Q28" s="442"/>
      <c r="R28" s="352"/>
      <c r="S28" s="352"/>
      <c r="T28" s="595"/>
      <c r="U28" s="595"/>
      <c r="V28" s="595"/>
    </row>
    <row r="29" spans="1:22" ht="27" customHeight="1" thickBot="1" x14ac:dyDescent="0.25">
      <c r="A29" s="755"/>
      <c r="B29" s="215"/>
      <c r="C29" s="216" t="s">
        <v>40</v>
      </c>
      <c r="D29" s="217"/>
      <c r="E29" s="218"/>
      <c r="F29" s="204" t="s">
        <v>38</v>
      </c>
      <c r="G29" s="219"/>
      <c r="H29" s="204" t="s">
        <v>39</v>
      </c>
      <c r="I29" s="206">
        <f>E29+G29</f>
        <v>0</v>
      </c>
      <c r="J29" s="207">
        <v>2</v>
      </c>
      <c r="K29" s="826" t="s">
        <v>58</v>
      </c>
      <c r="L29" s="826"/>
      <c r="M29" s="826"/>
      <c r="N29" s="826"/>
      <c r="O29" s="826"/>
    </row>
    <row r="30" spans="1:22" s="214" customFormat="1" ht="6.75" customHeight="1" thickBot="1" x14ac:dyDescent="0.25">
      <c r="A30" s="755"/>
      <c r="B30" s="220"/>
      <c r="C30" s="216"/>
      <c r="D30" s="217"/>
      <c r="E30" s="209"/>
      <c r="F30" s="204"/>
      <c r="G30" s="209"/>
      <c r="H30" s="204"/>
      <c r="I30" s="212"/>
      <c r="J30" s="213"/>
      <c r="P30" s="352"/>
      <c r="Q30" s="352"/>
      <c r="R30" s="352"/>
      <c r="S30" s="352"/>
      <c r="T30" s="595"/>
      <c r="U30" s="595"/>
      <c r="V30" s="595"/>
    </row>
    <row r="31" spans="1:22" ht="27" customHeight="1" thickBot="1" x14ac:dyDescent="0.25">
      <c r="A31" s="755"/>
      <c r="B31" s="215"/>
      <c r="C31" s="216"/>
      <c r="D31" s="216"/>
      <c r="E31" s="209"/>
      <c r="F31" s="209"/>
      <c r="G31" s="216" t="s">
        <v>41</v>
      </c>
      <c r="H31" s="209"/>
      <c r="I31" s="221">
        <f>I27-I29</f>
        <v>0</v>
      </c>
      <c r="J31" s="207">
        <v>3</v>
      </c>
    </row>
    <row r="32" spans="1:22" s="214" customFormat="1" ht="8.25" customHeight="1" thickBot="1" x14ac:dyDescent="0.25">
      <c r="B32" s="222"/>
      <c r="C32" s="216"/>
      <c r="D32" s="216"/>
      <c r="E32" s="209"/>
      <c r="F32" s="209"/>
      <c r="G32" s="216"/>
      <c r="H32" s="209"/>
      <c r="I32" s="212"/>
      <c r="J32" s="213"/>
      <c r="K32" s="746" t="s">
        <v>138</v>
      </c>
      <c r="L32" s="747"/>
      <c r="M32" s="747"/>
      <c r="N32" s="747"/>
      <c r="O32" s="747"/>
      <c r="P32" s="352"/>
      <c r="Q32" s="352"/>
      <c r="R32" s="352"/>
      <c r="S32" s="352"/>
      <c r="T32" s="595"/>
      <c r="U32" s="595"/>
      <c r="V32" s="595"/>
    </row>
    <row r="33" spans="1:53" ht="27" customHeight="1" thickBot="1" x14ac:dyDescent="0.25">
      <c r="A33" s="754" t="s">
        <v>130</v>
      </c>
      <c r="B33" s="827" t="s">
        <v>45</v>
      </c>
      <c r="C33" s="827"/>
      <c r="D33" s="827"/>
      <c r="E33" s="827"/>
      <c r="F33" s="827"/>
      <c r="G33" s="827"/>
      <c r="H33" s="223"/>
      <c r="I33" s="224"/>
      <c r="J33" s="225" t="s">
        <v>44</v>
      </c>
      <c r="K33" s="747"/>
      <c r="L33" s="747"/>
      <c r="M33" s="747"/>
      <c r="N33" s="747"/>
      <c r="O33" s="747"/>
    </row>
    <row r="34" spans="1:53" s="214" customFormat="1" ht="7.5" customHeight="1" thickBot="1" x14ac:dyDescent="0.25">
      <c r="A34" s="754"/>
      <c r="B34" s="226"/>
      <c r="C34" s="226"/>
      <c r="D34" s="226"/>
      <c r="E34" s="226"/>
      <c r="F34" s="226"/>
      <c r="G34" s="226"/>
      <c r="H34" s="223"/>
      <c r="I34" s="212"/>
      <c r="J34" s="227"/>
      <c r="K34" s="747"/>
      <c r="L34" s="747"/>
      <c r="M34" s="747"/>
      <c r="N34" s="747"/>
      <c r="O34" s="747"/>
      <c r="P34" s="352"/>
      <c r="Q34" s="352"/>
      <c r="R34" s="352"/>
      <c r="S34" s="352"/>
      <c r="T34" s="595"/>
      <c r="U34" s="595"/>
      <c r="V34" s="595"/>
    </row>
    <row r="35" spans="1:53" ht="30" customHeight="1" thickBot="1" x14ac:dyDescent="0.25">
      <c r="A35" s="754"/>
      <c r="B35" s="827" t="s">
        <v>52</v>
      </c>
      <c r="C35" s="827"/>
      <c r="D35" s="827"/>
      <c r="E35" s="827"/>
      <c r="F35" s="827"/>
      <c r="G35" s="827"/>
      <c r="I35" s="221">
        <f>I31*I33</f>
        <v>0</v>
      </c>
      <c r="J35" s="207">
        <v>5</v>
      </c>
      <c r="K35" s="747"/>
      <c r="L35" s="747"/>
      <c r="M35" s="747"/>
      <c r="N35" s="747"/>
      <c r="O35" s="747"/>
    </row>
    <row r="36" spans="1:53" s="175" customFormat="1" ht="25.5" customHeight="1" x14ac:dyDescent="0.2">
      <c r="I36" s="228"/>
      <c r="O36" s="229"/>
      <c r="P36" s="312"/>
      <c r="Q36" s="312"/>
      <c r="R36" s="312"/>
      <c r="S36" s="312"/>
      <c r="T36" s="600"/>
      <c r="U36" s="600"/>
      <c r="V36" s="600"/>
      <c r="BA36" s="228" t="s">
        <v>32</v>
      </c>
    </row>
    <row r="37" spans="1:53" ht="18" customHeight="1" x14ac:dyDescent="0.2">
      <c r="A37" s="214"/>
      <c r="B37" s="214"/>
      <c r="C37" s="214"/>
      <c r="E37" s="214"/>
      <c r="G37" s="214"/>
      <c r="I37" s="214"/>
    </row>
    <row r="38" spans="1:53" ht="18" customHeight="1" x14ac:dyDescent="0.2">
      <c r="A38" s="214"/>
      <c r="B38" s="214"/>
      <c r="C38" s="214"/>
      <c r="E38" s="214"/>
      <c r="G38" s="214"/>
      <c r="I38" s="214"/>
    </row>
    <row r="39" spans="1:53" ht="18" customHeight="1" x14ac:dyDescent="0.2">
      <c r="A39" s="214"/>
      <c r="B39" s="214"/>
      <c r="C39" s="214"/>
      <c r="E39" s="214"/>
      <c r="G39" s="214"/>
      <c r="I39" s="214"/>
    </row>
    <row r="40" spans="1:53" ht="18" customHeight="1" x14ac:dyDescent="0.2">
      <c r="A40" s="214"/>
      <c r="B40" s="214"/>
      <c r="C40" s="214"/>
      <c r="E40" s="824"/>
      <c r="F40" s="825"/>
      <c r="G40" s="825"/>
      <c r="H40" s="825"/>
      <c r="I40" s="825"/>
      <c r="J40" s="825"/>
      <c r="K40" s="825"/>
      <c r="L40" s="825"/>
    </row>
  </sheetData>
  <sheetProtection password="C11B" sheet="1" objects="1" scenarios="1" selectLockedCells="1"/>
  <mergeCells count="23">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A27:A31"/>
    <mergeCell ref="K29:O29"/>
    <mergeCell ref="K32:O35"/>
    <mergeCell ref="B33:G33"/>
    <mergeCell ref="B35:G35"/>
    <mergeCell ref="A33:A35"/>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4d</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6">
    <pageSetUpPr fitToPage="1"/>
  </sheetPr>
  <dimension ref="A1:BA40"/>
  <sheetViews>
    <sheetView zoomScale="75" zoomScaleNormal="75" workbookViewId="0">
      <selection activeCell="L3" sqref="L3:M3"/>
    </sheetView>
  </sheetViews>
  <sheetFormatPr baseColWidth="10" defaultRowHeight="18" customHeight="1" x14ac:dyDescent="0.2"/>
  <cols>
    <col min="1" max="2" width="28.7109375" style="191" customWidth="1"/>
    <col min="3" max="3" width="15.7109375" style="191" customWidth="1"/>
    <col min="4" max="4" width="2.28515625" style="214" customWidth="1"/>
    <col min="5" max="5" width="15.7109375" style="191" customWidth="1"/>
    <col min="6" max="6" width="2.28515625" style="214" customWidth="1"/>
    <col min="7" max="7" width="15.7109375" style="191" customWidth="1"/>
    <col min="8" max="8" width="2.28515625" style="214" customWidth="1"/>
    <col min="9" max="9" width="15.7109375" style="191" customWidth="1"/>
    <col min="10" max="10" width="2.28515625" style="201" customWidth="1"/>
    <col min="11" max="11" width="17.7109375" style="191" customWidth="1"/>
    <col min="12" max="12" width="11.7109375" style="191" customWidth="1"/>
    <col min="13" max="13" width="17.7109375" style="191" customWidth="1"/>
    <col min="14" max="14" width="11.7109375" style="191" customWidth="1"/>
    <col min="15" max="15" width="15.7109375" style="191"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191"/>
  </cols>
  <sheetData>
    <row r="1" spans="1:22" s="169" customFormat="1" ht="21.75" customHeight="1" thickBot="1" x14ac:dyDescent="0.3">
      <c r="A1" s="167"/>
      <c r="B1" s="167"/>
      <c r="C1" s="828" t="s">
        <v>22</v>
      </c>
      <c r="D1" s="828"/>
      <c r="E1" s="828"/>
      <c r="F1" s="828"/>
      <c r="G1" s="168"/>
      <c r="H1" s="168"/>
      <c r="I1" s="168"/>
      <c r="K1" s="170" t="s">
        <v>51</v>
      </c>
      <c r="L1" s="829" t="str">
        <f>'Annexe A p.2'!L1:O1</f>
        <v/>
      </c>
      <c r="M1" s="829"/>
      <c r="N1" s="829"/>
      <c r="O1" s="829"/>
      <c r="P1" s="305"/>
      <c r="Q1" s="305"/>
      <c r="R1" s="305"/>
      <c r="S1" s="305"/>
      <c r="T1" s="593"/>
      <c r="U1" s="593"/>
      <c r="V1" s="593"/>
    </row>
    <row r="2" spans="1:22" s="169" customFormat="1" ht="18" customHeight="1" x14ac:dyDescent="0.25">
      <c r="A2" s="167"/>
      <c r="B2" s="167"/>
      <c r="E2" s="171"/>
      <c r="F2" s="171"/>
      <c r="J2" s="172"/>
      <c r="P2" s="305"/>
      <c r="Q2" s="305"/>
      <c r="R2" s="305"/>
      <c r="S2" s="305"/>
      <c r="T2" s="593"/>
      <c r="U2" s="593"/>
      <c r="V2" s="593"/>
    </row>
    <row r="3" spans="1:22" s="169" customFormat="1" ht="18" customHeight="1" thickBot="1" x14ac:dyDescent="0.3">
      <c r="A3" s="167"/>
      <c r="B3" s="167"/>
      <c r="C3" s="173"/>
      <c r="D3" s="173"/>
      <c r="E3" s="173"/>
      <c r="F3" s="173"/>
      <c r="I3" s="174"/>
      <c r="J3" s="172"/>
      <c r="K3" s="165" t="s">
        <v>59</v>
      </c>
      <c r="L3" s="739"/>
      <c r="M3" s="739"/>
      <c r="P3" s="305"/>
      <c r="Q3" s="305"/>
      <c r="R3" s="305"/>
      <c r="S3" s="443">
        <f>L3</f>
        <v>0</v>
      </c>
      <c r="T3" s="593" t="s">
        <v>64</v>
      </c>
      <c r="U3" s="599">
        <v>39173</v>
      </c>
      <c r="V3" s="599">
        <v>39538</v>
      </c>
    </row>
    <row r="4" spans="1:22" s="169" customFormat="1" ht="12" customHeight="1" x14ac:dyDescent="0.25">
      <c r="A4" s="167"/>
      <c r="B4" s="167"/>
      <c r="C4" s="173"/>
      <c r="D4" s="173"/>
      <c r="E4" s="173"/>
      <c r="F4" s="173"/>
      <c r="I4" s="174"/>
      <c r="J4" s="172"/>
      <c r="P4" s="305"/>
      <c r="Q4" s="305"/>
      <c r="R4" s="440"/>
      <c r="S4" s="444"/>
      <c r="T4" s="593" t="s">
        <v>65</v>
      </c>
      <c r="U4" s="599">
        <v>39539</v>
      </c>
      <c r="V4" s="599">
        <v>39903</v>
      </c>
    </row>
    <row r="5" spans="1:22" s="175" customFormat="1" ht="22.5" customHeight="1" thickBot="1" x14ac:dyDescent="0.3">
      <c r="B5" s="176" t="s">
        <v>16</v>
      </c>
      <c r="C5" s="177" t="str">
        <f>IF('Formulaire p.1'!AX30="","",'Formulaire p.1'!AX30)</f>
        <v/>
      </c>
      <c r="E5" s="178"/>
      <c r="F5" s="176"/>
      <c r="H5" s="179"/>
      <c r="I5" s="178" t="s">
        <v>27</v>
      </c>
      <c r="J5" s="174"/>
      <c r="K5" s="180" t="str">
        <f>IF('Formulaire p.1'!X38="","",'Formulaire p.1'!X38)</f>
        <v/>
      </c>
      <c r="L5" s="181"/>
      <c r="M5" s="181"/>
      <c r="N5" s="181"/>
      <c r="O5" s="174" t="s">
        <v>19</v>
      </c>
      <c r="P5" s="318"/>
      <c r="Q5" s="318"/>
      <c r="R5" s="318"/>
      <c r="S5" s="446"/>
      <c r="T5" s="593" t="s">
        <v>66</v>
      </c>
      <c r="U5" s="599">
        <v>39904</v>
      </c>
      <c r="V5" s="599">
        <v>40268</v>
      </c>
    </row>
    <row r="6" spans="1:22" s="175" customFormat="1" ht="12" customHeight="1" thickBot="1" x14ac:dyDescent="0.25">
      <c r="A6" s="169"/>
      <c r="B6" s="169"/>
      <c r="C6" s="169"/>
      <c r="D6" s="169"/>
      <c r="E6" s="169"/>
      <c r="F6" s="169"/>
      <c r="G6" s="169"/>
      <c r="H6" s="169"/>
      <c r="I6" s="169"/>
      <c r="J6" s="182"/>
      <c r="P6" s="312"/>
      <c r="Q6" s="312"/>
      <c r="R6" s="312"/>
      <c r="S6" s="447"/>
      <c r="T6" s="593" t="s">
        <v>67</v>
      </c>
      <c r="U6" s="599">
        <v>40269</v>
      </c>
      <c r="V6" s="599">
        <v>40633</v>
      </c>
    </row>
    <row r="7" spans="1:22" s="185" customFormat="1" ht="18" customHeight="1" thickBot="1" x14ac:dyDescent="0.25">
      <c r="A7" s="830" t="s">
        <v>12</v>
      </c>
      <c r="B7" s="783" t="s">
        <v>146</v>
      </c>
      <c r="C7" s="833" t="s">
        <v>37</v>
      </c>
      <c r="D7" s="183"/>
      <c r="E7" s="833" t="s">
        <v>35</v>
      </c>
      <c r="F7" s="183"/>
      <c r="G7" s="833" t="s">
        <v>36</v>
      </c>
      <c r="H7" s="183"/>
      <c r="I7" s="830" t="s">
        <v>46</v>
      </c>
      <c r="J7" s="184"/>
      <c r="K7" s="835" t="s">
        <v>33</v>
      </c>
      <c r="L7" s="836"/>
      <c r="M7" s="835" t="s">
        <v>34</v>
      </c>
      <c r="N7" s="836"/>
      <c r="O7" s="839"/>
      <c r="P7" s="322"/>
      <c r="Q7" s="322"/>
      <c r="R7" s="322"/>
      <c r="S7" s="448"/>
      <c r="T7" s="593" t="s">
        <v>68</v>
      </c>
      <c r="U7" s="599">
        <v>40634</v>
      </c>
      <c r="V7" s="599">
        <v>40999</v>
      </c>
    </row>
    <row r="8" spans="1:22" s="185" customFormat="1" ht="18" customHeight="1" thickBot="1" x14ac:dyDescent="0.25">
      <c r="A8" s="831"/>
      <c r="B8" s="784"/>
      <c r="C8" s="834"/>
      <c r="D8" s="186"/>
      <c r="E8" s="834"/>
      <c r="F8" s="186"/>
      <c r="G8" s="834"/>
      <c r="H8" s="186"/>
      <c r="I8" s="831"/>
      <c r="J8" s="184"/>
      <c r="K8" s="837"/>
      <c r="L8" s="838"/>
      <c r="M8" s="837"/>
      <c r="N8" s="838"/>
      <c r="O8" s="840"/>
      <c r="P8" s="322"/>
      <c r="Q8" s="322"/>
      <c r="R8" s="322"/>
      <c r="S8" s="448"/>
      <c r="T8" s="593" t="s">
        <v>69</v>
      </c>
      <c r="U8" s="599">
        <v>41000</v>
      </c>
      <c r="V8" s="599">
        <v>41364</v>
      </c>
    </row>
    <row r="9" spans="1:22" s="185" customFormat="1" ht="18" customHeight="1" thickBot="1" x14ac:dyDescent="0.25">
      <c r="A9" s="831"/>
      <c r="B9" s="784"/>
      <c r="C9" s="834"/>
      <c r="D9" s="186"/>
      <c r="E9" s="834"/>
      <c r="F9" s="186"/>
      <c r="G9" s="834"/>
      <c r="H9" s="186"/>
      <c r="I9" s="831"/>
      <c r="J9" s="184"/>
      <c r="K9" s="833" t="s">
        <v>48</v>
      </c>
      <c r="L9" s="833" t="s">
        <v>9</v>
      </c>
      <c r="M9" s="841" t="s">
        <v>48</v>
      </c>
      <c r="N9" s="841" t="s">
        <v>9</v>
      </c>
      <c r="O9" s="841" t="s">
        <v>43</v>
      </c>
      <c r="P9" s="322"/>
      <c r="Q9" s="322"/>
      <c r="R9" s="322"/>
      <c r="S9" s="448"/>
      <c r="T9" s="593" t="s">
        <v>70</v>
      </c>
      <c r="U9" s="599">
        <v>41365</v>
      </c>
      <c r="V9" s="599">
        <v>41729</v>
      </c>
    </row>
    <row r="10" spans="1:22" s="185" customFormat="1" ht="15" customHeight="1" x14ac:dyDescent="0.2">
      <c r="A10" s="832"/>
      <c r="B10" s="785"/>
      <c r="C10" s="834"/>
      <c r="D10" s="186"/>
      <c r="E10" s="834"/>
      <c r="F10" s="186"/>
      <c r="G10" s="834"/>
      <c r="H10" s="186"/>
      <c r="I10" s="842"/>
      <c r="J10" s="184"/>
      <c r="K10" s="841"/>
      <c r="L10" s="841"/>
      <c r="M10" s="841"/>
      <c r="N10" s="841"/>
      <c r="O10" s="834"/>
      <c r="P10" s="322"/>
      <c r="Q10" s="322"/>
      <c r="R10" s="322"/>
      <c r="S10" s="448"/>
      <c r="T10" s="593" t="s">
        <v>71</v>
      </c>
      <c r="U10" s="599">
        <v>41730</v>
      </c>
      <c r="V10" s="599">
        <v>42094</v>
      </c>
    </row>
    <row r="11" spans="1:22" ht="18" customHeight="1" x14ac:dyDescent="0.25">
      <c r="A11" s="187"/>
      <c r="B11" s="187"/>
      <c r="C11" s="188"/>
      <c r="D11" s="189"/>
      <c r="E11" s="188"/>
      <c r="F11" s="189"/>
      <c r="G11" s="188"/>
      <c r="H11" s="189"/>
      <c r="I11" s="234"/>
      <c r="J11" s="182"/>
      <c r="K11" s="660"/>
      <c r="L11" s="617"/>
      <c r="M11" s="660"/>
      <c r="N11" s="617"/>
      <c r="O11" s="661"/>
      <c r="S11" s="449"/>
      <c r="T11" s="593" t="s">
        <v>72</v>
      </c>
      <c r="U11" s="599">
        <v>42095</v>
      </c>
      <c r="V11" s="599">
        <v>42460</v>
      </c>
    </row>
    <row r="12" spans="1:22" ht="18" customHeight="1" x14ac:dyDescent="0.25">
      <c r="A12" s="192"/>
      <c r="B12" s="192"/>
      <c r="C12" s="193"/>
      <c r="D12" s="189"/>
      <c r="E12" s="193"/>
      <c r="F12" s="189"/>
      <c r="G12" s="193"/>
      <c r="H12" s="189"/>
      <c r="I12" s="194"/>
      <c r="J12" s="182"/>
      <c r="K12" s="662"/>
      <c r="L12" s="620"/>
      <c r="M12" s="662"/>
      <c r="N12" s="620"/>
      <c r="O12" s="193"/>
      <c r="S12" s="449"/>
      <c r="T12" s="593" t="s">
        <v>73</v>
      </c>
      <c r="U12" s="599">
        <v>42461</v>
      </c>
      <c r="V12" s="599">
        <v>42825</v>
      </c>
    </row>
    <row r="13" spans="1:22" ht="18" customHeight="1" x14ac:dyDescent="0.25">
      <c r="A13" s="192"/>
      <c r="B13" s="192"/>
      <c r="C13" s="193"/>
      <c r="D13" s="189"/>
      <c r="E13" s="193"/>
      <c r="F13" s="189"/>
      <c r="G13" s="193"/>
      <c r="H13" s="189"/>
      <c r="I13" s="194"/>
      <c r="J13" s="182"/>
      <c r="K13" s="662"/>
      <c r="L13" s="620"/>
      <c r="M13" s="662"/>
      <c r="N13" s="620"/>
      <c r="O13" s="193"/>
      <c r="S13" s="449"/>
      <c r="T13" s="593" t="s">
        <v>74</v>
      </c>
      <c r="U13" s="599">
        <v>42826</v>
      </c>
      <c r="V13" s="599">
        <v>43190</v>
      </c>
    </row>
    <row r="14" spans="1:22" ht="18" customHeight="1" x14ac:dyDescent="0.25">
      <c r="A14" s="192"/>
      <c r="B14" s="192"/>
      <c r="C14" s="193"/>
      <c r="D14" s="189"/>
      <c r="E14" s="193"/>
      <c r="F14" s="189"/>
      <c r="G14" s="193"/>
      <c r="H14" s="189"/>
      <c r="I14" s="194"/>
      <c r="J14" s="182"/>
      <c r="K14" s="662"/>
      <c r="L14" s="620"/>
      <c r="M14" s="662"/>
      <c r="N14" s="620"/>
      <c r="O14" s="193"/>
      <c r="S14" s="449"/>
      <c r="T14" s="593" t="s">
        <v>75</v>
      </c>
      <c r="U14" s="599">
        <v>43191</v>
      </c>
      <c r="V14" s="599">
        <v>43555</v>
      </c>
    </row>
    <row r="15" spans="1:22" ht="18" customHeight="1" x14ac:dyDescent="0.25">
      <c r="A15" s="192"/>
      <c r="B15" s="192"/>
      <c r="C15" s="193"/>
      <c r="D15" s="189"/>
      <c r="E15" s="193"/>
      <c r="F15" s="189"/>
      <c r="G15" s="193"/>
      <c r="H15" s="189"/>
      <c r="I15" s="194"/>
      <c r="J15" s="182"/>
      <c r="K15" s="662"/>
      <c r="L15" s="620"/>
      <c r="M15" s="662"/>
      <c r="N15" s="620"/>
      <c r="O15" s="193"/>
      <c r="S15" s="449"/>
      <c r="T15" s="593" t="s">
        <v>76</v>
      </c>
      <c r="U15" s="599">
        <v>43556</v>
      </c>
      <c r="V15" s="599">
        <v>43921</v>
      </c>
    </row>
    <row r="16" spans="1:22" ht="18" customHeight="1" x14ac:dyDescent="0.25">
      <c r="A16" s="192"/>
      <c r="B16" s="192"/>
      <c r="C16" s="193"/>
      <c r="D16" s="189"/>
      <c r="E16" s="193"/>
      <c r="F16" s="189"/>
      <c r="G16" s="193"/>
      <c r="H16" s="189"/>
      <c r="I16" s="194"/>
      <c r="J16" s="182"/>
      <c r="K16" s="662"/>
      <c r="L16" s="620"/>
      <c r="M16" s="662"/>
      <c r="N16" s="620"/>
      <c r="O16" s="193"/>
      <c r="S16" s="449"/>
      <c r="T16" s="593" t="s">
        <v>77</v>
      </c>
      <c r="U16" s="599">
        <v>43922</v>
      </c>
      <c r="V16" s="599">
        <v>44286</v>
      </c>
    </row>
    <row r="17" spans="1:22" ht="18" customHeight="1" x14ac:dyDescent="0.25">
      <c r="A17" s="192"/>
      <c r="B17" s="192"/>
      <c r="C17" s="193"/>
      <c r="D17" s="189"/>
      <c r="E17" s="193"/>
      <c r="F17" s="189"/>
      <c r="G17" s="193"/>
      <c r="H17" s="189"/>
      <c r="I17" s="194"/>
      <c r="J17" s="182"/>
      <c r="K17" s="662"/>
      <c r="L17" s="620"/>
      <c r="M17" s="662"/>
      <c r="N17" s="620"/>
      <c r="O17" s="193"/>
      <c r="S17" s="449"/>
      <c r="T17" s="593" t="s">
        <v>133</v>
      </c>
      <c r="U17" s="599">
        <v>41000</v>
      </c>
      <c r="V17" s="599">
        <v>44651</v>
      </c>
    </row>
    <row r="18" spans="1:22" ht="18" customHeight="1" x14ac:dyDescent="0.25">
      <c r="A18" s="192"/>
      <c r="B18" s="192"/>
      <c r="C18" s="193"/>
      <c r="D18" s="189"/>
      <c r="E18" s="193"/>
      <c r="F18" s="189"/>
      <c r="G18" s="193"/>
      <c r="H18" s="189"/>
      <c r="I18" s="194"/>
      <c r="J18" s="182"/>
      <c r="K18" s="662"/>
      <c r="L18" s="620"/>
      <c r="M18" s="662"/>
      <c r="N18" s="620"/>
      <c r="O18" s="193"/>
      <c r="S18" s="449"/>
      <c r="T18" s="593" t="s">
        <v>134</v>
      </c>
      <c r="U18" s="599">
        <v>44652</v>
      </c>
      <c r="V18" s="599">
        <v>45016</v>
      </c>
    </row>
    <row r="19" spans="1:22" ht="18" customHeight="1" x14ac:dyDescent="0.25">
      <c r="A19" s="192"/>
      <c r="B19" s="192"/>
      <c r="C19" s="193"/>
      <c r="D19" s="189"/>
      <c r="E19" s="193"/>
      <c r="F19" s="189"/>
      <c r="G19" s="193"/>
      <c r="H19" s="189"/>
      <c r="I19" s="194"/>
      <c r="J19" s="182"/>
      <c r="K19" s="662"/>
      <c r="L19" s="620"/>
      <c r="M19" s="662"/>
      <c r="N19" s="620"/>
      <c r="O19" s="193"/>
      <c r="S19" s="449"/>
      <c r="T19" s="593" t="s">
        <v>135</v>
      </c>
      <c r="U19" s="599">
        <v>45017</v>
      </c>
      <c r="V19" s="599">
        <v>45382</v>
      </c>
    </row>
    <row r="20" spans="1:22" ht="18" customHeight="1" x14ac:dyDescent="0.25">
      <c r="A20" s="192"/>
      <c r="B20" s="192"/>
      <c r="C20" s="193"/>
      <c r="D20" s="189"/>
      <c r="E20" s="193"/>
      <c r="F20" s="189"/>
      <c r="G20" s="193"/>
      <c r="H20" s="189"/>
      <c r="I20" s="194"/>
      <c r="J20" s="182"/>
      <c r="K20" s="662"/>
      <c r="L20" s="620"/>
      <c r="M20" s="662"/>
      <c r="N20" s="620"/>
      <c r="O20" s="193"/>
      <c r="S20" s="449"/>
      <c r="T20" s="593" t="s">
        <v>136</v>
      </c>
      <c r="U20" s="599">
        <v>45383</v>
      </c>
      <c r="V20" s="599">
        <v>45747</v>
      </c>
    </row>
    <row r="21" spans="1:22" ht="18" customHeight="1" x14ac:dyDescent="0.25">
      <c r="A21" s="192"/>
      <c r="B21" s="192"/>
      <c r="C21" s="193"/>
      <c r="D21" s="189"/>
      <c r="E21" s="193"/>
      <c r="F21" s="189"/>
      <c r="G21" s="193"/>
      <c r="H21" s="189"/>
      <c r="I21" s="194"/>
      <c r="J21" s="182"/>
      <c r="K21" s="662"/>
      <c r="L21" s="620"/>
      <c r="M21" s="662"/>
      <c r="N21" s="620"/>
      <c r="O21" s="193"/>
      <c r="S21" s="449"/>
      <c r="T21" s="593"/>
      <c r="U21" s="599"/>
      <c r="V21" s="599"/>
    </row>
    <row r="22" spans="1:22" ht="18" customHeight="1" x14ac:dyDescent="0.25">
      <c r="A22" s="192"/>
      <c r="B22" s="192"/>
      <c r="C22" s="193"/>
      <c r="D22" s="189"/>
      <c r="E22" s="193"/>
      <c r="F22" s="189"/>
      <c r="G22" s="193"/>
      <c r="H22" s="189"/>
      <c r="I22" s="194"/>
      <c r="J22" s="182"/>
      <c r="K22" s="662"/>
      <c r="L22" s="620"/>
      <c r="M22" s="662"/>
      <c r="N22" s="620"/>
      <c r="O22" s="193"/>
      <c r="S22" s="449"/>
      <c r="T22" s="593"/>
      <c r="U22" s="599"/>
      <c r="V22" s="599"/>
    </row>
    <row r="23" spans="1:22" ht="18" customHeight="1" x14ac:dyDescent="0.25">
      <c r="A23" s="192"/>
      <c r="B23" s="192"/>
      <c r="C23" s="193"/>
      <c r="D23" s="189"/>
      <c r="E23" s="193"/>
      <c r="F23" s="189"/>
      <c r="G23" s="193"/>
      <c r="H23" s="189"/>
      <c r="I23" s="194"/>
      <c r="J23" s="182"/>
      <c r="K23" s="662"/>
      <c r="L23" s="620"/>
      <c r="M23" s="662"/>
      <c r="N23" s="620"/>
      <c r="O23" s="193"/>
      <c r="S23" s="449"/>
      <c r="T23" s="593"/>
      <c r="U23" s="599"/>
      <c r="V23" s="599"/>
    </row>
    <row r="24" spans="1:22" ht="18" customHeight="1" x14ac:dyDescent="0.25">
      <c r="A24" s="192"/>
      <c r="B24" s="192"/>
      <c r="C24" s="193"/>
      <c r="D24" s="189"/>
      <c r="E24" s="193"/>
      <c r="F24" s="189"/>
      <c r="G24" s="193"/>
      <c r="H24" s="189"/>
      <c r="I24" s="194"/>
      <c r="J24" s="182"/>
      <c r="K24" s="662"/>
      <c r="L24" s="620"/>
      <c r="M24" s="662"/>
      <c r="N24" s="620"/>
      <c r="O24" s="193"/>
    </row>
    <row r="25" spans="1:22" ht="18" customHeight="1" x14ac:dyDescent="0.25">
      <c r="A25" s="195"/>
      <c r="B25" s="195"/>
      <c r="C25" s="196"/>
      <c r="D25" s="189"/>
      <c r="E25" s="196"/>
      <c r="F25" s="189"/>
      <c r="G25" s="196"/>
      <c r="H25" s="189"/>
      <c r="I25" s="197"/>
      <c r="J25" s="182"/>
      <c r="K25" s="663"/>
      <c r="L25" s="622"/>
      <c r="M25" s="663"/>
      <c r="N25" s="622"/>
      <c r="O25" s="196"/>
    </row>
    <row r="26" spans="1:22" ht="9" customHeight="1" thickBot="1" x14ac:dyDescent="0.3">
      <c r="A26" s="198"/>
      <c r="B26" s="198"/>
      <c r="C26" s="199"/>
      <c r="D26" s="189"/>
      <c r="E26" s="199"/>
      <c r="F26" s="189"/>
      <c r="G26" s="200"/>
      <c r="H26" s="189"/>
      <c r="I26" s="198"/>
      <c r="K26" s="198"/>
      <c r="L26" s="198"/>
      <c r="M26" s="198"/>
      <c r="N26" s="198"/>
    </row>
    <row r="27" spans="1:22" ht="27" customHeight="1" thickBot="1" x14ac:dyDescent="0.25">
      <c r="A27" s="752" t="s">
        <v>132</v>
      </c>
      <c r="B27" s="202" t="s">
        <v>49</v>
      </c>
      <c r="C27" s="203">
        <f>SUM(C11:C25)</f>
        <v>0</v>
      </c>
      <c r="D27" s="204" t="s">
        <v>38</v>
      </c>
      <c r="E27" s="205">
        <f>SUM(E11:E25)</f>
        <v>0</v>
      </c>
      <c r="F27" s="204" t="s">
        <v>38</v>
      </c>
      <c r="G27" s="205">
        <f>SUM(G11:G25)</f>
        <v>0</v>
      </c>
      <c r="H27" s="204" t="s">
        <v>39</v>
      </c>
      <c r="I27" s="206">
        <f>C27+E27+G27</f>
        <v>0</v>
      </c>
      <c r="J27" s="207">
        <v>1</v>
      </c>
      <c r="Q27" s="441"/>
    </row>
    <row r="28" spans="1:22" s="214" customFormat="1" ht="6.75" customHeight="1" thickBot="1" x14ac:dyDescent="0.25">
      <c r="A28" s="755"/>
      <c r="B28" s="208"/>
      <c r="C28" s="209"/>
      <c r="D28" s="204"/>
      <c r="E28" s="210"/>
      <c r="F28" s="204"/>
      <c r="G28" s="211"/>
      <c r="H28" s="204"/>
      <c r="I28" s="212"/>
      <c r="J28" s="213"/>
      <c r="P28" s="352"/>
      <c r="Q28" s="442"/>
      <c r="R28" s="352"/>
      <c r="S28" s="352"/>
      <c r="T28" s="595"/>
      <c r="U28" s="595"/>
      <c r="V28" s="595"/>
    </row>
    <row r="29" spans="1:22" ht="27" customHeight="1" thickBot="1" x14ac:dyDescent="0.25">
      <c r="A29" s="755"/>
      <c r="B29" s="215"/>
      <c r="C29" s="216" t="s">
        <v>40</v>
      </c>
      <c r="D29" s="217"/>
      <c r="E29" s="218"/>
      <c r="F29" s="204" t="s">
        <v>38</v>
      </c>
      <c r="G29" s="219"/>
      <c r="H29" s="204" t="s">
        <v>39</v>
      </c>
      <c r="I29" s="206">
        <f>E29+G29</f>
        <v>0</v>
      </c>
      <c r="J29" s="207">
        <v>2</v>
      </c>
      <c r="K29" s="826" t="s">
        <v>58</v>
      </c>
      <c r="L29" s="826"/>
      <c r="M29" s="826"/>
      <c r="N29" s="826"/>
      <c r="O29" s="826"/>
    </row>
    <row r="30" spans="1:22" s="214" customFormat="1" ht="6.75" customHeight="1" thickBot="1" x14ac:dyDescent="0.25">
      <c r="A30" s="755"/>
      <c r="B30" s="220"/>
      <c r="C30" s="216"/>
      <c r="D30" s="217"/>
      <c r="E30" s="209"/>
      <c r="F30" s="204"/>
      <c r="G30" s="209"/>
      <c r="H30" s="204"/>
      <c r="I30" s="212"/>
      <c r="J30" s="213"/>
      <c r="P30" s="352"/>
      <c r="Q30" s="352"/>
      <c r="R30" s="352"/>
      <c r="S30" s="352"/>
      <c r="T30" s="595"/>
      <c r="U30" s="595"/>
      <c r="V30" s="595"/>
    </row>
    <row r="31" spans="1:22" ht="27" customHeight="1" thickBot="1" x14ac:dyDescent="0.25">
      <c r="A31" s="755"/>
      <c r="B31" s="215"/>
      <c r="C31" s="216"/>
      <c r="D31" s="216"/>
      <c r="E31" s="209"/>
      <c r="F31" s="209"/>
      <c r="G31" s="216" t="s">
        <v>41</v>
      </c>
      <c r="H31" s="209"/>
      <c r="I31" s="221">
        <f>I27-I29</f>
        <v>0</v>
      </c>
      <c r="J31" s="207">
        <v>3</v>
      </c>
    </row>
    <row r="32" spans="1:22" s="214" customFormat="1" ht="8.25" customHeight="1" thickBot="1" x14ac:dyDescent="0.25">
      <c r="B32" s="222"/>
      <c r="C32" s="216"/>
      <c r="D32" s="216"/>
      <c r="E32" s="209"/>
      <c r="F32" s="209"/>
      <c r="G32" s="216"/>
      <c r="H32" s="209"/>
      <c r="I32" s="212"/>
      <c r="J32" s="213"/>
      <c r="K32" s="746" t="s">
        <v>138</v>
      </c>
      <c r="L32" s="747"/>
      <c r="M32" s="747"/>
      <c r="N32" s="747"/>
      <c r="O32" s="747"/>
      <c r="P32" s="352"/>
      <c r="Q32" s="352"/>
      <c r="R32" s="352"/>
      <c r="S32" s="352"/>
      <c r="T32" s="595"/>
      <c r="U32" s="595"/>
      <c r="V32" s="595"/>
    </row>
    <row r="33" spans="1:53" ht="27" customHeight="1" thickBot="1" x14ac:dyDescent="0.25">
      <c r="A33" s="754" t="s">
        <v>130</v>
      </c>
      <c r="B33" s="827" t="s">
        <v>45</v>
      </c>
      <c r="C33" s="827"/>
      <c r="D33" s="827"/>
      <c r="E33" s="827"/>
      <c r="F33" s="827"/>
      <c r="G33" s="827"/>
      <c r="H33" s="223"/>
      <c r="I33" s="224"/>
      <c r="J33" s="225" t="s">
        <v>44</v>
      </c>
      <c r="K33" s="747"/>
      <c r="L33" s="747"/>
      <c r="M33" s="747"/>
      <c r="N33" s="747"/>
      <c r="O33" s="747"/>
    </row>
    <row r="34" spans="1:53" s="214" customFormat="1" ht="7.5" customHeight="1" thickBot="1" x14ac:dyDescent="0.25">
      <c r="A34" s="754"/>
      <c r="B34" s="226"/>
      <c r="C34" s="226"/>
      <c r="D34" s="226"/>
      <c r="E34" s="226"/>
      <c r="F34" s="226"/>
      <c r="G34" s="226"/>
      <c r="H34" s="223"/>
      <c r="I34" s="212"/>
      <c r="J34" s="227"/>
      <c r="K34" s="747"/>
      <c r="L34" s="747"/>
      <c r="M34" s="747"/>
      <c r="N34" s="747"/>
      <c r="O34" s="747"/>
      <c r="P34" s="352"/>
      <c r="Q34" s="352"/>
      <c r="R34" s="352"/>
      <c r="S34" s="352"/>
      <c r="T34" s="595"/>
      <c r="U34" s="595"/>
      <c r="V34" s="595"/>
    </row>
    <row r="35" spans="1:53" ht="30" customHeight="1" thickBot="1" x14ac:dyDescent="0.25">
      <c r="A35" s="754"/>
      <c r="B35" s="827" t="s">
        <v>52</v>
      </c>
      <c r="C35" s="827"/>
      <c r="D35" s="827"/>
      <c r="E35" s="827"/>
      <c r="F35" s="827"/>
      <c r="G35" s="827"/>
      <c r="I35" s="221">
        <f>I31*I33</f>
        <v>0</v>
      </c>
      <c r="J35" s="207">
        <v>5</v>
      </c>
      <c r="K35" s="747"/>
      <c r="L35" s="747"/>
      <c r="M35" s="747"/>
      <c r="N35" s="747"/>
      <c r="O35" s="747"/>
    </row>
    <row r="36" spans="1:53" s="175" customFormat="1" ht="25.5" customHeight="1" x14ac:dyDescent="0.2">
      <c r="I36" s="228"/>
      <c r="O36" s="229"/>
      <c r="P36" s="312"/>
      <c r="Q36" s="312"/>
      <c r="R36" s="312"/>
      <c r="S36" s="312"/>
      <c r="T36" s="600"/>
      <c r="U36" s="600"/>
      <c r="V36" s="600"/>
      <c r="BA36" s="228" t="s">
        <v>32</v>
      </c>
    </row>
    <row r="37" spans="1:53" ht="18" customHeight="1" x14ac:dyDescent="0.2">
      <c r="A37" s="214"/>
      <c r="B37" s="214"/>
      <c r="C37" s="214"/>
      <c r="E37" s="214"/>
      <c r="G37" s="214"/>
      <c r="I37" s="214"/>
    </row>
    <row r="38" spans="1:53" ht="18" customHeight="1" x14ac:dyDescent="0.2">
      <c r="A38" s="214"/>
      <c r="B38" s="214"/>
      <c r="C38" s="214"/>
      <c r="E38" s="214"/>
      <c r="G38" s="214"/>
      <c r="I38" s="214"/>
    </row>
    <row r="39" spans="1:53" ht="18" customHeight="1" x14ac:dyDescent="0.2">
      <c r="A39" s="214"/>
      <c r="B39" s="214"/>
      <c r="C39" s="214"/>
      <c r="E39" s="214"/>
      <c r="G39" s="214"/>
      <c r="I39" s="214"/>
    </row>
    <row r="40" spans="1:53" ht="18" customHeight="1" x14ac:dyDescent="0.2">
      <c r="A40" s="214"/>
      <c r="B40" s="214"/>
      <c r="C40" s="214"/>
      <c r="E40" s="824"/>
      <c r="F40" s="825"/>
      <c r="G40" s="825"/>
      <c r="H40" s="825"/>
      <c r="I40" s="825"/>
      <c r="J40" s="825"/>
      <c r="K40" s="825"/>
      <c r="L40" s="825"/>
    </row>
  </sheetData>
  <sheetProtection password="C11B" sheet="1" objects="1" scenarios="1" selectLockedCells="1"/>
  <mergeCells count="23">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A27:A31"/>
    <mergeCell ref="K29:O29"/>
    <mergeCell ref="K32:O35"/>
    <mergeCell ref="B33:G33"/>
    <mergeCell ref="B35:G35"/>
    <mergeCell ref="A33:A35"/>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4e</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7">
    <pageSetUpPr fitToPage="1"/>
  </sheetPr>
  <dimension ref="A1:BA40"/>
  <sheetViews>
    <sheetView zoomScale="75" zoomScaleNormal="75" workbookViewId="0">
      <selection activeCell="L3" sqref="L3:M3"/>
    </sheetView>
  </sheetViews>
  <sheetFormatPr baseColWidth="10" defaultRowHeight="18" customHeight="1" x14ac:dyDescent="0.2"/>
  <cols>
    <col min="1" max="2" width="28.7109375" style="191" customWidth="1"/>
    <col min="3" max="3" width="15.7109375" style="191" customWidth="1"/>
    <col min="4" max="4" width="2.28515625" style="214" customWidth="1"/>
    <col min="5" max="5" width="15.7109375" style="191" customWidth="1"/>
    <col min="6" max="6" width="2.28515625" style="214" customWidth="1"/>
    <col min="7" max="7" width="15.7109375" style="191" customWidth="1"/>
    <col min="8" max="8" width="2.28515625" style="214" customWidth="1"/>
    <col min="9" max="9" width="15.7109375" style="191" customWidth="1"/>
    <col min="10" max="10" width="2.28515625" style="201" customWidth="1"/>
    <col min="11" max="11" width="17.7109375" style="191" customWidth="1"/>
    <col min="12" max="12" width="11.7109375" style="191" customWidth="1"/>
    <col min="13" max="13" width="17.7109375" style="191" customWidth="1"/>
    <col min="14" max="14" width="11.7109375" style="191" customWidth="1"/>
    <col min="15" max="15" width="15.7109375" style="191"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191"/>
  </cols>
  <sheetData>
    <row r="1" spans="1:22" s="169" customFormat="1" ht="21.75" customHeight="1" thickBot="1" x14ac:dyDescent="0.3">
      <c r="A1" s="167"/>
      <c r="B1" s="167"/>
      <c r="C1" s="828" t="s">
        <v>22</v>
      </c>
      <c r="D1" s="828"/>
      <c r="E1" s="828"/>
      <c r="F1" s="828"/>
      <c r="G1" s="168"/>
      <c r="H1" s="168"/>
      <c r="I1" s="168"/>
      <c r="K1" s="170" t="s">
        <v>51</v>
      </c>
      <c r="L1" s="829" t="str">
        <f>'Annexe A p.2'!L1:O1</f>
        <v/>
      </c>
      <c r="M1" s="829"/>
      <c r="N1" s="829"/>
      <c r="O1" s="829"/>
      <c r="P1" s="305"/>
      <c r="Q1" s="305"/>
      <c r="R1" s="305"/>
      <c r="S1" s="305"/>
      <c r="T1" s="593"/>
      <c r="U1" s="593"/>
      <c r="V1" s="593"/>
    </row>
    <row r="2" spans="1:22" s="169" customFormat="1" ht="18" customHeight="1" x14ac:dyDescent="0.25">
      <c r="A2" s="167"/>
      <c r="B2" s="167"/>
      <c r="E2" s="171"/>
      <c r="F2" s="171"/>
      <c r="J2" s="172"/>
      <c r="P2" s="305"/>
      <c r="Q2" s="305"/>
      <c r="R2" s="305"/>
      <c r="S2" s="305"/>
      <c r="T2" s="593"/>
      <c r="U2" s="593"/>
      <c r="V2" s="593"/>
    </row>
    <row r="3" spans="1:22" s="169" customFormat="1" ht="18" customHeight="1" thickBot="1" x14ac:dyDescent="0.3">
      <c r="A3" s="167"/>
      <c r="B3" s="167"/>
      <c r="C3" s="173"/>
      <c r="D3" s="173"/>
      <c r="E3" s="173"/>
      <c r="F3" s="173"/>
      <c r="I3" s="174"/>
      <c r="J3" s="172"/>
      <c r="K3" s="165" t="s">
        <v>59</v>
      </c>
      <c r="L3" s="739"/>
      <c r="M3" s="739"/>
      <c r="P3" s="305"/>
      <c r="Q3" s="305"/>
      <c r="R3" s="305"/>
      <c r="S3" s="443">
        <f>L3</f>
        <v>0</v>
      </c>
      <c r="T3" s="593" t="s">
        <v>64</v>
      </c>
      <c r="U3" s="599">
        <v>39173</v>
      </c>
      <c r="V3" s="599">
        <v>39538</v>
      </c>
    </row>
    <row r="4" spans="1:22" s="169" customFormat="1" ht="12" customHeight="1" x14ac:dyDescent="0.25">
      <c r="A4" s="167"/>
      <c r="B4" s="167"/>
      <c r="C4" s="173"/>
      <c r="D4" s="173"/>
      <c r="E4" s="173"/>
      <c r="F4" s="173"/>
      <c r="I4" s="174"/>
      <c r="J4" s="172"/>
      <c r="P4" s="305"/>
      <c r="Q4" s="305"/>
      <c r="R4" s="440"/>
      <c r="S4" s="444"/>
      <c r="T4" s="593" t="s">
        <v>65</v>
      </c>
      <c r="U4" s="599">
        <v>39539</v>
      </c>
      <c r="V4" s="599">
        <v>39903</v>
      </c>
    </row>
    <row r="5" spans="1:22" s="175" customFormat="1" ht="22.5" customHeight="1" thickBot="1" x14ac:dyDescent="0.3">
      <c r="B5" s="176" t="s">
        <v>16</v>
      </c>
      <c r="C5" s="177" t="str">
        <f>IF('Formulaire p.1'!AX30="","",'Formulaire p.1'!AX30)</f>
        <v/>
      </c>
      <c r="E5" s="178"/>
      <c r="F5" s="176"/>
      <c r="H5" s="179"/>
      <c r="I5" s="178" t="s">
        <v>27</v>
      </c>
      <c r="J5" s="174"/>
      <c r="K5" s="180" t="str">
        <f>IF('Formulaire p.1'!X38="","",'Formulaire p.1'!X38)</f>
        <v/>
      </c>
      <c r="L5" s="181"/>
      <c r="M5" s="181"/>
      <c r="N5" s="181"/>
      <c r="O5" s="174" t="s">
        <v>19</v>
      </c>
      <c r="P5" s="318"/>
      <c r="Q5" s="318"/>
      <c r="R5" s="318"/>
      <c r="S5" s="446"/>
      <c r="T5" s="593" t="s">
        <v>66</v>
      </c>
      <c r="U5" s="599">
        <v>39904</v>
      </c>
      <c r="V5" s="599">
        <v>40268</v>
      </c>
    </row>
    <row r="6" spans="1:22" s="175" customFormat="1" ht="12" customHeight="1" thickBot="1" x14ac:dyDescent="0.25">
      <c r="A6" s="169"/>
      <c r="B6" s="169"/>
      <c r="C6" s="169"/>
      <c r="D6" s="169"/>
      <c r="E6" s="169"/>
      <c r="F6" s="169"/>
      <c r="G6" s="169"/>
      <c r="H6" s="169"/>
      <c r="I6" s="169"/>
      <c r="J6" s="182"/>
      <c r="P6" s="312"/>
      <c r="Q6" s="312"/>
      <c r="R6" s="312"/>
      <c r="S6" s="447"/>
      <c r="T6" s="593" t="s">
        <v>67</v>
      </c>
      <c r="U6" s="599">
        <v>40269</v>
      </c>
      <c r="V6" s="599">
        <v>40633</v>
      </c>
    </row>
    <row r="7" spans="1:22" s="185" customFormat="1" ht="18" customHeight="1" thickBot="1" x14ac:dyDescent="0.25">
      <c r="A7" s="830" t="s">
        <v>12</v>
      </c>
      <c r="B7" s="783" t="s">
        <v>146</v>
      </c>
      <c r="C7" s="833" t="s">
        <v>37</v>
      </c>
      <c r="D7" s="183"/>
      <c r="E7" s="833" t="s">
        <v>35</v>
      </c>
      <c r="F7" s="183"/>
      <c r="G7" s="833" t="s">
        <v>36</v>
      </c>
      <c r="H7" s="183"/>
      <c r="I7" s="830" t="s">
        <v>46</v>
      </c>
      <c r="J7" s="184"/>
      <c r="K7" s="835" t="s">
        <v>33</v>
      </c>
      <c r="L7" s="836"/>
      <c r="M7" s="835" t="s">
        <v>34</v>
      </c>
      <c r="N7" s="836"/>
      <c r="O7" s="839"/>
      <c r="P7" s="322"/>
      <c r="Q7" s="322"/>
      <c r="R7" s="322"/>
      <c r="S7" s="448"/>
      <c r="T7" s="593" t="s">
        <v>68</v>
      </c>
      <c r="U7" s="599">
        <v>40634</v>
      </c>
      <c r="V7" s="599">
        <v>40999</v>
      </c>
    </row>
    <row r="8" spans="1:22" s="185" customFormat="1" ht="18" customHeight="1" thickBot="1" x14ac:dyDescent="0.25">
      <c r="A8" s="831"/>
      <c r="B8" s="784"/>
      <c r="C8" s="834"/>
      <c r="D8" s="186"/>
      <c r="E8" s="834"/>
      <c r="F8" s="186"/>
      <c r="G8" s="834"/>
      <c r="H8" s="186"/>
      <c r="I8" s="831"/>
      <c r="J8" s="184"/>
      <c r="K8" s="837"/>
      <c r="L8" s="838"/>
      <c r="M8" s="837"/>
      <c r="N8" s="838"/>
      <c r="O8" s="840"/>
      <c r="P8" s="322"/>
      <c r="Q8" s="322"/>
      <c r="R8" s="322"/>
      <c r="S8" s="448"/>
      <c r="T8" s="593" t="s">
        <v>69</v>
      </c>
      <c r="U8" s="599">
        <v>41000</v>
      </c>
      <c r="V8" s="599">
        <v>41364</v>
      </c>
    </row>
    <row r="9" spans="1:22" s="185" customFormat="1" ht="18" customHeight="1" thickBot="1" x14ac:dyDescent="0.25">
      <c r="A9" s="831"/>
      <c r="B9" s="784"/>
      <c r="C9" s="834"/>
      <c r="D9" s="186"/>
      <c r="E9" s="834"/>
      <c r="F9" s="186"/>
      <c r="G9" s="834"/>
      <c r="H9" s="186"/>
      <c r="I9" s="831"/>
      <c r="J9" s="184"/>
      <c r="K9" s="833" t="s">
        <v>48</v>
      </c>
      <c r="L9" s="833" t="s">
        <v>9</v>
      </c>
      <c r="M9" s="841" t="s">
        <v>48</v>
      </c>
      <c r="N9" s="841" t="s">
        <v>9</v>
      </c>
      <c r="O9" s="841" t="s">
        <v>43</v>
      </c>
      <c r="P9" s="322"/>
      <c r="Q9" s="322"/>
      <c r="R9" s="322"/>
      <c r="S9" s="448"/>
      <c r="T9" s="593" t="s">
        <v>70</v>
      </c>
      <c r="U9" s="599">
        <v>41365</v>
      </c>
      <c r="V9" s="599">
        <v>41729</v>
      </c>
    </row>
    <row r="10" spans="1:22" s="185" customFormat="1" ht="15" customHeight="1" x14ac:dyDescent="0.2">
      <c r="A10" s="832"/>
      <c r="B10" s="785"/>
      <c r="C10" s="834"/>
      <c r="D10" s="186"/>
      <c r="E10" s="834"/>
      <c r="F10" s="186"/>
      <c r="G10" s="834"/>
      <c r="H10" s="186"/>
      <c r="I10" s="842"/>
      <c r="J10" s="184"/>
      <c r="K10" s="841"/>
      <c r="L10" s="841"/>
      <c r="M10" s="841"/>
      <c r="N10" s="841"/>
      <c r="O10" s="834"/>
      <c r="P10" s="322"/>
      <c r="Q10" s="322"/>
      <c r="R10" s="322"/>
      <c r="S10" s="448"/>
      <c r="T10" s="593" t="s">
        <v>71</v>
      </c>
      <c r="U10" s="599">
        <v>41730</v>
      </c>
      <c r="V10" s="599">
        <v>42094</v>
      </c>
    </row>
    <row r="11" spans="1:22" ht="18" customHeight="1" x14ac:dyDescent="0.25">
      <c r="A11" s="187"/>
      <c r="B11" s="187"/>
      <c r="C11" s="188"/>
      <c r="D11" s="189"/>
      <c r="E11" s="188"/>
      <c r="F11" s="189"/>
      <c r="G11" s="188"/>
      <c r="H11" s="189"/>
      <c r="I11" s="234"/>
      <c r="J11" s="182"/>
      <c r="K11" s="660"/>
      <c r="L11" s="617"/>
      <c r="M11" s="660"/>
      <c r="N11" s="617"/>
      <c r="O11" s="661"/>
      <c r="S11" s="449"/>
      <c r="T11" s="593" t="s">
        <v>72</v>
      </c>
      <c r="U11" s="599">
        <v>42095</v>
      </c>
      <c r="V11" s="599">
        <v>42460</v>
      </c>
    </row>
    <row r="12" spans="1:22" ht="18" customHeight="1" x14ac:dyDescent="0.25">
      <c r="A12" s="192"/>
      <c r="B12" s="192"/>
      <c r="C12" s="193"/>
      <c r="D12" s="189"/>
      <c r="E12" s="193"/>
      <c r="F12" s="189"/>
      <c r="G12" s="193"/>
      <c r="H12" s="189"/>
      <c r="I12" s="194"/>
      <c r="J12" s="182"/>
      <c r="K12" s="662"/>
      <c r="L12" s="620"/>
      <c r="M12" s="662"/>
      <c r="N12" s="620"/>
      <c r="O12" s="193"/>
      <c r="S12" s="449"/>
      <c r="T12" s="593" t="s">
        <v>73</v>
      </c>
      <c r="U12" s="599">
        <v>42461</v>
      </c>
      <c r="V12" s="599">
        <v>42825</v>
      </c>
    </row>
    <row r="13" spans="1:22" ht="18" customHeight="1" x14ac:dyDescent="0.25">
      <c r="A13" s="192"/>
      <c r="B13" s="192"/>
      <c r="C13" s="193"/>
      <c r="D13" s="189"/>
      <c r="E13" s="193"/>
      <c r="F13" s="189"/>
      <c r="G13" s="193"/>
      <c r="H13" s="189"/>
      <c r="I13" s="194"/>
      <c r="J13" s="182"/>
      <c r="K13" s="662"/>
      <c r="L13" s="620"/>
      <c r="M13" s="662"/>
      <c r="N13" s="620"/>
      <c r="O13" s="193"/>
      <c r="S13" s="449"/>
      <c r="T13" s="593" t="s">
        <v>74</v>
      </c>
      <c r="U13" s="599">
        <v>42826</v>
      </c>
      <c r="V13" s="599">
        <v>43190</v>
      </c>
    </row>
    <row r="14" spans="1:22" ht="18" customHeight="1" x14ac:dyDescent="0.25">
      <c r="A14" s="192"/>
      <c r="B14" s="192"/>
      <c r="C14" s="193"/>
      <c r="D14" s="189"/>
      <c r="E14" s="193"/>
      <c r="F14" s="189"/>
      <c r="G14" s="193"/>
      <c r="H14" s="189"/>
      <c r="I14" s="194"/>
      <c r="J14" s="182"/>
      <c r="K14" s="662"/>
      <c r="L14" s="620"/>
      <c r="M14" s="662"/>
      <c r="N14" s="620"/>
      <c r="O14" s="193"/>
      <c r="S14" s="449"/>
      <c r="T14" s="593" t="s">
        <v>75</v>
      </c>
      <c r="U14" s="599">
        <v>43191</v>
      </c>
      <c r="V14" s="599">
        <v>43555</v>
      </c>
    </row>
    <row r="15" spans="1:22" ht="18" customHeight="1" x14ac:dyDescent="0.25">
      <c r="A15" s="192"/>
      <c r="B15" s="192"/>
      <c r="C15" s="193"/>
      <c r="D15" s="189"/>
      <c r="E15" s="193"/>
      <c r="F15" s="189"/>
      <c r="G15" s="193"/>
      <c r="H15" s="189"/>
      <c r="I15" s="194"/>
      <c r="J15" s="182"/>
      <c r="K15" s="662"/>
      <c r="L15" s="620"/>
      <c r="M15" s="662"/>
      <c r="N15" s="620"/>
      <c r="O15" s="193"/>
      <c r="S15" s="449"/>
      <c r="T15" s="593" t="s">
        <v>76</v>
      </c>
      <c r="U15" s="599">
        <v>43556</v>
      </c>
      <c r="V15" s="599">
        <v>43921</v>
      </c>
    </row>
    <row r="16" spans="1:22" ht="18" customHeight="1" x14ac:dyDescent="0.25">
      <c r="A16" s="192"/>
      <c r="B16" s="192"/>
      <c r="C16" s="193"/>
      <c r="D16" s="189"/>
      <c r="E16" s="193"/>
      <c r="F16" s="189"/>
      <c r="G16" s="193"/>
      <c r="H16" s="189"/>
      <c r="I16" s="194"/>
      <c r="J16" s="182"/>
      <c r="K16" s="662"/>
      <c r="L16" s="620"/>
      <c r="M16" s="662"/>
      <c r="N16" s="620"/>
      <c r="O16" s="193"/>
      <c r="S16" s="449"/>
      <c r="T16" s="593" t="s">
        <v>77</v>
      </c>
      <c r="U16" s="599">
        <v>43922</v>
      </c>
      <c r="V16" s="599">
        <v>44286</v>
      </c>
    </row>
    <row r="17" spans="1:22" ht="18" customHeight="1" x14ac:dyDescent="0.25">
      <c r="A17" s="192"/>
      <c r="B17" s="192"/>
      <c r="C17" s="193"/>
      <c r="D17" s="189"/>
      <c r="E17" s="193"/>
      <c r="F17" s="189"/>
      <c r="G17" s="193"/>
      <c r="H17" s="189"/>
      <c r="I17" s="194"/>
      <c r="J17" s="182"/>
      <c r="K17" s="662"/>
      <c r="L17" s="620"/>
      <c r="M17" s="662"/>
      <c r="N17" s="620"/>
      <c r="O17" s="193"/>
      <c r="S17" s="449"/>
      <c r="T17" s="593" t="s">
        <v>133</v>
      </c>
      <c r="U17" s="599">
        <v>41000</v>
      </c>
      <c r="V17" s="599">
        <v>44651</v>
      </c>
    </row>
    <row r="18" spans="1:22" ht="18" customHeight="1" x14ac:dyDescent="0.25">
      <c r="A18" s="192"/>
      <c r="B18" s="192"/>
      <c r="C18" s="193"/>
      <c r="D18" s="189"/>
      <c r="E18" s="193"/>
      <c r="F18" s="189"/>
      <c r="G18" s="193"/>
      <c r="H18" s="189"/>
      <c r="I18" s="194"/>
      <c r="J18" s="182"/>
      <c r="K18" s="662"/>
      <c r="L18" s="620"/>
      <c r="M18" s="662"/>
      <c r="N18" s="620"/>
      <c r="O18" s="193"/>
      <c r="S18" s="449"/>
      <c r="T18" s="593" t="s">
        <v>134</v>
      </c>
      <c r="U18" s="599">
        <v>44652</v>
      </c>
      <c r="V18" s="599">
        <v>45016</v>
      </c>
    </row>
    <row r="19" spans="1:22" ht="18" customHeight="1" x14ac:dyDescent="0.25">
      <c r="A19" s="192"/>
      <c r="B19" s="192"/>
      <c r="C19" s="193"/>
      <c r="D19" s="189"/>
      <c r="E19" s="193"/>
      <c r="F19" s="189"/>
      <c r="G19" s="193"/>
      <c r="H19" s="189"/>
      <c r="I19" s="194"/>
      <c r="J19" s="182"/>
      <c r="K19" s="662"/>
      <c r="L19" s="620"/>
      <c r="M19" s="662"/>
      <c r="N19" s="620"/>
      <c r="O19" s="193"/>
      <c r="S19" s="449"/>
      <c r="T19" s="593" t="s">
        <v>135</v>
      </c>
      <c r="U19" s="599">
        <v>45017</v>
      </c>
      <c r="V19" s="599">
        <v>45382</v>
      </c>
    </row>
    <row r="20" spans="1:22" ht="18" customHeight="1" x14ac:dyDescent="0.25">
      <c r="A20" s="192"/>
      <c r="B20" s="192"/>
      <c r="C20" s="193"/>
      <c r="D20" s="189"/>
      <c r="E20" s="193"/>
      <c r="F20" s="189"/>
      <c r="G20" s="193"/>
      <c r="H20" s="189"/>
      <c r="I20" s="194"/>
      <c r="J20" s="182"/>
      <c r="K20" s="662"/>
      <c r="L20" s="620"/>
      <c r="M20" s="662"/>
      <c r="N20" s="620"/>
      <c r="O20" s="193"/>
      <c r="S20" s="449"/>
      <c r="T20" s="593" t="s">
        <v>136</v>
      </c>
      <c r="U20" s="599">
        <v>45383</v>
      </c>
      <c r="V20" s="599">
        <v>45747</v>
      </c>
    </row>
    <row r="21" spans="1:22" ht="18" customHeight="1" x14ac:dyDescent="0.25">
      <c r="A21" s="192"/>
      <c r="B21" s="192"/>
      <c r="C21" s="193"/>
      <c r="D21" s="189"/>
      <c r="E21" s="193"/>
      <c r="F21" s="189"/>
      <c r="G21" s="193"/>
      <c r="H21" s="189"/>
      <c r="I21" s="194"/>
      <c r="J21" s="182"/>
      <c r="K21" s="662"/>
      <c r="L21" s="620"/>
      <c r="M21" s="662"/>
      <c r="N21" s="620"/>
      <c r="O21" s="193"/>
      <c r="S21" s="449"/>
      <c r="T21" s="593"/>
      <c r="U21" s="599"/>
      <c r="V21" s="599"/>
    </row>
    <row r="22" spans="1:22" ht="18" customHeight="1" x14ac:dyDescent="0.25">
      <c r="A22" s="192"/>
      <c r="B22" s="192"/>
      <c r="C22" s="193"/>
      <c r="D22" s="189"/>
      <c r="E22" s="193"/>
      <c r="F22" s="189"/>
      <c r="G22" s="193"/>
      <c r="H22" s="189"/>
      <c r="I22" s="194"/>
      <c r="J22" s="182"/>
      <c r="K22" s="662"/>
      <c r="L22" s="620"/>
      <c r="M22" s="662"/>
      <c r="N22" s="620"/>
      <c r="O22" s="193"/>
      <c r="S22" s="449"/>
      <c r="T22" s="593"/>
      <c r="U22" s="599"/>
      <c r="V22" s="599"/>
    </row>
    <row r="23" spans="1:22" ht="18" customHeight="1" x14ac:dyDescent="0.25">
      <c r="A23" s="192"/>
      <c r="B23" s="192"/>
      <c r="C23" s="193"/>
      <c r="D23" s="189"/>
      <c r="E23" s="193"/>
      <c r="F23" s="189"/>
      <c r="G23" s="193"/>
      <c r="H23" s="189"/>
      <c r="I23" s="194"/>
      <c r="J23" s="182"/>
      <c r="K23" s="662"/>
      <c r="L23" s="620"/>
      <c r="M23" s="662"/>
      <c r="N23" s="620"/>
      <c r="O23" s="193"/>
      <c r="S23" s="449"/>
      <c r="T23" s="593"/>
      <c r="U23" s="599"/>
      <c r="V23" s="599"/>
    </row>
    <row r="24" spans="1:22" ht="18" customHeight="1" x14ac:dyDescent="0.25">
      <c r="A24" s="192"/>
      <c r="B24" s="192"/>
      <c r="C24" s="193"/>
      <c r="D24" s="189"/>
      <c r="E24" s="193"/>
      <c r="F24" s="189"/>
      <c r="G24" s="193"/>
      <c r="H24" s="189"/>
      <c r="I24" s="194"/>
      <c r="J24" s="182"/>
      <c r="K24" s="662"/>
      <c r="L24" s="620"/>
      <c r="M24" s="662"/>
      <c r="N24" s="620"/>
      <c r="O24" s="193"/>
    </row>
    <row r="25" spans="1:22" ht="18" customHeight="1" x14ac:dyDescent="0.25">
      <c r="A25" s="195"/>
      <c r="B25" s="195"/>
      <c r="C25" s="196"/>
      <c r="D25" s="189"/>
      <c r="E25" s="196"/>
      <c r="F25" s="189"/>
      <c r="G25" s="196"/>
      <c r="H25" s="189"/>
      <c r="I25" s="197"/>
      <c r="J25" s="182"/>
      <c r="K25" s="663"/>
      <c r="L25" s="622"/>
      <c r="M25" s="663"/>
      <c r="N25" s="622"/>
      <c r="O25" s="196"/>
    </row>
    <row r="26" spans="1:22" ht="9" customHeight="1" thickBot="1" x14ac:dyDescent="0.3">
      <c r="A26" s="198"/>
      <c r="B26" s="198"/>
      <c r="C26" s="199"/>
      <c r="D26" s="189"/>
      <c r="E26" s="199"/>
      <c r="F26" s="189"/>
      <c r="G26" s="200"/>
      <c r="H26" s="189"/>
      <c r="I26" s="198"/>
      <c r="K26" s="198"/>
      <c r="L26" s="198"/>
      <c r="M26" s="198"/>
      <c r="N26" s="198"/>
    </row>
    <row r="27" spans="1:22" ht="27" customHeight="1" thickBot="1" x14ac:dyDescent="0.25">
      <c r="A27" s="752" t="s">
        <v>132</v>
      </c>
      <c r="B27" s="202" t="s">
        <v>49</v>
      </c>
      <c r="C27" s="203">
        <f>SUM(C11:C25)</f>
        <v>0</v>
      </c>
      <c r="D27" s="204" t="s">
        <v>38</v>
      </c>
      <c r="E27" s="205">
        <f>SUM(E11:E25)</f>
        <v>0</v>
      </c>
      <c r="F27" s="204" t="s">
        <v>38</v>
      </c>
      <c r="G27" s="205">
        <f>SUM(G11:G25)</f>
        <v>0</v>
      </c>
      <c r="H27" s="204" t="s">
        <v>39</v>
      </c>
      <c r="I27" s="206">
        <f>C27+E27+G27</f>
        <v>0</v>
      </c>
      <c r="J27" s="207">
        <v>1</v>
      </c>
      <c r="Q27" s="441"/>
    </row>
    <row r="28" spans="1:22" s="214" customFormat="1" ht="6.75" customHeight="1" thickBot="1" x14ac:dyDescent="0.25">
      <c r="A28" s="755"/>
      <c r="B28" s="208"/>
      <c r="C28" s="209"/>
      <c r="D28" s="204"/>
      <c r="E28" s="210"/>
      <c r="F28" s="204"/>
      <c r="G28" s="211"/>
      <c r="H28" s="204"/>
      <c r="I28" s="212"/>
      <c r="J28" s="213"/>
      <c r="P28" s="352"/>
      <c r="Q28" s="442"/>
      <c r="R28" s="352"/>
      <c r="S28" s="352"/>
      <c r="T28" s="595"/>
      <c r="U28" s="595"/>
      <c r="V28" s="595"/>
    </row>
    <row r="29" spans="1:22" ht="27" customHeight="1" thickBot="1" x14ac:dyDescent="0.25">
      <c r="A29" s="755"/>
      <c r="B29" s="215"/>
      <c r="C29" s="216" t="s">
        <v>40</v>
      </c>
      <c r="D29" s="217"/>
      <c r="E29" s="218"/>
      <c r="F29" s="204" t="s">
        <v>38</v>
      </c>
      <c r="G29" s="219"/>
      <c r="H29" s="204" t="s">
        <v>39</v>
      </c>
      <c r="I29" s="206">
        <f>E29+G29</f>
        <v>0</v>
      </c>
      <c r="J29" s="207">
        <v>2</v>
      </c>
      <c r="K29" s="826" t="s">
        <v>58</v>
      </c>
      <c r="L29" s="826"/>
      <c r="M29" s="826"/>
      <c r="N29" s="826"/>
      <c r="O29" s="826"/>
    </row>
    <row r="30" spans="1:22" s="214" customFormat="1" ht="6.75" customHeight="1" thickBot="1" x14ac:dyDescent="0.25">
      <c r="A30" s="755"/>
      <c r="B30" s="220"/>
      <c r="C30" s="216"/>
      <c r="D30" s="217"/>
      <c r="E30" s="209"/>
      <c r="F30" s="204"/>
      <c r="G30" s="209"/>
      <c r="H30" s="204"/>
      <c r="I30" s="212"/>
      <c r="J30" s="213"/>
      <c r="P30" s="352"/>
      <c r="Q30" s="352"/>
      <c r="R30" s="352"/>
      <c r="S30" s="352"/>
      <c r="T30" s="595"/>
      <c r="U30" s="595"/>
      <c r="V30" s="595"/>
    </row>
    <row r="31" spans="1:22" ht="27" customHeight="1" thickBot="1" x14ac:dyDescent="0.25">
      <c r="A31" s="755"/>
      <c r="B31" s="215"/>
      <c r="C31" s="216"/>
      <c r="D31" s="216"/>
      <c r="E31" s="209"/>
      <c r="F31" s="209"/>
      <c r="G31" s="216" t="s">
        <v>41</v>
      </c>
      <c r="H31" s="209"/>
      <c r="I31" s="221">
        <f>I27-I29</f>
        <v>0</v>
      </c>
      <c r="J31" s="207">
        <v>3</v>
      </c>
    </row>
    <row r="32" spans="1:22" s="214" customFormat="1" ht="8.25" customHeight="1" thickBot="1" x14ac:dyDescent="0.25">
      <c r="B32" s="222"/>
      <c r="C32" s="216"/>
      <c r="D32" s="216"/>
      <c r="E32" s="209"/>
      <c r="F32" s="209"/>
      <c r="G32" s="216"/>
      <c r="H32" s="209"/>
      <c r="I32" s="212"/>
      <c r="J32" s="213"/>
      <c r="K32" s="746" t="s">
        <v>138</v>
      </c>
      <c r="L32" s="747"/>
      <c r="M32" s="747"/>
      <c r="N32" s="747"/>
      <c r="O32" s="747"/>
      <c r="P32" s="352"/>
      <c r="Q32" s="352"/>
      <c r="R32" s="352"/>
      <c r="S32" s="352"/>
      <c r="T32" s="595"/>
      <c r="U32" s="595"/>
      <c r="V32" s="595"/>
    </row>
    <row r="33" spans="1:53" ht="27" customHeight="1" thickBot="1" x14ac:dyDescent="0.25">
      <c r="A33" s="754" t="s">
        <v>130</v>
      </c>
      <c r="B33" s="827" t="s">
        <v>45</v>
      </c>
      <c r="C33" s="827"/>
      <c r="D33" s="827"/>
      <c r="E33" s="827"/>
      <c r="F33" s="827"/>
      <c r="G33" s="827"/>
      <c r="H33" s="223"/>
      <c r="I33" s="224"/>
      <c r="J33" s="225" t="s">
        <v>44</v>
      </c>
      <c r="K33" s="747"/>
      <c r="L33" s="747"/>
      <c r="M33" s="747"/>
      <c r="N33" s="747"/>
      <c r="O33" s="747"/>
    </row>
    <row r="34" spans="1:53" s="214" customFormat="1" ht="7.5" customHeight="1" thickBot="1" x14ac:dyDescent="0.25">
      <c r="A34" s="754"/>
      <c r="B34" s="226"/>
      <c r="C34" s="226"/>
      <c r="D34" s="226"/>
      <c r="E34" s="226"/>
      <c r="F34" s="226"/>
      <c r="G34" s="226"/>
      <c r="H34" s="223"/>
      <c r="I34" s="212"/>
      <c r="J34" s="227"/>
      <c r="K34" s="747"/>
      <c r="L34" s="747"/>
      <c r="M34" s="747"/>
      <c r="N34" s="747"/>
      <c r="O34" s="747"/>
      <c r="P34" s="352"/>
      <c r="Q34" s="352"/>
      <c r="R34" s="352"/>
      <c r="S34" s="352"/>
      <c r="T34" s="595"/>
      <c r="U34" s="595"/>
      <c r="V34" s="595"/>
    </row>
    <row r="35" spans="1:53" ht="30" customHeight="1" thickBot="1" x14ac:dyDescent="0.25">
      <c r="A35" s="754"/>
      <c r="B35" s="827" t="s">
        <v>52</v>
      </c>
      <c r="C35" s="827"/>
      <c r="D35" s="827"/>
      <c r="E35" s="827"/>
      <c r="F35" s="827"/>
      <c r="G35" s="827"/>
      <c r="I35" s="221">
        <f>I31*I33</f>
        <v>0</v>
      </c>
      <c r="J35" s="207">
        <v>5</v>
      </c>
      <c r="K35" s="747"/>
      <c r="L35" s="747"/>
      <c r="M35" s="747"/>
      <c r="N35" s="747"/>
      <c r="O35" s="747"/>
    </row>
    <row r="36" spans="1:53" s="175" customFormat="1" ht="25.5" customHeight="1" x14ac:dyDescent="0.2">
      <c r="I36" s="228"/>
      <c r="O36" s="229"/>
      <c r="P36" s="312"/>
      <c r="Q36" s="312"/>
      <c r="R36" s="312"/>
      <c r="S36" s="312"/>
      <c r="T36" s="600"/>
      <c r="U36" s="600"/>
      <c r="V36" s="600"/>
      <c r="BA36" s="228" t="s">
        <v>32</v>
      </c>
    </row>
    <row r="37" spans="1:53" ht="18" customHeight="1" x14ac:dyDescent="0.2">
      <c r="A37" s="214"/>
      <c r="B37" s="214"/>
      <c r="C37" s="214"/>
      <c r="E37" s="214"/>
      <c r="G37" s="214"/>
      <c r="I37" s="214"/>
    </row>
    <row r="38" spans="1:53" ht="18" customHeight="1" x14ac:dyDescent="0.2">
      <c r="A38" s="214"/>
      <c r="B38" s="214"/>
      <c r="C38" s="214"/>
      <c r="E38" s="214"/>
      <c r="G38" s="214"/>
      <c r="I38" s="214"/>
    </row>
    <row r="39" spans="1:53" ht="18" customHeight="1" x14ac:dyDescent="0.2">
      <c r="A39" s="214"/>
      <c r="B39" s="214"/>
      <c r="C39" s="214"/>
      <c r="E39" s="214"/>
      <c r="G39" s="214"/>
      <c r="I39" s="214"/>
    </row>
    <row r="40" spans="1:53" ht="18" customHeight="1" x14ac:dyDescent="0.2">
      <c r="A40" s="214"/>
      <c r="B40" s="214"/>
      <c r="C40" s="214"/>
      <c r="E40" s="824"/>
      <c r="F40" s="825"/>
      <c r="G40" s="825"/>
      <c r="H40" s="825"/>
      <c r="I40" s="825"/>
      <c r="J40" s="825"/>
      <c r="K40" s="825"/>
      <c r="L40" s="825"/>
    </row>
  </sheetData>
  <sheetProtection password="C11B" sheet="1" objects="1" scenarios="1" selectLockedCells="1"/>
  <mergeCells count="23">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A27:A31"/>
    <mergeCell ref="K29:O29"/>
    <mergeCell ref="K32:O35"/>
    <mergeCell ref="B33:G33"/>
    <mergeCell ref="B35:G35"/>
    <mergeCell ref="A33:A35"/>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90" orientation="landscape" r:id="rId1"/>
  <headerFooter alignWithMargins="0">
    <oddFooter>&amp;LMise à jour : Février 2019&amp;RPage 4f</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8">
    <pageSetUpPr fitToPage="1"/>
  </sheetPr>
  <dimension ref="A1:BA40"/>
  <sheetViews>
    <sheetView zoomScale="75" zoomScaleNormal="75" workbookViewId="0">
      <selection activeCell="L3" sqref="L3:M3"/>
    </sheetView>
  </sheetViews>
  <sheetFormatPr baseColWidth="10" defaultRowHeight="18" customHeight="1" x14ac:dyDescent="0.2"/>
  <cols>
    <col min="1" max="2" width="28.7109375" style="191" customWidth="1"/>
    <col min="3" max="3" width="15.7109375" style="191" customWidth="1"/>
    <col min="4" max="4" width="2.28515625" style="214" customWidth="1"/>
    <col min="5" max="5" width="15.7109375" style="191" customWidth="1"/>
    <col min="6" max="6" width="2.28515625" style="214" customWidth="1"/>
    <col min="7" max="7" width="15.7109375" style="191" customWidth="1"/>
    <col min="8" max="8" width="2.28515625" style="214" customWidth="1"/>
    <col min="9" max="9" width="15.7109375" style="191" customWidth="1"/>
    <col min="10" max="10" width="2.28515625" style="201" customWidth="1"/>
    <col min="11" max="11" width="17.7109375" style="191" customWidth="1"/>
    <col min="12" max="12" width="11.7109375" style="191" customWidth="1"/>
    <col min="13" max="13" width="17.7109375" style="191" customWidth="1"/>
    <col min="14" max="14" width="11.7109375" style="191" customWidth="1"/>
    <col min="15" max="15" width="15.7109375" style="191"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191"/>
  </cols>
  <sheetData>
    <row r="1" spans="1:22" s="169" customFormat="1" ht="21.75" customHeight="1" thickBot="1" x14ac:dyDescent="0.3">
      <c r="A1" s="167"/>
      <c r="B1" s="167"/>
      <c r="C1" s="828" t="s">
        <v>22</v>
      </c>
      <c r="D1" s="828"/>
      <c r="E1" s="828"/>
      <c r="F1" s="828"/>
      <c r="G1" s="168"/>
      <c r="H1" s="168"/>
      <c r="I1" s="168"/>
      <c r="K1" s="170" t="s">
        <v>51</v>
      </c>
      <c r="L1" s="829" t="str">
        <f>'Annexe A p.2'!L1:O1</f>
        <v/>
      </c>
      <c r="M1" s="829"/>
      <c r="N1" s="829"/>
      <c r="O1" s="829"/>
      <c r="P1" s="305"/>
      <c r="Q1" s="305"/>
      <c r="R1" s="305"/>
      <c r="S1" s="305"/>
      <c r="T1" s="593"/>
      <c r="U1" s="593"/>
      <c r="V1" s="593"/>
    </row>
    <row r="2" spans="1:22" s="169" customFormat="1" ht="18" customHeight="1" x14ac:dyDescent="0.25">
      <c r="A2" s="167"/>
      <c r="B2" s="167"/>
      <c r="E2" s="171"/>
      <c r="F2" s="171"/>
      <c r="J2" s="172"/>
      <c r="P2" s="305"/>
      <c r="Q2" s="305"/>
      <c r="R2" s="305"/>
      <c r="S2" s="305"/>
      <c r="T2" s="593"/>
      <c r="U2" s="593"/>
      <c r="V2" s="593"/>
    </row>
    <row r="3" spans="1:22" s="169" customFormat="1" ht="18" customHeight="1" thickBot="1" x14ac:dyDescent="0.3">
      <c r="A3" s="167"/>
      <c r="B3" s="167"/>
      <c r="C3" s="173"/>
      <c r="D3" s="173"/>
      <c r="E3" s="173"/>
      <c r="F3" s="173"/>
      <c r="I3" s="174"/>
      <c r="J3" s="172"/>
      <c r="K3" s="165" t="s">
        <v>59</v>
      </c>
      <c r="L3" s="739"/>
      <c r="M3" s="739"/>
      <c r="P3" s="305"/>
      <c r="Q3" s="305"/>
      <c r="R3" s="305"/>
      <c r="S3" s="443">
        <f>L3</f>
        <v>0</v>
      </c>
      <c r="T3" s="593" t="s">
        <v>64</v>
      </c>
      <c r="U3" s="599">
        <v>39173</v>
      </c>
      <c r="V3" s="599">
        <v>39538</v>
      </c>
    </row>
    <row r="4" spans="1:22" s="169" customFormat="1" ht="12" customHeight="1" x14ac:dyDescent="0.25">
      <c r="A4" s="167"/>
      <c r="B4" s="167"/>
      <c r="C4" s="173"/>
      <c r="D4" s="173"/>
      <c r="E4" s="173"/>
      <c r="F4" s="173"/>
      <c r="I4" s="174"/>
      <c r="J4" s="172"/>
      <c r="P4" s="305"/>
      <c r="Q4" s="305"/>
      <c r="R4" s="440"/>
      <c r="S4" s="444"/>
      <c r="T4" s="593" t="s">
        <v>65</v>
      </c>
      <c r="U4" s="599">
        <v>39539</v>
      </c>
      <c r="V4" s="599">
        <v>39903</v>
      </c>
    </row>
    <row r="5" spans="1:22" s="175" customFormat="1" ht="22.5" customHeight="1" thickBot="1" x14ac:dyDescent="0.3">
      <c r="B5" s="176" t="s">
        <v>16</v>
      </c>
      <c r="C5" s="177" t="str">
        <f>IF('Formulaire p.1'!AX30="","",'Formulaire p.1'!AX30)</f>
        <v/>
      </c>
      <c r="E5" s="178"/>
      <c r="F5" s="176"/>
      <c r="H5" s="179"/>
      <c r="I5" s="178" t="s">
        <v>27</v>
      </c>
      <c r="J5" s="174"/>
      <c r="K5" s="180" t="str">
        <f>IF('Formulaire p.1'!X38="","",'Formulaire p.1'!X38)</f>
        <v/>
      </c>
      <c r="L5" s="181"/>
      <c r="M5" s="181"/>
      <c r="N5" s="181"/>
      <c r="O5" s="174" t="s">
        <v>19</v>
      </c>
      <c r="P5" s="318"/>
      <c r="Q5" s="318"/>
      <c r="R5" s="318"/>
      <c r="S5" s="446"/>
      <c r="T5" s="593" t="s">
        <v>66</v>
      </c>
      <c r="U5" s="599">
        <v>39904</v>
      </c>
      <c r="V5" s="599">
        <v>40268</v>
      </c>
    </row>
    <row r="6" spans="1:22" s="175" customFormat="1" ht="12" customHeight="1" thickBot="1" x14ac:dyDescent="0.25">
      <c r="A6" s="169"/>
      <c r="B6" s="169"/>
      <c r="C6" s="169"/>
      <c r="D6" s="169"/>
      <c r="E6" s="169"/>
      <c r="F6" s="169"/>
      <c r="G6" s="169"/>
      <c r="H6" s="169"/>
      <c r="I6" s="169"/>
      <c r="J6" s="182"/>
      <c r="P6" s="312"/>
      <c r="Q6" s="312"/>
      <c r="R6" s="312"/>
      <c r="S6" s="447"/>
      <c r="T6" s="593" t="s">
        <v>67</v>
      </c>
      <c r="U6" s="599">
        <v>40269</v>
      </c>
      <c r="V6" s="599">
        <v>40633</v>
      </c>
    </row>
    <row r="7" spans="1:22" s="185" customFormat="1" ht="18" customHeight="1" thickBot="1" x14ac:dyDescent="0.25">
      <c r="A7" s="830" t="s">
        <v>12</v>
      </c>
      <c r="B7" s="783" t="s">
        <v>146</v>
      </c>
      <c r="C7" s="833" t="s">
        <v>37</v>
      </c>
      <c r="D7" s="183"/>
      <c r="E7" s="833" t="s">
        <v>35</v>
      </c>
      <c r="F7" s="183"/>
      <c r="G7" s="833" t="s">
        <v>36</v>
      </c>
      <c r="H7" s="183"/>
      <c r="I7" s="830" t="s">
        <v>46</v>
      </c>
      <c r="J7" s="184"/>
      <c r="K7" s="835" t="s">
        <v>33</v>
      </c>
      <c r="L7" s="836"/>
      <c r="M7" s="835" t="s">
        <v>34</v>
      </c>
      <c r="N7" s="836"/>
      <c r="O7" s="839"/>
      <c r="P7" s="322"/>
      <c r="Q7" s="322"/>
      <c r="R7" s="322"/>
      <c r="S7" s="448"/>
      <c r="T7" s="593" t="s">
        <v>68</v>
      </c>
      <c r="U7" s="599">
        <v>40634</v>
      </c>
      <c r="V7" s="599">
        <v>40999</v>
      </c>
    </row>
    <row r="8" spans="1:22" s="185" customFormat="1" ht="18" customHeight="1" thickBot="1" x14ac:dyDescent="0.25">
      <c r="A8" s="831"/>
      <c r="B8" s="784"/>
      <c r="C8" s="834"/>
      <c r="D8" s="186"/>
      <c r="E8" s="834"/>
      <c r="F8" s="186"/>
      <c r="G8" s="834"/>
      <c r="H8" s="186"/>
      <c r="I8" s="831"/>
      <c r="J8" s="184"/>
      <c r="K8" s="837"/>
      <c r="L8" s="838"/>
      <c r="M8" s="837"/>
      <c r="N8" s="838"/>
      <c r="O8" s="840"/>
      <c r="P8" s="322"/>
      <c r="Q8" s="322"/>
      <c r="R8" s="322"/>
      <c r="S8" s="448"/>
      <c r="T8" s="593" t="s">
        <v>69</v>
      </c>
      <c r="U8" s="599">
        <v>41000</v>
      </c>
      <c r="V8" s="599">
        <v>41364</v>
      </c>
    </row>
    <row r="9" spans="1:22" s="185" customFormat="1" ht="18" customHeight="1" thickBot="1" x14ac:dyDescent="0.25">
      <c r="A9" s="831"/>
      <c r="B9" s="784"/>
      <c r="C9" s="834"/>
      <c r="D9" s="186"/>
      <c r="E9" s="834"/>
      <c r="F9" s="186"/>
      <c r="G9" s="834"/>
      <c r="H9" s="186"/>
      <c r="I9" s="831"/>
      <c r="J9" s="184"/>
      <c r="K9" s="833" t="s">
        <v>48</v>
      </c>
      <c r="L9" s="833" t="s">
        <v>9</v>
      </c>
      <c r="M9" s="841" t="s">
        <v>48</v>
      </c>
      <c r="N9" s="841" t="s">
        <v>9</v>
      </c>
      <c r="O9" s="841" t="s">
        <v>43</v>
      </c>
      <c r="P9" s="322"/>
      <c r="Q9" s="322"/>
      <c r="R9" s="322"/>
      <c r="S9" s="448"/>
      <c r="T9" s="593" t="s">
        <v>70</v>
      </c>
      <c r="U9" s="599">
        <v>41365</v>
      </c>
      <c r="V9" s="599">
        <v>41729</v>
      </c>
    </row>
    <row r="10" spans="1:22" s="185" customFormat="1" ht="15" customHeight="1" x14ac:dyDescent="0.2">
      <c r="A10" s="832"/>
      <c r="B10" s="785"/>
      <c r="C10" s="834"/>
      <c r="D10" s="186"/>
      <c r="E10" s="834"/>
      <c r="F10" s="186"/>
      <c r="G10" s="834"/>
      <c r="H10" s="186"/>
      <c r="I10" s="842"/>
      <c r="J10" s="184"/>
      <c r="K10" s="841"/>
      <c r="L10" s="841"/>
      <c r="M10" s="841"/>
      <c r="N10" s="841"/>
      <c r="O10" s="834"/>
      <c r="P10" s="322"/>
      <c r="Q10" s="322"/>
      <c r="R10" s="322"/>
      <c r="S10" s="448"/>
      <c r="T10" s="593" t="s">
        <v>71</v>
      </c>
      <c r="U10" s="599">
        <v>41730</v>
      </c>
      <c r="V10" s="599">
        <v>42094</v>
      </c>
    </row>
    <row r="11" spans="1:22" ht="18" customHeight="1" x14ac:dyDescent="0.25">
      <c r="A11" s="187"/>
      <c r="B11" s="187"/>
      <c r="C11" s="188"/>
      <c r="D11" s="189"/>
      <c r="E11" s="188"/>
      <c r="F11" s="189"/>
      <c r="G11" s="188"/>
      <c r="H11" s="189"/>
      <c r="I11" s="234"/>
      <c r="J11" s="182"/>
      <c r="K11" s="660"/>
      <c r="L11" s="617"/>
      <c r="M11" s="660"/>
      <c r="N11" s="617"/>
      <c r="O11" s="661"/>
      <c r="S11" s="449"/>
      <c r="T11" s="593" t="s">
        <v>72</v>
      </c>
      <c r="U11" s="599">
        <v>42095</v>
      </c>
      <c r="V11" s="599">
        <v>42460</v>
      </c>
    </row>
    <row r="12" spans="1:22" ht="18" customHeight="1" x14ac:dyDescent="0.25">
      <c r="A12" s="192"/>
      <c r="B12" s="192"/>
      <c r="C12" s="193"/>
      <c r="D12" s="189"/>
      <c r="E12" s="193"/>
      <c r="F12" s="189"/>
      <c r="G12" s="193"/>
      <c r="H12" s="189"/>
      <c r="I12" s="194"/>
      <c r="J12" s="182"/>
      <c r="K12" s="662"/>
      <c r="L12" s="620"/>
      <c r="M12" s="662"/>
      <c r="N12" s="620"/>
      <c r="O12" s="193"/>
      <c r="S12" s="449"/>
      <c r="T12" s="593" t="s">
        <v>73</v>
      </c>
      <c r="U12" s="599">
        <v>42461</v>
      </c>
      <c r="V12" s="599">
        <v>42825</v>
      </c>
    </row>
    <row r="13" spans="1:22" ht="18" customHeight="1" x14ac:dyDescent="0.25">
      <c r="A13" s="192"/>
      <c r="B13" s="192"/>
      <c r="C13" s="193"/>
      <c r="D13" s="189"/>
      <c r="E13" s="193"/>
      <c r="F13" s="189"/>
      <c r="G13" s="193"/>
      <c r="H13" s="189"/>
      <c r="I13" s="194"/>
      <c r="J13" s="182"/>
      <c r="K13" s="662"/>
      <c r="L13" s="620"/>
      <c r="M13" s="662"/>
      <c r="N13" s="620"/>
      <c r="O13" s="193"/>
      <c r="S13" s="449"/>
      <c r="T13" s="593" t="s">
        <v>74</v>
      </c>
      <c r="U13" s="599">
        <v>42826</v>
      </c>
      <c r="V13" s="599">
        <v>43190</v>
      </c>
    </row>
    <row r="14" spans="1:22" ht="18" customHeight="1" x14ac:dyDescent="0.25">
      <c r="A14" s="192"/>
      <c r="B14" s="192"/>
      <c r="C14" s="193"/>
      <c r="D14" s="189"/>
      <c r="E14" s="193"/>
      <c r="F14" s="189"/>
      <c r="G14" s="193"/>
      <c r="H14" s="189"/>
      <c r="I14" s="194"/>
      <c r="J14" s="182"/>
      <c r="K14" s="662"/>
      <c r="L14" s="620"/>
      <c r="M14" s="662"/>
      <c r="N14" s="620"/>
      <c r="O14" s="193"/>
      <c r="S14" s="449"/>
      <c r="T14" s="593" t="s">
        <v>75</v>
      </c>
      <c r="U14" s="599">
        <v>43191</v>
      </c>
      <c r="V14" s="599">
        <v>43555</v>
      </c>
    </row>
    <row r="15" spans="1:22" ht="18" customHeight="1" x14ac:dyDescent="0.25">
      <c r="A15" s="192"/>
      <c r="B15" s="192"/>
      <c r="C15" s="193"/>
      <c r="D15" s="189"/>
      <c r="E15" s="193"/>
      <c r="F15" s="189"/>
      <c r="G15" s="193"/>
      <c r="H15" s="189"/>
      <c r="I15" s="194"/>
      <c r="J15" s="182"/>
      <c r="K15" s="662"/>
      <c r="L15" s="620"/>
      <c r="M15" s="662"/>
      <c r="N15" s="620"/>
      <c r="O15" s="193"/>
      <c r="S15" s="449"/>
      <c r="T15" s="593" t="s">
        <v>76</v>
      </c>
      <c r="U15" s="599">
        <v>43556</v>
      </c>
      <c r="V15" s="599">
        <v>43921</v>
      </c>
    </row>
    <row r="16" spans="1:22" ht="18" customHeight="1" x14ac:dyDescent="0.25">
      <c r="A16" s="192"/>
      <c r="B16" s="192"/>
      <c r="C16" s="193"/>
      <c r="D16" s="189"/>
      <c r="E16" s="193"/>
      <c r="F16" s="189"/>
      <c r="G16" s="193"/>
      <c r="H16" s="189"/>
      <c r="I16" s="194"/>
      <c r="J16" s="182"/>
      <c r="K16" s="662"/>
      <c r="L16" s="620"/>
      <c r="M16" s="662"/>
      <c r="N16" s="620"/>
      <c r="O16" s="193"/>
      <c r="S16" s="449"/>
      <c r="T16" s="593" t="s">
        <v>77</v>
      </c>
      <c r="U16" s="599">
        <v>43922</v>
      </c>
      <c r="V16" s="599">
        <v>44286</v>
      </c>
    </row>
    <row r="17" spans="1:22" ht="18" customHeight="1" x14ac:dyDescent="0.25">
      <c r="A17" s="192"/>
      <c r="B17" s="192"/>
      <c r="C17" s="193"/>
      <c r="D17" s="189"/>
      <c r="E17" s="193"/>
      <c r="F17" s="189"/>
      <c r="G17" s="193"/>
      <c r="H17" s="189"/>
      <c r="I17" s="194"/>
      <c r="J17" s="182"/>
      <c r="K17" s="662"/>
      <c r="L17" s="620"/>
      <c r="M17" s="662"/>
      <c r="N17" s="620"/>
      <c r="O17" s="193"/>
      <c r="S17" s="449"/>
      <c r="T17" s="593" t="s">
        <v>133</v>
      </c>
      <c r="U17" s="599">
        <v>41000</v>
      </c>
      <c r="V17" s="599">
        <v>44651</v>
      </c>
    </row>
    <row r="18" spans="1:22" ht="18" customHeight="1" x14ac:dyDescent="0.25">
      <c r="A18" s="192"/>
      <c r="B18" s="192"/>
      <c r="C18" s="193"/>
      <c r="D18" s="189"/>
      <c r="E18" s="193"/>
      <c r="F18" s="189"/>
      <c r="G18" s="193"/>
      <c r="H18" s="189"/>
      <c r="I18" s="194"/>
      <c r="J18" s="182"/>
      <c r="K18" s="662"/>
      <c r="L18" s="620"/>
      <c r="M18" s="662"/>
      <c r="N18" s="620"/>
      <c r="O18" s="193"/>
      <c r="S18" s="449"/>
      <c r="T18" s="593" t="s">
        <v>134</v>
      </c>
      <c r="U18" s="599">
        <v>44652</v>
      </c>
      <c r="V18" s="599">
        <v>45016</v>
      </c>
    </row>
    <row r="19" spans="1:22" ht="18" customHeight="1" x14ac:dyDescent="0.25">
      <c r="A19" s="192"/>
      <c r="B19" s="192"/>
      <c r="C19" s="193"/>
      <c r="D19" s="189"/>
      <c r="E19" s="193"/>
      <c r="F19" s="189"/>
      <c r="G19" s="193"/>
      <c r="H19" s="189"/>
      <c r="I19" s="194"/>
      <c r="J19" s="182"/>
      <c r="K19" s="662"/>
      <c r="L19" s="620"/>
      <c r="M19" s="662"/>
      <c r="N19" s="620"/>
      <c r="O19" s="193"/>
      <c r="S19" s="449"/>
      <c r="T19" s="593" t="s">
        <v>135</v>
      </c>
      <c r="U19" s="599">
        <v>45017</v>
      </c>
      <c r="V19" s="599">
        <v>45382</v>
      </c>
    </row>
    <row r="20" spans="1:22" ht="18" customHeight="1" x14ac:dyDescent="0.25">
      <c r="A20" s="192"/>
      <c r="B20" s="192"/>
      <c r="C20" s="193"/>
      <c r="D20" s="189"/>
      <c r="E20" s="193"/>
      <c r="F20" s="189"/>
      <c r="G20" s="193"/>
      <c r="H20" s="189"/>
      <c r="I20" s="194"/>
      <c r="J20" s="182"/>
      <c r="K20" s="662"/>
      <c r="L20" s="620"/>
      <c r="M20" s="662"/>
      <c r="N20" s="620"/>
      <c r="O20" s="193"/>
      <c r="S20" s="449"/>
      <c r="T20" s="593" t="s">
        <v>136</v>
      </c>
      <c r="U20" s="599">
        <v>45383</v>
      </c>
      <c r="V20" s="599">
        <v>45747</v>
      </c>
    </row>
    <row r="21" spans="1:22" ht="18" customHeight="1" x14ac:dyDescent="0.25">
      <c r="A21" s="192"/>
      <c r="B21" s="192"/>
      <c r="C21" s="193"/>
      <c r="D21" s="189"/>
      <c r="E21" s="193"/>
      <c r="F21" s="189"/>
      <c r="G21" s="193"/>
      <c r="H21" s="189"/>
      <c r="I21" s="194"/>
      <c r="J21" s="182"/>
      <c r="K21" s="662"/>
      <c r="L21" s="620"/>
      <c r="M21" s="662"/>
      <c r="N21" s="620"/>
      <c r="O21" s="193"/>
      <c r="S21" s="449"/>
      <c r="T21" s="593"/>
      <c r="U21" s="599"/>
      <c r="V21" s="599"/>
    </row>
    <row r="22" spans="1:22" ht="18" customHeight="1" x14ac:dyDescent="0.25">
      <c r="A22" s="192"/>
      <c r="B22" s="192"/>
      <c r="C22" s="193"/>
      <c r="D22" s="189"/>
      <c r="E22" s="193"/>
      <c r="F22" s="189"/>
      <c r="G22" s="193"/>
      <c r="H22" s="189"/>
      <c r="I22" s="194"/>
      <c r="J22" s="182"/>
      <c r="K22" s="662"/>
      <c r="L22" s="620"/>
      <c r="M22" s="662"/>
      <c r="N22" s="620"/>
      <c r="O22" s="193"/>
      <c r="S22" s="449"/>
      <c r="T22" s="593"/>
      <c r="U22" s="599"/>
      <c r="V22" s="599"/>
    </row>
    <row r="23" spans="1:22" ht="18" customHeight="1" x14ac:dyDescent="0.25">
      <c r="A23" s="192"/>
      <c r="B23" s="192"/>
      <c r="C23" s="193"/>
      <c r="D23" s="189"/>
      <c r="E23" s="193"/>
      <c r="F23" s="189"/>
      <c r="G23" s="193"/>
      <c r="H23" s="189"/>
      <c r="I23" s="194"/>
      <c r="J23" s="182"/>
      <c r="K23" s="662"/>
      <c r="L23" s="620"/>
      <c r="M23" s="662"/>
      <c r="N23" s="620"/>
      <c r="O23" s="193"/>
      <c r="S23" s="449"/>
      <c r="T23" s="593"/>
      <c r="U23" s="599"/>
      <c r="V23" s="599"/>
    </row>
    <row r="24" spans="1:22" ht="18" customHeight="1" x14ac:dyDescent="0.25">
      <c r="A24" s="192"/>
      <c r="B24" s="192"/>
      <c r="C24" s="193"/>
      <c r="D24" s="189"/>
      <c r="E24" s="193"/>
      <c r="F24" s="189"/>
      <c r="G24" s="193"/>
      <c r="H24" s="189"/>
      <c r="I24" s="194"/>
      <c r="J24" s="182"/>
      <c r="K24" s="662"/>
      <c r="L24" s="620"/>
      <c r="M24" s="662"/>
      <c r="N24" s="620"/>
      <c r="O24" s="193"/>
    </row>
    <row r="25" spans="1:22" ht="18" customHeight="1" x14ac:dyDescent="0.25">
      <c r="A25" s="195"/>
      <c r="B25" s="195"/>
      <c r="C25" s="196"/>
      <c r="D25" s="189"/>
      <c r="E25" s="196"/>
      <c r="F25" s="189"/>
      <c r="G25" s="196"/>
      <c r="H25" s="189"/>
      <c r="I25" s="197"/>
      <c r="J25" s="182"/>
      <c r="K25" s="663"/>
      <c r="L25" s="622"/>
      <c r="M25" s="663"/>
      <c r="N25" s="622"/>
      <c r="O25" s="196"/>
    </row>
    <row r="26" spans="1:22" ht="9" customHeight="1" thickBot="1" x14ac:dyDescent="0.3">
      <c r="A26" s="198"/>
      <c r="B26" s="198"/>
      <c r="C26" s="199"/>
      <c r="D26" s="189"/>
      <c r="E26" s="199"/>
      <c r="F26" s="189"/>
      <c r="G26" s="200"/>
      <c r="H26" s="189"/>
      <c r="I26" s="198"/>
      <c r="K26" s="198"/>
      <c r="L26" s="198"/>
      <c r="M26" s="198"/>
      <c r="N26" s="198"/>
    </row>
    <row r="27" spans="1:22" ht="27" customHeight="1" thickBot="1" x14ac:dyDescent="0.25">
      <c r="A27" s="752" t="s">
        <v>132</v>
      </c>
      <c r="B27" s="202" t="s">
        <v>49</v>
      </c>
      <c r="C27" s="203">
        <f>SUM(C11:C25)</f>
        <v>0</v>
      </c>
      <c r="D27" s="204" t="s">
        <v>38</v>
      </c>
      <c r="E27" s="205">
        <f>SUM(E11:E25)</f>
        <v>0</v>
      </c>
      <c r="F27" s="204" t="s">
        <v>38</v>
      </c>
      <c r="G27" s="205">
        <f>SUM(G11:G25)</f>
        <v>0</v>
      </c>
      <c r="H27" s="204" t="s">
        <v>39</v>
      </c>
      <c r="I27" s="206">
        <f>C27+E27+G27</f>
        <v>0</v>
      </c>
      <c r="J27" s="207">
        <v>1</v>
      </c>
      <c r="Q27" s="441"/>
    </row>
    <row r="28" spans="1:22" s="214" customFormat="1" ht="6.75" customHeight="1" thickBot="1" x14ac:dyDescent="0.25">
      <c r="A28" s="755"/>
      <c r="B28" s="208"/>
      <c r="C28" s="209"/>
      <c r="D28" s="204"/>
      <c r="E28" s="210"/>
      <c r="F28" s="204"/>
      <c r="G28" s="211"/>
      <c r="H28" s="204"/>
      <c r="I28" s="212"/>
      <c r="J28" s="213"/>
      <c r="P28" s="352"/>
      <c r="Q28" s="442"/>
      <c r="R28" s="352"/>
      <c r="S28" s="352"/>
      <c r="T28" s="595"/>
      <c r="U28" s="595"/>
      <c r="V28" s="595"/>
    </row>
    <row r="29" spans="1:22" ht="27" customHeight="1" thickBot="1" x14ac:dyDescent="0.25">
      <c r="A29" s="755"/>
      <c r="B29" s="215"/>
      <c r="C29" s="216" t="s">
        <v>40</v>
      </c>
      <c r="D29" s="217"/>
      <c r="E29" s="218"/>
      <c r="F29" s="204" t="s">
        <v>38</v>
      </c>
      <c r="G29" s="219"/>
      <c r="H29" s="204" t="s">
        <v>39</v>
      </c>
      <c r="I29" s="206">
        <f>E29+G29</f>
        <v>0</v>
      </c>
      <c r="J29" s="207">
        <v>2</v>
      </c>
      <c r="K29" s="826" t="s">
        <v>58</v>
      </c>
      <c r="L29" s="826"/>
      <c r="M29" s="826"/>
      <c r="N29" s="826"/>
      <c r="O29" s="826"/>
    </row>
    <row r="30" spans="1:22" s="214" customFormat="1" ht="6.75" customHeight="1" thickBot="1" x14ac:dyDescent="0.25">
      <c r="A30" s="755"/>
      <c r="B30" s="220"/>
      <c r="C30" s="216"/>
      <c r="D30" s="217"/>
      <c r="E30" s="209"/>
      <c r="F30" s="204"/>
      <c r="G30" s="209"/>
      <c r="H30" s="204"/>
      <c r="I30" s="212"/>
      <c r="J30" s="213"/>
      <c r="P30" s="352"/>
      <c r="Q30" s="352"/>
      <c r="R30" s="352"/>
      <c r="S30" s="352"/>
      <c r="T30" s="595"/>
      <c r="U30" s="595"/>
      <c r="V30" s="595"/>
    </row>
    <row r="31" spans="1:22" ht="27" customHeight="1" thickBot="1" x14ac:dyDescent="0.25">
      <c r="A31" s="755"/>
      <c r="B31" s="215"/>
      <c r="C31" s="216"/>
      <c r="D31" s="216"/>
      <c r="E31" s="209"/>
      <c r="F31" s="209"/>
      <c r="G31" s="216" t="s">
        <v>41</v>
      </c>
      <c r="H31" s="209"/>
      <c r="I31" s="221">
        <f>I27-I29</f>
        <v>0</v>
      </c>
      <c r="J31" s="207">
        <v>3</v>
      </c>
    </row>
    <row r="32" spans="1:22" s="214" customFormat="1" ht="8.25" customHeight="1" thickBot="1" x14ac:dyDescent="0.25">
      <c r="B32" s="222"/>
      <c r="C32" s="216"/>
      <c r="D32" s="216"/>
      <c r="E32" s="209"/>
      <c r="F32" s="209"/>
      <c r="G32" s="216"/>
      <c r="H32" s="209"/>
      <c r="I32" s="212"/>
      <c r="J32" s="213"/>
      <c r="K32" s="746" t="s">
        <v>138</v>
      </c>
      <c r="L32" s="747"/>
      <c r="M32" s="747"/>
      <c r="N32" s="747"/>
      <c r="O32" s="747"/>
      <c r="P32" s="352"/>
      <c r="Q32" s="352"/>
      <c r="R32" s="352"/>
      <c r="S32" s="352"/>
      <c r="T32" s="595"/>
      <c r="U32" s="595"/>
      <c r="V32" s="595"/>
    </row>
    <row r="33" spans="1:53" ht="27" customHeight="1" thickBot="1" x14ac:dyDescent="0.25">
      <c r="A33" s="754" t="s">
        <v>130</v>
      </c>
      <c r="B33" s="827" t="s">
        <v>45</v>
      </c>
      <c r="C33" s="827"/>
      <c r="D33" s="827"/>
      <c r="E33" s="827"/>
      <c r="F33" s="827"/>
      <c r="G33" s="827"/>
      <c r="H33" s="223"/>
      <c r="I33" s="224"/>
      <c r="J33" s="225" t="s">
        <v>44</v>
      </c>
      <c r="K33" s="747"/>
      <c r="L33" s="747"/>
      <c r="M33" s="747"/>
      <c r="N33" s="747"/>
      <c r="O33" s="747"/>
    </row>
    <row r="34" spans="1:53" s="214" customFormat="1" ht="7.5" customHeight="1" thickBot="1" x14ac:dyDescent="0.25">
      <c r="A34" s="754"/>
      <c r="B34" s="226"/>
      <c r="C34" s="226"/>
      <c r="D34" s="226"/>
      <c r="E34" s="226"/>
      <c r="F34" s="226"/>
      <c r="G34" s="226"/>
      <c r="H34" s="223"/>
      <c r="I34" s="212"/>
      <c r="J34" s="227"/>
      <c r="K34" s="747"/>
      <c r="L34" s="747"/>
      <c r="M34" s="747"/>
      <c r="N34" s="747"/>
      <c r="O34" s="747"/>
      <c r="P34" s="352"/>
      <c r="Q34" s="352"/>
      <c r="R34" s="352"/>
      <c r="S34" s="352"/>
      <c r="T34" s="595"/>
      <c r="U34" s="595"/>
      <c r="V34" s="595"/>
    </row>
    <row r="35" spans="1:53" ht="30" customHeight="1" thickBot="1" x14ac:dyDescent="0.25">
      <c r="A35" s="754"/>
      <c r="B35" s="827" t="s">
        <v>52</v>
      </c>
      <c r="C35" s="827"/>
      <c r="D35" s="827"/>
      <c r="E35" s="827"/>
      <c r="F35" s="827"/>
      <c r="G35" s="827"/>
      <c r="I35" s="221">
        <f>I31*I33</f>
        <v>0</v>
      </c>
      <c r="J35" s="207">
        <v>5</v>
      </c>
      <c r="K35" s="747"/>
      <c r="L35" s="747"/>
      <c r="M35" s="747"/>
      <c r="N35" s="747"/>
      <c r="O35" s="747"/>
    </row>
    <row r="36" spans="1:53" s="175" customFormat="1" ht="25.5" customHeight="1" x14ac:dyDescent="0.2">
      <c r="I36" s="228"/>
      <c r="O36" s="229"/>
      <c r="P36" s="312"/>
      <c r="Q36" s="312"/>
      <c r="R36" s="312"/>
      <c r="S36" s="312"/>
      <c r="T36" s="600"/>
      <c r="U36" s="600"/>
      <c r="V36" s="600"/>
      <c r="BA36" s="228" t="s">
        <v>32</v>
      </c>
    </row>
    <row r="37" spans="1:53" ht="18" customHeight="1" x14ac:dyDescent="0.2">
      <c r="A37" s="214"/>
      <c r="B37" s="214"/>
      <c r="C37" s="214"/>
      <c r="E37" s="214"/>
      <c r="G37" s="214"/>
      <c r="I37" s="214"/>
    </row>
    <row r="38" spans="1:53" ht="18" customHeight="1" x14ac:dyDescent="0.2">
      <c r="A38" s="214"/>
      <c r="B38" s="214"/>
      <c r="C38" s="214"/>
      <c r="E38" s="214"/>
      <c r="G38" s="214"/>
      <c r="I38" s="214"/>
    </row>
    <row r="39" spans="1:53" ht="18" customHeight="1" x14ac:dyDescent="0.2">
      <c r="A39" s="214"/>
      <c r="B39" s="214"/>
      <c r="C39" s="214"/>
      <c r="E39" s="214"/>
      <c r="G39" s="214"/>
      <c r="I39" s="214"/>
    </row>
    <row r="40" spans="1:53" ht="18" customHeight="1" x14ac:dyDescent="0.2">
      <c r="A40" s="214"/>
      <c r="B40" s="214"/>
      <c r="C40" s="214"/>
      <c r="E40" s="824"/>
      <c r="F40" s="825"/>
      <c r="G40" s="825"/>
      <c r="H40" s="825"/>
      <c r="I40" s="825"/>
      <c r="J40" s="825"/>
      <c r="K40" s="825"/>
      <c r="L40" s="825"/>
    </row>
  </sheetData>
  <sheetProtection password="C11B" sheet="1" objects="1" scenarios="1" selectLockedCells="1"/>
  <mergeCells count="23">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A27:A31"/>
    <mergeCell ref="K29:O29"/>
    <mergeCell ref="K32:O35"/>
    <mergeCell ref="B33:G33"/>
    <mergeCell ref="B35:G35"/>
    <mergeCell ref="A33:A35"/>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4" orientation="landscape" r:id="rId1"/>
  <headerFooter alignWithMargins="0">
    <oddFooter>&amp;LMise à jour : Février 2019&amp;RPage 4g</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9">
    <pageSetUpPr fitToPage="1"/>
  </sheetPr>
  <dimension ref="A1:BA40"/>
  <sheetViews>
    <sheetView zoomScale="75" zoomScaleNormal="75" workbookViewId="0">
      <selection activeCell="L3" sqref="L3:M3"/>
    </sheetView>
  </sheetViews>
  <sheetFormatPr baseColWidth="10" defaultRowHeight="18" customHeight="1" x14ac:dyDescent="0.2"/>
  <cols>
    <col min="1" max="2" width="28.7109375" style="191" customWidth="1"/>
    <col min="3" max="3" width="15.7109375" style="191" customWidth="1"/>
    <col min="4" max="4" width="2.28515625" style="214" customWidth="1"/>
    <col min="5" max="5" width="15.7109375" style="191" customWidth="1"/>
    <col min="6" max="6" width="2.28515625" style="214" customWidth="1"/>
    <col min="7" max="7" width="15.7109375" style="191" customWidth="1"/>
    <col min="8" max="8" width="2.28515625" style="214" customWidth="1"/>
    <col min="9" max="9" width="15.7109375" style="191" customWidth="1"/>
    <col min="10" max="10" width="2.28515625" style="201" customWidth="1"/>
    <col min="11" max="11" width="17.7109375" style="191" customWidth="1"/>
    <col min="12" max="12" width="11.7109375" style="191" customWidth="1"/>
    <col min="13" max="13" width="17.7109375" style="191" customWidth="1"/>
    <col min="14" max="14" width="11.7109375" style="191" customWidth="1"/>
    <col min="15" max="15" width="15.7109375" style="191" customWidth="1"/>
    <col min="16" max="16" width="11.42578125" style="328"/>
    <col min="17" max="17" width="13.42578125" style="328" customWidth="1"/>
    <col min="18" max="18" width="12" style="328" bestFit="1" customWidth="1"/>
    <col min="19" max="19" width="11.42578125" style="328"/>
    <col min="20" max="20" width="11.42578125" style="594"/>
    <col min="21" max="22" width="12" style="594" bestFit="1" customWidth="1"/>
    <col min="23" max="16384" width="11.42578125" style="191"/>
  </cols>
  <sheetData>
    <row r="1" spans="1:22" s="169" customFormat="1" ht="21.75" customHeight="1" thickBot="1" x14ac:dyDescent="0.3">
      <c r="A1" s="167"/>
      <c r="B1" s="167"/>
      <c r="C1" s="828" t="s">
        <v>22</v>
      </c>
      <c r="D1" s="828"/>
      <c r="E1" s="828"/>
      <c r="F1" s="828"/>
      <c r="G1" s="168"/>
      <c r="H1" s="168"/>
      <c r="I1" s="168"/>
      <c r="K1" s="170" t="s">
        <v>51</v>
      </c>
      <c r="L1" s="829" t="str">
        <f>'Annexe A p.2'!L1:O1</f>
        <v/>
      </c>
      <c r="M1" s="829"/>
      <c r="N1" s="829"/>
      <c r="O1" s="829"/>
      <c r="P1" s="305"/>
      <c r="Q1" s="305"/>
      <c r="R1" s="305"/>
      <c r="S1" s="305"/>
      <c r="T1" s="593"/>
      <c r="U1" s="593"/>
      <c r="V1" s="593"/>
    </row>
    <row r="2" spans="1:22" s="169" customFormat="1" ht="18" customHeight="1" x14ac:dyDescent="0.25">
      <c r="A2" s="167"/>
      <c r="B2" s="167"/>
      <c r="E2" s="171"/>
      <c r="F2" s="171"/>
      <c r="J2" s="172"/>
      <c r="P2" s="305"/>
      <c r="Q2" s="305"/>
      <c r="R2" s="305"/>
      <c r="S2" s="305"/>
      <c r="T2" s="593"/>
      <c r="U2" s="593"/>
      <c r="V2" s="593"/>
    </row>
    <row r="3" spans="1:22" s="169" customFormat="1" ht="18" customHeight="1" thickBot="1" x14ac:dyDescent="0.3">
      <c r="A3" s="167"/>
      <c r="B3" s="167"/>
      <c r="C3" s="173"/>
      <c r="D3" s="173"/>
      <c r="E3" s="173"/>
      <c r="F3" s="173"/>
      <c r="I3" s="174"/>
      <c r="J3" s="172"/>
      <c r="K3" s="165" t="s">
        <v>59</v>
      </c>
      <c r="L3" s="739"/>
      <c r="M3" s="739"/>
      <c r="P3" s="305"/>
      <c r="Q3" s="305"/>
      <c r="R3" s="305"/>
      <c r="S3" s="443">
        <f>L3</f>
        <v>0</v>
      </c>
      <c r="T3" s="593" t="s">
        <v>64</v>
      </c>
      <c r="U3" s="599">
        <v>39173</v>
      </c>
      <c r="V3" s="599">
        <v>39538</v>
      </c>
    </row>
    <row r="4" spans="1:22" s="169" customFormat="1" ht="12" customHeight="1" x14ac:dyDescent="0.25">
      <c r="A4" s="167"/>
      <c r="B4" s="167"/>
      <c r="C4" s="173"/>
      <c r="D4" s="173"/>
      <c r="E4" s="173"/>
      <c r="F4" s="173"/>
      <c r="I4" s="174"/>
      <c r="J4" s="172"/>
      <c r="P4" s="305"/>
      <c r="Q4" s="305"/>
      <c r="R4" s="440"/>
      <c r="S4" s="444"/>
      <c r="T4" s="593" t="s">
        <v>65</v>
      </c>
      <c r="U4" s="599">
        <v>39539</v>
      </c>
      <c r="V4" s="599">
        <v>39903</v>
      </c>
    </row>
    <row r="5" spans="1:22" s="175" customFormat="1" ht="22.5" customHeight="1" thickBot="1" x14ac:dyDescent="0.3">
      <c r="B5" s="176" t="s">
        <v>16</v>
      </c>
      <c r="C5" s="177" t="str">
        <f>IF('Formulaire p.1'!AX30="","",'Formulaire p.1'!AX30)</f>
        <v/>
      </c>
      <c r="E5" s="178"/>
      <c r="F5" s="176"/>
      <c r="H5" s="179"/>
      <c r="I5" s="178" t="s">
        <v>27</v>
      </c>
      <c r="J5" s="174"/>
      <c r="K5" s="180" t="str">
        <f>IF('Formulaire p.1'!X38="","",'Formulaire p.1'!X38)</f>
        <v/>
      </c>
      <c r="L5" s="181"/>
      <c r="M5" s="181"/>
      <c r="N5" s="181"/>
      <c r="O5" s="174" t="s">
        <v>19</v>
      </c>
      <c r="P5" s="318"/>
      <c r="Q5" s="318"/>
      <c r="R5" s="318"/>
      <c r="S5" s="446"/>
      <c r="T5" s="593" t="s">
        <v>66</v>
      </c>
      <c r="U5" s="599">
        <v>39904</v>
      </c>
      <c r="V5" s="599">
        <v>40268</v>
      </c>
    </row>
    <row r="6" spans="1:22" s="175" customFormat="1" ht="12" customHeight="1" thickBot="1" x14ac:dyDescent="0.25">
      <c r="A6" s="169"/>
      <c r="B6" s="169"/>
      <c r="C6" s="169"/>
      <c r="D6" s="169"/>
      <c r="E6" s="169"/>
      <c r="F6" s="169"/>
      <c r="G6" s="169"/>
      <c r="H6" s="169"/>
      <c r="I6" s="169"/>
      <c r="J6" s="182"/>
      <c r="P6" s="312"/>
      <c r="Q6" s="312"/>
      <c r="R6" s="312"/>
      <c r="S6" s="447"/>
      <c r="T6" s="593" t="s">
        <v>67</v>
      </c>
      <c r="U6" s="599">
        <v>40269</v>
      </c>
      <c r="V6" s="599">
        <v>40633</v>
      </c>
    </row>
    <row r="7" spans="1:22" s="185" customFormat="1" ht="18" customHeight="1" thickBot="1" x14ac:dyDescent="0.25">
      <c r="A7" s="830" t="s">
        <v>12</v>
      </c>
      <c r="B7" s="783" t="s">
        <v>146</v>
      </c>
      <c r="C7" s="833" t="s">
        <v>37</v>
      </c>
      <c r="D7" s="183"/>
      <c r="E7" s="833" t="s">
        <v>35</v>
      </c>
      <c r="F7" s="183"/>
      <c r="G7" s="833" t="s">
        <v>36</v>
      </c>
      <c r="H7" s="183"/>
      <c r="I7" s="830" t="s">
        <v>46</v>
      </c>
      <c r="J7" s="184"/>
      <c r="K7" s="835" t="s">
        <v>33</v>
      </c>
      <c r="L7" s="836"/>
      <c r="M7" s="835" t="s">
        <v>34</v>
      </c>
      <c r="N7" s="836"/>
      <c r="O7" s="839"/>
      <c r="P7" s="322"/>
      <c r="Q7" s="322"/>
      <c r="R7" s="322"/>
      <c r="S7" s="448"/>
      <c r="T7" s="593" t="s">
        <v>68</v>
      </c>
      <c r="U7" s="599">
        <v>40634</v>
      </c>
      <c r="V7" s="599">
        <v>40999</v>
      </c>
    </row>
    <row r="8" spans="1:22" s="185" customFormat="1" ht="18" customHeight="1" thickBot="1" x14ac:dyDescent="0.25">
      <c r="A8" s="831"/>
      <c r="B8" s="784"/>
      <c r="C8" s="834"/>
      <c r="D8" s="186"/>
      <c r="E8" s="834"/>
      <c r="F8" s="186"/>
      <c r="G8" s="834"/>
      <c r="H8" s="186"/>
      <c r="I8" s="831"/>
      <c r="J8" s="184"/>
      <c r="K8" s="837"/>
      <c r="L8" s="838"/>
      <c r="M8" s="837"/>
      <c r="N8" s="838"/>
      <c r="O8" s="840"/>
      <c r="P8" s="322"/>
      <c r="Q8" s="322"/>
      <c r="R8" s="322"/>
      <c r="S8" s="448"/>
      <c r="T8" s="593" t="s">
        <v>69</v>
      </c>
      <c r="U8" s="599">
        <v>41000</v>
      </c>
      <c r="V8" s="599">
        <v>41364</v>
      </c>
    </row>
    <row r="9" spans="1:22" s="185" customFormat="1" ht="18" customHeight="1" thickBot="1" x14ac:dyDescent="0.25">
      <c r="A9" s="831"/>
      <c r="B9" s="784"/>
      <c r="C9" s="834"/>
      <c r="D9" s="186"/>
      <c r="E9" s="834"/>
      <c r="F9" s="186"/>
      <c r="G9" s="834"/>
      <c r="H9" s="186"/>
      <c r="I9" s="831"/>
      <c r="J9" s="184"/>
      <c r="K9" s="833" t="s">
        <v>48</v>
      </c>
      <c r="L9" s="833" t="s">
        <v>9</v>
      </c>
      <c r="M9" s="841" t="s">
        <v>48</v>
      </c>
      <c r="N9" s="841" t="s">
        <v>9</v>
      </c>
      <c r="O9" s="841" t="s">
        <v>43</v>
      </c>
      <c r="P9" s="322"/>
      <c r="Q9" s="322"/>
      <c r="R9" s="322"/>
      <c r="S9" s="448"/>
      <c r="T9" s="593" t="s">
        <v>70</v>
      </c>
      <c r="U9" s="599">
        <v>41365</v>
      </c>
      <c r="V9" s="599">
        <v>41729</v>
      </c>
    </row>
    <row r="10" spans="1:22" s="185" customFormat="1" ht="15" customHeight="1" x14ac:dyDescent="0.2">
      <c r="A10" s="832"/>
      <c r="B10" s="785"/>
      <c r="C10" s="834"/>
      <c r="D10" s="186"/>
      <c r="E10" s="834"/>
      <c r="F10" s="186"/>
      <c r="G10" s="834"/>
      <c r="H10" s="186"/>
      <c r="I10" s="842"/>
      <c r="J10" s="184"/>
      <c r="K10" s="841"/>
      <c r="L10" s="841"/>
      <c r="M10" s="841"/>
      <c r="N10" s="841"/>
      <c r="O10" s="834"/>
      <c r="P10" s="322"/>
      <c r="Q10" s="322"/>
      <c r="R10" s="322"/>
      <c r="S10" s="448"/>
      <c r="T10" s="593" t="s">
        <v>71</v>
      </c>
      <c r="U10" s="599">
        <v>41730</v>
      </c>
      <c r="V10" s="599">
        <v>42094</v>
      </c>
    </row>
    <row r="11" spans="1:22" ht="18" customHeight="1" x14ac:dyDescent="0.25">
      <c r="A11" s="187"/>
      <c r="B11" s="187"/>
      <c r="C11" s="188"/>
      <c r="D11" s="189"/>
      <c r="E11" s="188"/>
      <c r="F11" s="189"/>
      <c r="G11" s="188"/>
      <c r="H11" s="189"/>
      <c r="I11" s="234"/>
      <c r="J11" s="182"/>
      <c r="K11" s="660"/>
      <c r="L11" s="617"/>
      <c r="M11" s="660"/>
      <c r="N11" s="617"/>
      <c r="O11" s="661"/>
      <c r="S11" s="449"/>
      <c r="T11" s="593" t="s">
        <v>72</v>
      </c>
      <c r="U11" s="599">
        <v>42095</v>
      </c>
      <c r="V11" s="599">
        <v>42460</v>
      </c>
    </row>
    <row r="12" spans="1:22" ht="18" customHeight="1" x14ac:dyDescent="0.25">
      <c r="A12" s="192"/>
      <c r="B12" s="192"/>
      <c r="C12" s="193"/>
      <c r="D12" s="189"/>
      <c r="E12" s="193"/>
      <c r="F12" s="189"/>
      <c r="G12" s="193"/>
      <c r="H12" s="189"/>
      <c r="I12" s="194"/>
      <c r="J12" s="182"/>
      <c r="K12" s="662"/>
      <c r="L12" s="620"/>
      <c r="M12" s="662"/>
      <c r="N12" s="620"/>
      <c r="O12" s="193"/>
      <c r="S12" s="449"/>
      <c r="T12" s="593" t="s">
        <v>73</v>
      </c>
      <c r="U12" s="599">
        <v>42461</v>
      </c>
      <c r="V12" s="599">
        <v>42825</v>
      </c>
    </row>
    <row r="13" spans="1:22" ht="18" customHeight="1" x14ac:dyDescent="0.25">
      <c r="A13" s="192"/>
      <c r="B13" s="192"/>
      <c r="C13" s="193"/>
      <c r="D13" s="189"/>
      <c r="E13" s="193"/>
      <c r="F13" s="189"/>
      <c r="G13" s="193"/>
      <c r="H13" s="189"/>
      <c r="I13" s="194"/>
      <c r="J13" s="182"/>
      <c r="K13" s="662"/>
      <c r="L13" s="620"/>
      <c r="M13" s="662"/>
      <c r="N13" s="620"/>
      <c r="O13" s="193"/>
      <c r="S13" s="449"/>
      <c r="T13" s="593" t="s">
        <v>74</v>
      </c>
      <c r="U13" s="599">
        <v>42826</v>
      </c>
      <c r="V13" s="599">
        <v>43190</v>
      </c>
    </row>
    <row r="14" spans="1:22" ht="18" customHeight="1" x14ac:dyDescent="0.25">
      <c r="A14" s="192"/>
      <c r="B14" s="192"/>
      <c r="C14" s="193"/>
      <c r="D14" s="189"/>
      <c r="E14" s="193"/>
      <c r="F14" s="189"/>
      <c r="G14" s="193"/>
      <c r="H14" s="189"/>
      <c r="I14" s="194"/>
      <c r="J14" s="182"/>
      <c r="K14" s="662"/>
      <c r="L14" s="620"/>
      <c r="M14" s="662"/>
      <c r="N14" s="620"/>
      <c r="O14" s="193"/>
      <c r="S14" s="449"/>
      <c r="T14" s="593" t="s">
        <v>75</v>
      </c>
      <c r="U14" s="599">
        <v>43191</v>
      </c>
      <c r="V14" s="599">
        <v>43555</v>
      </c>
    </row>
    <row r="15" spans="1:22" ht="18" customHeight="1" x14ac:dyDescent="0.25">
      <c r="A15" s="192"/>
      <c r="B15" s="192"/>
      <c r="C15" s="193"/>
      <c r="D15" s="189"/>
      <c r="E15" s="193"/>
      <c r="F15" s="189"/>
      <c r="G15" s="193"/>
      <c r="H15" s="189"/>
      <c r="I15" s="194"/>
      <c r="J15" s="182"/>
      <c r="K15" s="662"/>
      <c r="L15" s="620"/>
      <c r="M15" s="662"/>
      <c r="N15" s="620"/>
      <c r="O15" s="193"/>
      <c r="S15" s="449"/>
      <c r="T15" s="593" t="s">
        <v>76</v>
      </c>
      <c r="U15" s="599">
        <v>43556</v>
      </c>
      <c r="V15" s="599">
        <v>43921</v>
      </c>
    </row>
    <row r="16" spans="1:22" ht="18" customHeight="1" x14ac:dyDescent="0.25">
      <c r="A16" s="192"/>
      <c r="B16" s="192"/>
      <c r="C16" s="193"/>
      <c r="D16" s="189"/>
      <c r="E16" s="193"/>
      <c r="F16" s="189"/>
      <c r="G16" s="193"/>
      <c r="H16" s="189"/>
      <c r="I16" s="194"/>
      <c r="J16" s="182"/>
      <c r="K16" s="662"/>
      <c r="L16" s="620"/>
      <c r="M16" s="662"/>
      <c r="N16" s="620"/>
      <c r="O16" s="193"/>
      <c r="S16" s="449"/>
      <c r="T16" s="593" t="s">
        <v>77</v>
      </c>
      <c r="U16" s="599">
        <v>43922</v>
      </c>
      <c r="V16" s="599">
        <v>44286</v>
      </c>
    </row>
    <row r="17" spans="1:22" ht="18" customHeight="1" x14ac:dyDescent="0.25">
      <c r="A17" s="192"/>
      <c r="B17" s="192"/>
      <c r="C17" s="193"/>
      <c r="D17" s="189"/>
      <c r="E17" s="193"/>
      <c r="F17" s="189"/>
      <c r="G17" s="193"/>
      <c r="H17" s="189"/>
      <c r="I17" s="194"/>
      <c r="J17" s="182"/>
      <c r="K17" s="662"/>
      <c r="L17" s="620"/>
      <c r="M17" s="662"/>
      <c r="N17" s="620"/>
      <c r="O17" s="193"/>
      <c r="S17" s="449"/>
      <c r="T17" s="593" t="s">
        <v>133</v>
      </c>
      <c r="U17" s="599">
        <v>41000</v>
      </c>
      <c r="V17" s="599">
        <v>44651</v>
      </c>
    </row>
    <row r="18" spans="1:22" ht="18" customHeight="1" x14ac:dyDescent="0.25">
      <c r="A18" s="192"/>
      <c r="B18" s="192"/>
      <c r="C18" s="193"/>
      <c r="D18" s="189"/>
      <c r="E18" s="193"/>
      <c r="F18" s="189"/>
      <c r="G18" s="193"/>
      <c r="H18" s="189"/>
      <c r="I18" s="194"/>
      <c r="J18" s="182"/>
      <c r="K18" s="662"/>
      <c r="L18" s="620"/>
      <c r="M18" s="662"/>
      <c r="N18" s="620"/>
      <c r="O18" s="193"/>
      <c r="S18" s="449"/>
      <c r="T18" s="593" t="s">
        <v>134</v>
      </c>
      <c r="U18" s="599">
        <v>44652</v>
      </c>
      <c r="V18" s="599">
        <v>45016</v>
      </c>
    </row>
    <row r="19" spans="1:22" ht="18" customHeight="1" x14ac:dyDescent="0.25">
      <c r="A19" s="192"/>
      <c r="B19" s="192"/>
      <c r="C19" s="193"/>
      <c r="D19" s="189"/>
      <c r="E19" s="193"/>
      <c r="F19" s="189"/>
      <c r="G19" s="193"/>
      <c r="H19" s="189"/>
      <c r="I19" s="194"/>
      <c r="J19" s="182"/>
      <c r="K19" s="662"/>
      <c r="L19" s="620"/>
      <c r="M19" s="662"/>
      <c r="N19" s="620"/>
      <c r="O19" s="193"/>
      <c r="S19" s="449"/>
      <c r="T19" s="593" t="s">
        <v>135</v>
      </c>
      <c r="U19" s="599">
        <v>45017</v>
      </c>
      <c r="V19" s="599">
        <v>45382</v>
      </c>
    </row>
    <row r="20" spans="1:22" ht="18" customHeight="1" x14ac:dyDescent="0.25">
      <c r="A20" s="192"/>
      <c r="B20" s="192"/>
      <c r="C20" s="193"/>
      <c r="D20" s="189"/>
      <c r="E20" s="193"/>
      <c r="F20" s="189"/>
      <c r="G20" s="193"/>
      <c r="H20" s="189"/>
      <c r="I20" s="194"/>
      <c r="J20" s="182"/>
      <c r="K20" s="662"/>
      <c r="L20" s="620"/>
      <c r="M20" s="662"/>
      <c r="N20" s="620"/>
      <c r="O20" s="193"/>
      <c r="S20" s="449"/>
      <c r="T20" s="593" t="s">
        <v>136</v>
      </c>
      <c r="U20" s="599">
        <v>45383</v>
      </c>
      <c r="V20" s="599">
        <v>45747</v>
      </c>
    </row>
    <row r="21" spans="1:22" ht="18" customHeight="1" x14ac:dyDescent="0.25">
      <c r="A21" s="192"/>
      <c r="B21" s="192"/>
      <c r="C21" s="193"/>
      <c r="D21" s="189"/>
      <c r="E21" s="193"/>
      <c r="F21" s="189"/>
      <c r="G21" s="193"/>
      <c r="H21" s="189"/>
      <c r="I21" s="194"/>
      <c r="J21" s="182"/>
      <c r="K21" s="662"/>
      <c r="L21" s="620"/>
      <c r="M21" s="662"/>
      <c r="N21" s="620"/>
      <c r="O21" s="193"/>
      <c r="S21" s="449"/>
      <c r="T21" s="593"/>
      <c r="U21" s="599"/>
      <c r="V21" s="599"/>
    </row>
    <row r="22" spans="1:22" ht="18" customHeight="1" x14ac:dyDescent="0.25">
      <c r="A22" s="192"/>
      <c r="B22" s="192"/>
      <c r="C22" s="193"/>
      <c r="D22" s="189"/>
      <c r="E22" s="193"/>
      <c r="F22" s="189"/>
      <c r="G22" s="193"/>
      <c r="H22" s="189"/>
      <c r="I22" s="194"/>
      <c r="J22" s="182"/>
      <c r="K22" s="662"/>
      <c r="L22" s="620"/>
      <c r="M22" s="662"/>
      <c r="N22" s="620"/>
      <c r="O22" s="193"/>
      <c r="S22" s="449"/>
      <c r="T22" s="593"/>
      <c r="U22" s="599"/>
      <c r="V22" s="599"/>
    </row>
    <row r="23" spans="1:22" ht="18" customHeight="1" x14ac:dyDescent="0.25">
      <c r="A23" s="192"/>
      <c r="B23" s="192"/>
      <c r="C23" s="193"/>
      <c r="D23" s="189"/>
      <c r="E23" s="193"/>
      <c r="F23" s="189"/>
      <c r="G23" s="193"/>
      <c r="H23" s="189"/>
      <c r="I23" s="194"/>
      <c r="J23" s="182"/>
      <c r="K23" s="662"/>
      <c r="L23" s="620"/>
      <c r="M23" s="662"/>
      <c r="N23" s="620"/>
      <c r="O23" s="193"/>
      <c r="S23" s="449"/>
      <c r="T23" s="593"/>
      <c r="U23" s="599"/>
      <c r="V23" s="599"/>
    </row>
    <row r="24" spans="1:22" ht="18" customHeight="1" x14ac:dyDescent="0.25">
      <c r="A24" s="192"/>
      <c r="B24" s="192"/>
      <c r="C24" s="193"/>
      <c r="D24" s="189"/>
      <c r="E24" s="193"/>
      <c r="F24" s="189"/>
      <c r="G24" s="193"/>
      <c r="H24" s="189"/>
      <c r="I24" s="194"/>
      <c r="J24" s="182"/>
      <c r="K24" s="662"/>
      <c r="L24" s="620"/>
      <c r="M24" s="662"/>
      <c r="N24" s="620"/>
      <c r="O24" s="193"/>
    </row>
    <row r="25" spans="1:22" ht="18" customHeight="1" x14ac:dyDescent="0.25">
      <c r="A25" s="195"/>
      <c r="B25" s="195"/>
      <c r="C25" s="196"/>
      <c r="D25" s="189"/>
      <c r="E25" s="196"/>
      <c r="F25" s="189"/>
      <c r="G25" s="196"/>
      <c r="H25" s="189"/>
      <c r="I25" s="197"/>
      <c r="J25" s="182"/>
      <c r="K25" s="663"/>
      <c r="L25" s="622"/>
      <c r="M25" s="663"/>
      <c r="N25" s="622"/>
      <c r="O25" s="196"/>
    </row>
    <row r="26" spans="1:22" ht="9" customHeight="1" thickBot="1" x14ac:dyDescent="0.3">
      <c r="A26" s="198"/>
      <c r="B26" s="198"/>
      <c r="C26" s="199"/>
      <c r="D26" s="189"/>
      <c r="E26" s="199"/>
      <c r="F26" s="189"/>
      <c r="G26" s="200"/>
      <c r="H26" s="189"/>
      <c r="I26" s="198"/>
      <c r="K26" s="198"/>
      <c r="L26" s="198"/>
      <c r="M26" s="198"/>
      <c r="N26" s="198"/>
    </row>
    <row r="27" spans="1:22" ht="27" customHeight="1" thickBot="1" x14ac:dyDescent="0.25">
      <c r="A27" s="752" t="s">
        <v>132</v>
      </c>
      <c r="B27" s="202" t="s">
        <v>49</v>
      </c>
      <c r="C27" s="203">
        <f>SUM(C11:C25)</f>
        <v>0</v>
      </c>
      <c r="D27" s="204" t="s">
        <v>38</v>
      </c>
      <c r="E27" s="205">
        <f>SUM(E11:E25)</f>
        <v>0</v>
      </c>
      <c r="F27" s="204" t="s">
        <v>38</v>
      </c>
      <c r="G27" s="205">
        <f>SUM(G11:G25)</f>
        <v>0</v>
      </c>
      <c r="H27" s="204" t="s">
        <v>39</v>
      </c>
      <c r="I27" s="206">
        <f>C27+E27+G27</f>
        <v>0</v>
      </c>
      <c r="J27" s="207">
        <v>1</v>
      </c>
      <c r="Q27" s="441"/>
    </row>
    <row r="28" spans="1:22" s="214" customFormat="1" ht="6.75" customHeight="1" thickBot="1" x14ac:dyDescent="0.25">
      <c r="A28" s="752"/>
      <c r="B28" s="208"/>
      <c r="C28" s="209"/>
      <c r="D28" s="204"/>
      <c r="E28" s="210"/>
      <c r="F28" s="204"/>
      <c r="G28" s="211"/>
      <c r="H28" s="204"/>
      <c r="I28" s="212"/>
      <c r="J28" s="213"/>
      <c r="P28" s="352"/>
      <c r="Q28" s="442"/>
      <c r="R28" s="352"/>
      <c r="S28" s="352"/>
      <c r="T28" s="595"/>
      <c r="U28" s="595"/>
      <c r="V28" s="595"/>
    </row>
    <row r="29" spans="1:22" ht="27" customHeight="1" thickBot="1" x14ac:dyDescent="0.25">
      <c r="A29" s="752"/>
      <c r="B29" s="215"/>
      <c r="C29" s="216" t="s">
        <v>40</v>
      </c>
      <c r="D29" s="217"/>
      <c r="E29" s="218"/>
      <c r="F29" s="204" t="s">
        <v>38</v>
      </c>
      <c r="G29" s="219"/>
      <c r="H29" s="204" t="s">
        <v>39</v>
      </c>
      <c r="I29" s="206">
        <f>E29+G29</f>
        <v>0</v>
      </c>
      <c r="J29" s="207">
        <v>2</v>
      </c>
      <c r="K29" s="826" t="s">
        <v>58</v>
      </c>
      <c r="L29" s="826"/>
      <c r="M29" s="826"/>
      <c r="N29" s="826"/>
      <c r="O29" s="826"/>
    </row>
    <row r="30" spans="1:22" s="214" customFormat="1" ht="6.75" customHeight="1" thickBot="1" x14ac:dyDescent="0.25">
      <c r="A30" s="752"/>
      <c r="B30" s="220"/>
      <c r="C30" s="216"/>
      <c r="D30" s="217"/>
      <c r="E30" s="209"/>
      <c r="F30" s="204"/>
      <c r="G30" s="209"/>
      <c r="H30" s="204"/>
      <c r="I30" s="212"/>
      <c r="J30" s="213"/>
      <c r="P30" s="352"/>
      <c r="Q30" s="352"/>
      <c r="R30" s="352"/>
      <c r="S30" s="352"/>
      <c r="T30" s="595"/>
      <c r="U30" s="595"/>
      <c r="V30" s="595"/>
    </row>
    <row r="31" spans="1:22" ht="27" customHeight="1" thickBot="1" x14ac:dyDescent="0.25">
      <c r="A31" s="752"/>
      <c r="B31" s="215"/>
      <c r="C31" s="216"/>
      <c r="D31" s="216"/>
      <c r="E31" s="209"/>
      <c r="F31" s="209"/>
      <c r="G31" s="216" t="s">
        <v>41</v>
      </c>
      <c r="H31" s="209"/>
      <c r="I31" s="221">
        <f>I27-I29</f>
        <v>0</v>
      </c>
      <c r="J31" s="207">
        <v>3</v>
      </c>
    </row>
    <row r="32" spans="1:22" s="214" customFormat="1" ht="8.25" customHeight="1" thickBot="1" x14ac:dyDescent="0.25">
      <c r="B32" s="222"/>
      <c r="C32" s="216"/>
      <c r="D32" s="216"/>
      <c r="E32" s="209"/>
      <c r="F32" s="209"/>
      <c r="G32" s="216"/>
      <c r="H32" s="209"/>
      <c r="I32" s="212"/>
      <c r="J32" s="213"/>
      <c r="K32" s="746" t="s">
        <v>138</v>
      </c>
      <c r="L32" s="747"/>
      <c r="M32" s="747"/>
      <c r="N32" s="747"/>
      <c r="O32" s="747"/>
      <c r="P32" s="352"/>
      <c r="Q32" s="352"/>
      <c r="R32" s="352"/>
      <c r="S32" s="352"/>
      <c r="T32" s="595"/>
      <c r="U32" s="595"/>
      <c r="V32" s="595"/>
    </row>
    <row r="33" spans="1:53" ht="27" customHeight="1" thickBot="1" x14ac:dyDescent="0.25">
      <c r="A33" s="754" t="s">
        <v>130</v>
      </c>
      <c r="B33" s="827" t="s">
        <v>45</v>
      </c>
      <c r="C33" s="827"/>
      <c r="D33" s="827"/>
      <c r="E33" s="827"/>
      <c r="F33" s="827"/>
      <c r="G33" s="827"/>
      <c r="H33" s="223"/>
      <c r="I33" s="224"/>
      <c r="J33" s="225" t="s">
        <v>44</v>
      </c>
      <c r="K33" s="747"/>
      <c r="L33" s="747"/>
      <c r="M33" s="747"/>
      <c r="N33" s="747"/>
      <c r="O33" s="747"/>
    </row>
    <row r="34" spans="1:53" s="214" customFormat="1" ht="7.5" customHeight="1" thickBot="1" x14ac:dyDescent="0.25">
      <c r="A34" s="754"/>
      <c r="B34" s="226"/>
      <c r="C34" s="226"/>
      <c r="D34" s="226"/>
      <c r="E34" s="226"/>
      <c r="F34" s="226"/>
      <c r="G34" s="226"/>
      <c r="H34" s="223"/>
      <c r="I34" s="212"/>
      <c r="J34" s="227"/>
      <c r="K34" s="747"/>
      <c r="L34" s="747"/>
      <c r="M34" s="747"/>
      <c r="N34" s="747"/>
      <c r="O34" s="747"/>
      <c r="P34" s="352"/>
      <c r="Q34" s="352"/>
      <c r="R34" s="352"/>
      <c r="S34" s="352"/>
      <c r="T34" s="595"/>
      <c r="U34" s="595"/>
      <c r="V34" s="595"/>
    </row>
    <row r="35" spans="1:53" ht="30" customHeight="1" thickBot="1" x14ac:dyDescent="0.25">
      <c r="A35" s="754"/>
      <c r="B35" s="827" t="s">
        <v>52</v>
      </c>
      <c r="C35" s="827"/>
      <c r="D35" s="827"/>
      <c r="E35" s="827"/>
      <c r="F35" s="827"/>
      <c r="G35" s="827"/>
      <c r="I35" s="221">
        <f>I31*I33</f>
        <v>0</v>
      </c>
      <c r="J35" s="207">
        <v>5</v>
      </c>
      <c r="K35" s="747"/>
      <c r="L35" s="747"/>
      <c r="M35" s="747"/>
      <c r="N35" s="747"/>
      <c r="O35" s="747"/>
    </row>
    <row r="36" spans="1:53" s="175" customFormat="1" ht="25.5" customHeight="1" x14ac:dyDescent="0.2">
      <c r="I36" s="228"/>
      <c r="O36" s="229"/>
      <c r="P36" s="312"/>
      <c r="Q36" s="312"/>
      <c r="R36" s="312"/>
      <c r="S36" s="312"/>
      <c r="T36" s="600"/>
      <c r="U36" s="600"/>
      <c r="V36" s="600"/>
      <c r="BA36" s="228" t="s">
        <v>32</v>
      </c>
    </row>
    <row r="37" spans="1:53" ht="18" customHeight="1" x14ac:dyDescent="0.2">
      <c r="A37" s="214"/>
      <c r="B37" s="214"/>
      <c r="C37" s="214"/>
      <c r="E37" s="214"/>
      <c r="G37" s="214"/>
      <c r="I37" s="214"/>
    </row>
    <row r="38" spans="1:53" ht="18" customHeight="1" x14ac:dyDescent="0.2">
      <c r="A38" s="214"/>
      <c r="B38" s="214"/>
      <c r="C38" s="214"/>
      <c r="E38" s="214"/>
      <c r="G38" s="214"/>
      <c r="I38" s="214"/>
    </row>
    <row r="39" spans="1:53" ht="18" customHeight="1" x14ac:dyDescent="0.2">
      <c r="A39" s="214"/>
      <c r="B39" s="214"/>
      <c r="C39" s="214"/>
      <c r="E39" s="214"/>
      <c r="G39" s="214"/>
      <c r="I39" s="214"/>
    </row>
    <row r="40" spans="1:53" ht="18" customHeight="1" x14ac:dyDescent="0.2">
      <c r="A40" s="214"/>
      <c r="B40" s="214"/>
      <c r="C40" s="214"/>
      <c r="E40" s="824"/>
      <c r="F40" s="825"/>
      <c r="G40" s="825"/>
      <c r="H40" s="825"/>
      <c r="I40" s="825"/>
      <c r="J40" s="825"/>
      <c r="K40" s="825"/>
      <c r="L40" s="825"/>
    </row>
  </sheetData>
  <sheetProtection password="C11B" sheet="1" objects="1" scenarios="1" selectLockedCells="1"/>
  <mergeCells count="23">
    <mergeCell ref="C1:F1"/>
    <mergeCell ref="L1:O1"/>
    <mergeCell ref="L3:M3"/>
    <mergeCell ref="A7:A10"/>
    <mergeCell ref="B7:B10"/>
    <mergeCell ref="C7:C10"/>
    <mergeCell ref="E7:E10"/>
    <mergeCell ref="G7:G10"/>
    <mergeCell ref="I7:I10"/>
    <mergeCell ref="K7:L8"/>
    <mergeCell ref="M7:O8"/>
    <mergeCell ref="K9:K10"/>
    <mergeCell ref="L9:L10"/>
    <mergeCell ref="M9:M10"/>
    <mergeCell ref="N9:N10"/>
    <mergeCell ref="O9:O10"/>
    <mergeCell ref="E40:L40"/>
    <mergeCell ref="A27:A31"/>
    <mergeCell ref="K29:O29"/>
    <mergeCell ref="K32:O35"/>
    <mergeCell ref="B33:G33"/>
    <mergeCell ref="B35:G35"/>
    <mergeCell ref="A33:A35"/>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4" orientation="landscape" r:id="rId1"/>
  <headerFooter alignWithMargins="0">
    <oddFooter>&amp;LMise à jour : Février 2019&amp;RPage 4h</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pageSetUpPr fitToPage="1"/>
  </sheetPr>
  <dimension ref="A1:BA58"/>
  <sheetViews>
    <sheetView showGridLines="0" zoomScale="75" zoomScaleNormal="75" workbookViewId="0">
      <selection activeCell="A11" sqref="A11"/>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9"/>
    <col min="17" max="17" width="13.42578125" style="9" customWidth="1"/>
    <col min="18" max="18" width="12" style="9" bestFit="1" customWidth="1"/>
    <col min="19" max="19" width="11.42578125" style="9"/>
    <col min="20" max="20" width="11.42578125" style="597"/>
    <col min="21" max="22" width="12" style="597" bestFit="1" customWidth="1"/>
    <col min="23" max="16384" width="11.42578125" style="9"/>
  </cols>
  <sheetData>
    <row r="1" spans="1:24" s="4" customFormat="1" ht="21.75" customHeight="1" thickBot="1" x14ac:dyDescent="0.3">
      <c r="A1" s="3"/>
      <c r="B1" s="3"/>
      <c r="C1" s="729" t="s">
        <v>20</v>
      </c>
      <c r="D1" s="729"/>
      <c r="E1" s="729"/>
      <c r="F1" s="729"/>
      <c r="G1" s="146"/>
      <c r="H1" s="16"/>
      <c r="I1" s="16"/>
      <c r="K1" s="147" t="s">
        <v>51</v>
      </c>
      <c r="L1" s="728" t="str">
        <f>'Annexe A p.2'!L1:O1</f>
        <v/>
      </c>
      <c r="M1" s="728"/>
      <c r="N1" s="728"/>
      <c r="O1" s="728"/>
      <c r="T1" s="601"/>
      <c r="U1" s="601"/>
      <c r="V1" s="601"/>
    </row>
    <row r="2" spans="1:24" s="4" customFormat="1" ht="18" customHeight="1" x14ac:dyDescent="0.25">
      <c r="A2" s="3"/>
      <c r="B2" s="3"/>
      <c r="E2" s="15"/>
      <c r="F2" s="15"/>
      <c r="J2" s="30"/>
      <c r="R2" s="532"/>
      <c r="S2" s="532"/>
      <c r="T2" s="601"/>
      <c r="U2" s="601"/>
      <c r="V2" s="601"/>
      <c r="W2" s="532"/>
      <c r="X2" s="532"/>
    </row>
    <row r="3" spans="1:24" s="4" customFormat="1" ht="18" customHeight="1" thickBot="1" x14ac:dyDescent="0.3">
      <c r="A3" s="3"/>
      <c r="B3" s="3"/>
      <c r="C3" s="5"/>
      <c r="D3" s="5"/>
      <c r="E3" s="5"/>
      <c r="F3" s="5"/>
      <c r="I3" s="17"/>
      <c r="J3" s="30"/>
      <c r="K3" s="165" t="s">
        <v>59</v>
      </c>
      <c r="L3" s="739"/>
      <c r="M3" s="739"/>
      <c r="R3" s="532"/>
      <c r="S3" s="533">
        <f>L3</f>
        <v>0</v>
      </c>
      <c r="T3" s="593" t="s">
        <v>64</v>
      </c>
      <c r="U3" s="599">
        <v>39173</v>
      </c>
      <c r="V3" s="599">
        <v>39538</v>
      </c>
      <c r="W3" s="532"/>
      <c r="X3" s="532"/>
    </row>
    <row r="4" spans="1:24" s="4" customFormat="1" ht="15.75" customHeight="1" x14ac:dyDescent="0.25">
      <c r="A4" s="3"/>
      <c r="B4" s="3"/>
      <c r="C4" s="5"/>
      <c r="D4" s="5"/>
      <c r="E4" s="5"/>
      <c r="F4" s="5"/>
      <c r="I4" s="17"/>
      <c r="J4" s="30"/>
      <c r="R4" s="535"/>
      <c r="S4" s="534"/>
      <c r="T4" s="593" t="s">
        <v>65</v>
      </c>
      <c r="U4" s="599">
        <v>39539</v>
      </c>
      <c r="V4" s="599">
        <v>39903</v>
      </c>
      <c r="W4" s="532"/>
      <c r="X4" s="532"/>
    </row>
    <row r="5" spans="1:24" s="6" customFormat="1" ht="22.5" customHeight="1" thickBot="1" x14ac:dyDescent="0.3">
      <c r="B5" s="13" t="s">
        <v>16</v>
      </c>
      <c r="C5" s="136" t="str">
        <f>IF('Formulaire p.1'!AX30="","",'Formulaire p.1'!AX30)</f>
        <v/>
      </c>
      <c r="E5" s="14"/>
      <c r="F5" s="13"/>
      <c r="H5" s="25"/>
      <c r="I5" s="14" t="s">
        <v>27</v>
      </c>
      <c r="J5" s="17"/>
      <c r="K5" s="137" t="str">
        <f>IF('Formulaire p.1'!X38="","",'Formulaire p.1'!X38)</f>
        <v/>
      </c>
      <c r="L5" s="7"/>
      <c r="M5" s="7"/>
      <c r="N5" s="7"/>
      <c r="O5" s="17" t="s">
        <v>17</v>
      </c>
      <c r="P5" s="7"/>
      <c r="Q5" s="7"/>
      <c r="R5" s="536"/>
      <c r="S5" s="537"/>
      <c r="T5" s="593" t="s">
        <v>66</v>
      </c>
      <c r="U5" s="599">
        <v>39904</v>
      </c>
      <c r="V5" s="599">
        <v>40268</v>
      </c>
      <c r="W5" s="538"/>
      <c r="X5" s="538"/>
    </row>
    <row r="6" spans="1:24" s="6" customFormat="1" ht="12" customHeight="1" thickBot="1" x14ac:dyDescent="0.25">
      <c r="A6" s="4"/>
      <c r="B6" s="4"/>
      <c r="C6" s="4"/>
      <c r="D6" s="4"/>
      <c r="E6" s="4"/>
      <c r="F6" s="4"/>
      <c r="G6" s="4"/>
      <c r="H6" s="4"/>
      <c r="I6" s="4"/>
      <c r="J6" s="31"/>
      <c r="R6" s="538"/>
      <c r="S6" s="539"/>
      <c r="T6" s="593" t="s">
        <v>67</v>
      </c>
      <c r="U6" s="599">
        <v>40269</v>
      </c>
      <c r="V6" s="599">
        <v>40633</v>
      </c>
      <c r="W6" s="538"/>
      <c r="X6" s="538"/>
    </row>
    <row r="7" spans="1:24" s="8" customFormat="1" ht="18" customHeight="1" thickBot="1" x14ac:dyDescent="0.25">
      <c r="A7" s="741" t="s">
        <v>12</v>
      </c>
      <c r="B7" s="741" t="s">
        <v>146</v>
      </c>
      <c r="C7" s="738" t="s">
        <v>37</v>
      </c>
      <c r="D7" s="42"/>
      <c r="E7" s="738" t="s">
        <v>35</v>
      </c>
      <c r="F7" s="42"/>
      <c r="G7" s="738" t="s">
        <v>36</v>
      </c>
      <c r="H7" s="42"/>
      <c r="I7" s="741" t="s">
        <v>46</v>
      </c>
      <c r="J7" s="32"/>
      <c r="K7" s="730" t="s">
        <v>33</v>
      </c>
      <c r="L7" s="731"/>
      <c r="M7" s="730" t="s">
        <v>34</v>
      </c>
      <c r="N7" s="731"/>
      <c r="O7" s="732"/>
      <c r="R7" s="540"/>
      <c r="S7" s="541"/>
      <c r="T7" s="593" t="s">
        <v>68</v>
      </c>
      <c r="U7" s="599">
        <v>40634</v>
      </c>
      <c r="V7" s="599">
        <v>40999</v>
      </c>
      <c r="W7" s="540"/>
      <c r="X7" s="540"/>
    </row>
    <row r="8" spans="1:24" s="8" customFormat="1" ht="18" customHeight="1" thickBot="1" x14ac:dyDescent="0.25">
      <c r="A8" s="742"/>
      <c r="B8" s="742"/>
      <c r="C8" s="737"/>
      <c r="D8" s="43"/>
      <c r="E8" s="737"/>
      <c r="F8" s="43"/>
      <c r="G8" s="737"/>
      <c r="H8" s="43"/>
      <c r="I8" s="742"/>
      <c r="J8" s="32"/>
      <c r="K8" s="733"/>
      <c r="L8" s="734"/>
      <c r="M8" s="733"/>
      <c r="N8" s="734"/>
      <c r="O8" s="735"/>
      <c r="R8" s="540"/>
      <c r="S8" s="541"/>
      <c r="T8" s="593" t="s">
        <v>69</v>
      </c>
      <c r="U8" s="599">
        <v>41000</v>
      </c>
      <c r="V8" s="599">
        <v>41364</v>
      </c>
      <c r="W8" s="540"/>
      <c r="X8" s="540"/>
    </row>
    <row r="9" spans="1:24" s="8" customFormat="1" ht="18" customHeight="1" thickBot="1" x14ac:dyDescent="0.25">
      <c r="A9" s="742"/>
      <c r="B9" s="742"/>
      <c r="C9" s="737"/>
      <c r="D9" s="43"/>
      <c r="E9" s="737"/>
      <c r="F9" s="43"/>
      <c r="G9" s="737"/>
      <c r="H9" s="43"/>
      <c r="I9" s="742"/>
      <c r="J9" s="32"/>
      <c r="K9" s="738" t="s">
        <v>48</v>
      </c>
      <c r="L9" s="738" t="s">
        <v>9</v>
      </c>
      <c r="M9" s="736" t="s">
        <v>48</v>
      </c>
      <c r="N9" s="736" t="s">
        <v>9</v>
      </c>
      <c r="O9" s="736" t="s">
        <v>43</v>
      </c>
      <c r="R9" s="540"/>
      <c r="S9" s="541"/>
      <c r="T9" s="593" t="s">
        <v>70</v>
      </c>
      <c r="U9" s="599">
        <v>41365</v>
      </c>
      <c r="V9" s="599">
        <v>41729</v>
      </c>
      <c r="W9" s="540"/>
      <c r="X9" s="540"/>
    </row>
    <row r="10" spans="1:24" s="8" customFormat="1" ht="15" customHeight="1" thickBot="1" x14ac:dyDescent="0.25">
      <c r="A10" s="751"/>
      <c r="B10" s="751"/>
      <c r="C10" s="737"/>
      <c r="D10" s="43"/>
      <c r="E10" s="737"/>
      <c r="F10" s="43"/>
      <c r="G10" s="737"/>
      <c r="H10" s="43"/>
      <c r="I10" s="742"/>
      <c r="J10" s="32"/>
      <c r="K10" s="736"/>
      <c r="L10" s="736"/>
      <c r="M10" s="736"/>
      <c r="N10" s="736"/>
      <c r="O10" s="737"/>
      <c r="R10" s="540"/>
      <c r="S10" s="541"/>
      <c r="T10" s="593" t="s">
        <v>71</v>
      </c>
      <c r="U10" s="599">
        <v>41730</v>
      </c>
      <c r="V10" s="599">
        <v>42094</v>
      </c>
      <c r="W10" s="540"/>
      <c r="X10" s="540"/>
    </row>
    <row r="11" spans="1:24" ht="18" customHeight="1" x14ac:dyDescent="0.25">
      <c r="A11" s="114"/>
      <c r="B11" s="114"/>
      <c r="C11" s="117"/>
      <c r="D11" s="21"/>
      <c r="E11" s="117"/>
      <c r="F11" s="21"/>
      <c r="G11" s="117"/>
      <c r="H11" s="21"/>
      <c r="I11" s="138"/>
      <c r="J11" s="31"/>
      <c r="K11" s="623"/>
      <c r="L11" s="617"/>
      <c r="M11" s="623"/>
      <c r="N11" s="617"/>
      <c r="O11" s="625"/>
      <c r="R11" s="542"/>
      <c r="S11" s="543"/>
      <c r="T11" s="593" t="s">
        <v>72</v>
      </c>
      <c r="U11" s="599">
        <v>42095</v>
      </c>
      <c r="V11" s="599">
        <v>42460</v>
      </c>
      <c r="W11" s="542"/>
      <c r="X11" s="542"/>
    </row>
    <row r="12" spans="1:24" ht="18" customHeight="1" x14ac:dyDescent="0.25">
      <c r="A12" s="115"/>
      <c r="B12" s="115"/>
      <c r="C12" s="118"/>
      <c r="D12" s="21"/>
      <c r="E12" s="118"/>
      <c r="F12" s="21"/>
      <c r="G12" s="118"/>
      <c r="H12" s="21"/>
      <c r="I12" s="139"/>
      <c r="J12" s="31"/>
      <c r="K12" s="626"/>
      <c r="L12" s="620"/>
      <c r="M12" s="626"/>
      <c r="N12" s="620"/>
      <c r="O12" s="118"/>
      <c r="R12" s="542"/>
      <c r="S12" s="543"/>
      <c r="T12" s="593" t="s">
        <v>73</v>
      </c>
      <c r="U12" s="599">
        <v>42461</v>
      </c>
      <c r="V12" s="599">
        <v>42825</v>
      </c>
      <c r="W12" s="542"/>
      <c r="X12" s="542"/>
    </row>
    <row r="13" spans="1:24" ht="18" customHeight="1" x14ac:dyDescent="0.25">
      <c r="A13" s="115"/>
      <c r="B13" s="115"/>
      <c r="C13" s="118"/>
      <c r="D13" s="21"/>
      <c r="E13" s="118"/>
      <c r="F13" s="21"/>
      <c r="G13" s="118"/>
      <c r="H13" s="21"/>
      <c r="I13" s="139"/>
      <c r="J13" s="31"/>
      <c r="K13" s="626"/>
      <c r="L13" s="620"/>
      <c r="M13" s="626"/>
      <c r="N13" s="620"/>
      <c r="O13" s="118"/>
      <c r="R13" s="542"/>
      <c r="S13" s="543"/>
      <c r="T13" s="593" t="s">
        <v>74</v>
      </c>
      <c r="U13" s="599">
        <v>42826</v>
      </c>
      <c r="V13" s="599">
        <v>43190</v>
      </c>
      <c r="W13" s="542"/>
      <c r="X13" s="542"/>
    </row>
    <row r="14" spans="1:24" ht="18" customHeight="1" x14ac:dyDescent="0.25">
      <c r="A14" s="115"/>
      <c r="B14" s="115"/>
      <c r="C14" s="118"/>
      <c r="D14" s="21"/>
      <c r="E14" s="118"/>
      <c r="F14" s="21"/>
      <c r="G14" s="118"/>
      <c r="H14" s="21"/>
      <c r="I14" s="139"/>
      <c r="J14" s="31"/>
      <c r="K14" s="626"/>
      <c r="L14" s="620"/>
      <c r="M14" s="626"/>
      <c r="N14" s="620"/>
      <c r="O14" s="118"/>
      <c r="R14" s="542"/>
      <c r="S14" s="543"/>
      <c r="T14" s="593" t="s">
        <v>75</v>
      </c>
      <c r="U14" s="599">
        <v>43191</v>
      </c>
      <c r="V14" s="599">
        <v>43555</v>
      </c>
      <c r="W14" s="542"/>
      <c r="X14" s="542"/>
    </row>
    <row r="15" spans="1:24" ht="18" customHeight="1" x14ac:dyDescent="0.25">
      <c r="A15" s="115"/>
      <c r="B15" s="115"/>
      <c r="C15" s="118"/>
      <c r="D15" s="21"/>
      <c r="E15" s="118"/>
      <c r="F15" s="21"/>
      <c r="G15" s="118"/>
      <c r="H15" s="21"/>
      <c r="I15" s="139"/>
      <c r="J15" s="31"/>
      <c r="K15" s="626"/>
      <c r="L15" s="620"/>
      <c r="M15" s="626"/>
      <c r="N15" s="620"/>
      <c r="O15" s="118"/>
      <c r="R15" s="542"/>
      <c r="S15" s="543"/>
      <c r="T15" s="593" t="s">
        <v>76</v>
      </c>
      <c r="U15" s="599">
        <v>43556</v>
      </c>
      <c r="V15" s="599">
        <v>43921</v>
      </c>
      <c r="W15" s="542"/>
      <c r="X15" s="542"/>
    </row>
    <row r="16" spans="1:24" ht="18" customHeight="1" x14ac:dyDescent="0.25">
      <c r="A16" s="115"/>
      <c r="B16" s="115"/>
      <c r="C16" s="118"/>
      <c r="D16" s="21"/>
      <c r="E16" s="118"/>
      <c r="F16" s="21"/>
      <c r="G16" s="118"/>
      <c r="H16" s="21"/>
      <c r="I16" s="139"/>
      <c r="J16" s="31"/>
      <c r="K16" s="626"/>
      <c r="L16" s="620"/>
      <c r="M16" s="626"/>
      <c r="N16" s="620"/>
      <c r="O16" s="118"/>
      <c r="R16" s="542"/>
      <c r="S16" s="543"/>
      <c r="T16" s="593" t="s">
        <v>77</v>
      </c>
      <c r="U16" s="599">
        <v>43922</v>
      </c>
      <c r="V16" s="599">
        <v>44286</v>
      </c>
      <c r="W16" s="542"/>
      <c r="X16" s="542"/>
    </row>
    <row r="17" spans="1:24" ht="18" customHeight="1" x14ac:dyDescent="0.25">
      <c r="A17" s="115"/>
      <c r="B17" s="115"/>
      <c r="C17" s="118"/>
      <c r="D17" s="21"/>
      <c r="E17" s="118"/>
      <c r="F17" s="21"/>
      <c r="G17" s="118"/>
      <c r="H17" s="21"/>
      <c r="I17" s="139"/>
      <c r="J17" s="31"/>
      <c r="K17" s="626"/>
      <c r="L17" s="620"/>
      <c r="M17" s="626"/>
      <c r="N17" s="620"/>
      <c r="O17" s="118"/>
      <c r="R17" s="542"/>
      <c r="S17" s="543"/>
      <c r="T17" s="593" t="s">
        <v>133</v>
      </c>
      <c r="U17" s="599">
        <v>41000</v>
      </c>
      <c r="V17" s="599">
        <v>44651</v>
      </c>
      <c r="W17" s="542"/>
      <c r="X17" s="542"/>
    </row>
    <row r="18" spans="1:24" ht="18" customHeight="1" x14ac:dyDescent="0.25">
      <c r="A18" s="115"/>
      <c r="B18" s="115"/>
      <c r="C18" s="118"/>
      <c r="D18" s="21"/>
      <c r="E18" s="118"/>
      <c r="F18" s="21"/>
      <c r="G18" s="118"/>
      <c r="H18" s="21"/>
      <c r="I18" s="139"/>
      <c r="J18" s="31"/>
      <c r="K18" s="626"/>
      <c r="L18" s="620"/>
      <c r="M18" s="626"/>
      <c r="N18" s="620"/>
      <c r="O18" s="118"/>
      <c r="R18" s="542"/>
      <c r="S18" s="543"/>
      <c r="T18" s="593" t="s">
        <v>134</v>
      </c>
      <c r="U18" s="599">
        <v>44652</v>
      </c>
      <c r="V18" s="599">
        <v>45016</v>
      </c>
      <c r="W18" s="542"/>
      <c r="X18" s="542"/>
    </row>
    <row r="19" spans="1:24" ht="18" customHeight="1" x14ac:dyDescent="0.25">
      <c r="A19" s="115"/>
      <c r="B19" s="115"/>
      <c r="C19" s="118"/>
      <c r="D19" s="21"/>
      <c r="E19" s="118"/>
      <c r="F19" s="21"/>
      <c r="G19" s="118"/>
      <c r="H19" s="21"/>
      <c r="I19" s="139"/>
      <c r="J19" s="31"/>
      <c r="K19" s="626"/>
      <c r="L19" s="620"/>
      <c r="M19" s="626"/>
      <c r="N19" s="620"/>
      <c r="O19" s="118"/>
      <c r="R19" s="542"/>
      <c r="S19" s="543"/>
      <c r="T19" s="593" t="s">
        <v>135</v>
      </c>
      <c r="U19" s="599">
        <v>45017</v>
      </c>
      <c r="V19" s="599">
        <v>45382</v>
      </c>
      <c r="W19" s="542"/>
      <c r="X19" s="542"/>
    </row>
    <row r="20" spans="1:24" ht="18" customHeight="1" x14ac:dyDescent="0.25">
      <c r="A20" s="115"/>
      <c r="B20" s="115"/>
      <c r="C20" s="118"/>
      <c r="D20" s="21"/>
      <c r="E20" s="118"/>
      <c r="F20" s="21"/>
      <c r="G20" s="118"/>
      <c r="H20" s="21"/>
      <c r="I20" s="139"/>
      <c r="J20" s="31"/>
      <c r="K20" s="626"/>
      <c r="L20" s="620"/>
      <c r="M20" s="626"/>
      <c r="N20" s="620"/>
      <c r="O20" s="118"/>
      <c r="R20" s="542"/>
      <c r="S20" s="543"/>
      <c r="T20" s="593" t="s">
        <v>136</v>
      </c>
      <c r="U20" s="599">
        <v>45383</v>
      </c>
      <c r="V20" s="599">
        <v>45747</v>
      </c>
      <c r="W20" s="542"/>
      <c r="X20" s="542"/>
    </row>
    <row r="21" spans="1:24" ht="18" customHeight="1" x14ac:dyDescent="0.25">
      <c r="A21" s="115"/>
      <c r="B21" s="115"/>
      <c r="C21" s="118"/>
      <c r="D21" s="21"/>
      <c r="E21" s="118"/>
      <c r="F21" s="21"/>
      <c r="G21" s="118"/>
      <c r="H21" s="21"/>
      <c r="I21" s="139"/>
      <c r="J21" s="31"/>
      <c r="K21" s="626"/>
      <c r="L21" s="620"/>
      <c r="M21" s="626"/>
      <c r="N21" s="620"/>
      <c r="O21" s="118"/>
      <c r="R21" s="542"/>
      <c r="S21" s="543"/>
      <c r="T21" s="593"/>
      <c r="U21" s="599"/>
      <c r="V21" s="599"/>
      <c r="W21" s="542"/>
      <c r="X21" s="542"/>
    </row>
    <row r="22" spans="1:24" ht="18" customHeight="1" x14ac:dyDescent="0.25">
      <c r="A22" s="115"/>
      <c r="B22" s="115"/>
      <c r="C22" s="118"/>
      <c r="D22" s="21"/>
      <c r="E22" s="118"/>
      <c r="F22" s="21"/>
      <c r="G22" s="118"/>
      <c r="H22" s="21"/>
      <c r="I22" s="139"/>
      <c r="J22" s="31"/>
      <c r="K22" s="626"/>
      <c r="L22" s="620"/>
      <c r="M22" s="626"/>
      <c r="N22" s="620"/>
      <c r="O22" s="118"/>
      <c r="R22" s="542"/>
      <c r="S22" s="543"/>
      <c r="T22" s="593"/>
      <c r="U22" s="599"/>
      <c r="V22" s="599"/>
      <c r="W22" s="542"/>
      <c r="X22" s="542"/>
    </row>
    <row r="23" spans="1:24" ht="18" customHeight="1" x14ac:dyDescent="0.25">
      <c r="A23" s="115"/>
      <c r="B23" s="115"/>
      <c r="C23" s="118"/>
      <c r="D23" s="21"/>
      <c r="E23" s="118"/>
      <c r="F23" s="21"/>
      <c r="G23" s="118"/>
      <c r="H23" s="21"/>
      <c r="I23" s="139"/>
      <c r="J23" s="31"/>
      <c r="K23" s="626"/>
      <c r="L23" s="620"/>
      <c r="M23" s="626"/>
      <c r="N23" s="620"/>
      <c r="O23" s="118"/>
      <c r="R23" s="542"/>
      <c r="S23" s="543"/>
      <c r="T23" s="593"/>
      <c r="U23" s="599"/>
      <c r="V23" s="599"/>
      <c r="W23" s="542"/>
      <c r="X23" s="542"/>
    </row>
    <row r="24" spans="1:24" ht="18" customHeight="1" x14ac:dyDescent="0.25">
      <c r="A24" s="115"/>
      <c r="B24" s="115"/>
      <c r="C24" s="118"/>
      <c r="D24" s="21"/>
      <c r="E24" s="118"/>
      <c r="F24" s="21"/>
      <c r="G24" s="118"/>
      <c r="H24" s="21"/>
      <c r="I24" s="139"/>
      <c r="J24" s="31"/>
      <c r="K24" s="626"/>
      <c r="L24" s="620"/>
      <c r="M24" s="626"/>
      <c r="N24" s="620"/>
      <c r="O24" s="118"/>
      <c r="R24" s="542"/>
      <c r="S24" s="542"/>
      <c r="W24" s="542"/>
      <c r="X24" s="542"/>
    </row>
    <row r="25" spans="1:24" ht="18" customHeight="1" x14ac:dyDescent="0.25">
      <c r="A25" s="116"/>
      <c r="B25" s="116"/>
      <c r="C25" s="119"/>
      <c r="D25" s="21"/>
      <c r="E25" s="119"/>
      <c r="F25" s="21"/>
      <c r="G25" s="119"/>
      <c r="H25" s="21"/>
      <c r="I25" s="140"/>
      <c r="J25" s="31"/>
      <c r="K25" s="628"/>
      <c r="L25" s="622"/>
      <c r="M25" s="628"/>
      <c r="N25" s="622"/>
      <c r="O25" s="119"/>
      <c r="R25" s="542"/>
      <c r="S25" s="542"/>
      <c r="W25" s="542"/>
      <c r="X25" s="542"/>
    </row>
    <row r="26" spans="1:24" ht="9" customHeight="1" thickBot="1" x14ac:dyDescent="0.3">
      <c r="A26" s="37"/>
      <c r="B26" s="37"/>
      <c r="C26" s="38"/>
      <c r="D26" s="21"/>
      <c r="E26" s="38"/>
      <c r="F26" s="21"/>
      <c r="G26" s="39"/>
      <c r="H26" s="21"/>
      <c r="I26" s="37"/>
      <c r="K26" s="37"/>
      <c r="L26" s="37"/>
      <c r="M26" s="37"/>
      <c r="N26" s="37"/>
      <c r="R26" s="542"/>
      <c r="S26" s="542"/>
      <c r="W26" s="542"/>
      <c r="X26" s="542"/>
    </row>
    <row r="27" spans="1:24" ht="27" customHeight="1" thickBot="1" x14ac:dyDescent="0.25">
      <c r="A27" s="752" t="s">
        <v>147</v>
      </c>
      <c r="B27" s="129" t="s">
        <v>50</v>
      </c>
      <c r="C27" s="121">
        <f>SUM(C11:C25)</f>
        <v>0</v>
      </c>
      <c r="D27" s="23" t="s">
        <v>38</v>
      </c>
      <c r="E27" s="122">
        <f>SUM(E11:E25)</f>
        <v>0</v>
      </c>
      <c r="F27" s="23" t="s">
        <v>38</v>
      </c>
      <c r="G27" s="122">
        <f>SUM(G11:G25)</f>
        <v>0</v>
      </c>
      <c r="H27" s="23" t="s">
        <v>39</v>
      </c>
      <c r="I27" s="123">
        <f>C27+E27+G27</f>
        <v>0</v>
      </c>
      <c r="J27" s="125">
        <v>1</v>
      </c>
      <c r="Q27" s="437"/>
      <c r="R27" s="542"/>
      <c r="S27" s="542"/>
      <c r="W27" s="542"/>
      <c r="X27" s="542"/>
    </row>
    <row r="28" spans="1:24" s="12" customFormat="1" ht="6.75" customHeight="1" thickBot="1" x14ac:dyDescent="0.25">
      <c r="A28" s="755"/>
      <c r="B28" s="28"/>
      <c r="C28" s="20"/>
      <c r="D28" s="23"/>
      <c r="E28" s="34"/>
      <c r="F28" s="23"/>
      <c r="G28" s="35"/>
      <c r="H28" s="23"/>
      <c r="I28" s="36"/>
      <c r="J28" s="126"/>
      <c r="Q28" s="438"/>
      <c r="R28" s="544"/>
      <c r="S28" s="544"/>
      <c r="T28" s="596"/>
      <c r="U28" s="596"/>
      <c r="V28" s="596"/>
      <c r="W28" s="544"/>
      <c r="X28" s="544"/>
    </row>
    <row r="29" spans="1:24" ht="27" customHeight="1" thickBot="1" x14ac:dyDescent="0.25">
      <c r="A29" s="755"/>
      <c r="B29" s="10"/>
      <c r="C29" s="24" t="s">
        <v>40</v>
      </c>
      <c r="D29" s="22"/>
      <c r="E29" s="120"/>
      <c r="F29" s="23" t="s">
        <v>38</v>
      </c>
      <c r="G29" s="141"/>
      <c r="H29" s="23" t="s">
        <v>39</v>
      </c>
      <c r="I29" s="123">
        <f>E29+G29</f>
        <v>0</v>
      </c>
      <c r="J29" s="125">
        <v>2</v>
      </c>
      <c r="K29" s="748" t="s">
        <v>58</v>
      </c>
      <c r="L29" s="748"/>
      <c r="M29" s="748"/>
      <c r="N29" s="748"/>
      <c r="O29" s="748"/>
      <c r="R29" s="542"/>
      <c r="S29" s="542"/>
      <c r="W29" s="542"/>
      <c r="X29" s="542"/>
    </row>
    <row r="30" spans="1:24" s="12" customFormat="1" ht="6.75" customHeight="1" thickBot="1" x14ac:dyDescent="0.25">
      <c r="A30" s="755"/>
      <c r="B30" s="11"/>
      <c r="C30" s="24"/>
      <c r="D30" s="22"/>
      <c r="E30" s="20"/>
      <c r="F30" s="23"/>
      <c r="G30" s="20"/>
      <c r="H30" s="23"/>
      <c r="I30" s="36"/>
      <c r="J30" s="126"/>
      <c r="T30" s="596"/>
      <c r="U30" s="596"/>
      <c r="V30" s="596"/>
    </row>
    <row r="31" spans="1:24" ht="27" customHeight="1" thickBot="1" x14ac:dyDescent="0.25">
      <c r="A31" s="755"/>
      <c r="B31" s="10"/>
      <c r="C31" s="24"/>
      <c r="D31" s="24"/>
      <c r="E31" s="20"/>
      <c r="F31" s="20"/>
      <c r="G31" s="24" t="s">
        <v>41</v>
      </c>
      <c r="H31" s="20"/>
      <c r="I31" s="143">
        <f>I27-I29</f>
        <v>0</v>
      </c>
      <c r="J31" s="125">
        <v>3</v>
      </c>
    </row>
    <row r="32" spans="1:24" s="12" customFormat="1" ht="8.25" customHeight="1" thickBot="1" x14ac:dyDescent="0.25">
      <c r="B32" s="19"/>
      <c r="C32" s="24"/>
      <c r="D32" s="24"/>
      <c r="E32" s="20"/>
      <c r="F32" s="20"/>
      <c r="G32" s="24"/>
      <c r="H32" s="20"/>
      <c r="I32" s="36"/>
      <c r="J32" s="126"/>
      <c r="K32" s="746" t="s">
        <v>150</v>
      </c>
      <c r="L32" s="747"/>
      <c r="M32" s="747"/>
      <c r="N32" s="747"/>
      <c r="O32" s="747"/>
      <c r="T32" s="596"/>
      <c r="U32" s="596"/>
      <c r="V32" s="596"/>
    </row>
    <row r="33" spans="1:53" ht="27" customHeight="1" thickBot="1" x14ac:dyDescent="0.25">
      <c r="A33" s="754" t="s">
        <v>130</v>
      </c>
      <c r="B33" s="745" t="s">
        <v>148</v>
      </c>
      <c r="C33" s="745"/>
      <c r="D33" s="745"/>
      <c r="E33" s="745"/>
      <c r="F33" s="745"/>
      <c r="G33" s="745"/>
      <c r="H33" s="27"/>
      <c r="I33" s="142"/>
      <c r="J33" s="166">
        <v>4</v>
      </c>
      <c r="K33" s="747"/>
      <c r="L33" s="747"/>
      <c r="M33" s="747"/>
      <c r="N33" s="747"/>
      <c r="O33" s="747"/>
    </row>
    <row r="34" spans="1:53" s="12" customFormat="1" ht="7.5" customHeight="1" thickBot="1" x14ac:dyDescent="0.25">
      <c r="A34" s="754"/>
      <c r="B34" s="40"/>
      <c r="C34" s="40"/>
      <c r="D34" s="40"/>
      <c r="E34" s="40"/>
      <c r="F34" s="40"/>
      <c r="G34" s="40"/>
      <c r="H34" s="27"/>
      <c r="I34" s="36"/>
      <c r="J34" s="128"/>
      <c r="K34" s="747"/>
      <c r="L34" s="747"/>
      <c r="M34" s="747"/>
      <c r="N34" s="747"/>
      <c r="O34" s="747"/>
      <c r="T34" s="596"/>
      <c r="U34" s="596"/>
      <c r="V34" s="596"/>
    </row>
    <row r="35" spans="1:53" ht="30.75" customHeight="1" thickBot="1" x14ac:dyDescent="0.25">
      <c r="A35" s="754"/>
      <c r="B35" s="745" t="s">
        <v>149</v>
      </c>
      <c r="C35" s="745"/>
      <c r="D35" s="745"/>
      <c r="E35" s="745"/>
      <c r="F35" s="745"/>
      <c r="G35" s="745"/>
      <c r="I35" s="143">
        <f>I31*I33</f>
        <v>0</v>
      </c>
      <c r="J35" s="125">
        <v>5</v>
      </c>
      <c r="K35" s="747"/>
      <c r="L35" s="747"/>
      <c r="M35" s="747"/>
      <c r="N35" s="747"/>
      <c r="O35" s="747"/>
    </row>
    <row r="36" spans="1:53" s="6" customFormat="1" ht="25.5" customHeight="1" x14ac:dyDescent="0.2">
      <c r="A36" s="41"/>
      <c r="B36" s="41"/>
      <c r="C36" s="41"/>
      <c r="D36" s="41"/>
      <c r="E36" s="41"/>
      <c r="F36" s="41"/>
      <c r="G36" s="41"/>
      <c r="H36" s="41"/>
      <c r="I36" s="44"/>
      <c r="K36" s="41"/>
      <c r="L36" s="41"/>
      <c r="M36" s="41"/>
      <c r="N36" s="41"/>
      <c r="O36" s="60"/>
      <c r="P36" s="41"/>
      <c r="Q36" s="41"/>
      <c r="R36" s="41"/>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32</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608"/>
      <c r="B39" s="12"/>
      <c r="C39" s="12"/>
      <c r="E39" s="12"/>
      <c r="G39" s="12"/>
      <c r="I39" s="12"/>
    </row>
    <row r="40" spans="1:53" ht="18" customHeight="1" x14ac:dyDescent="0.2">
      <c r="A40" s="12"/>
      <c r="B40" s="12"/>
      <c r="C40" s="12"/>
      <c r="E40" s="749"/>
      <c r="F40" s="750"/>
      <c r="G40" s="750"/>
      <c r="H40" s="750"/>
      <c r="I40" s="750"/>
      <c r="J40" s="750"/>
      <c r="K40" s="750"/>
      <c r="L40" s="750"/>
    </row>
    <row r="41" spans="1:53" ht="18" customHeight="1" x14ac:dyDescent="0.2">
      <c r="E41" s="26"/>
      <c r="F41" s="29"/>
      <c r="G41" s="29"/>
      <c r="H41" s="29"/>
      <c r="I41" s="29"/>
      <c r="J41" s="29"/>
      <c r="K41" s="29"/>
      <c r="L41" s="29"/>
    </row>
    <row r="42" spans="1:53" ht="18" customHeight="1" x14ac:dyDescent="0.2">
      <c r="E42" s="744"/>
      <c r="F42" s="745"/>
      <c r="G42" s="745"/>
      <c r="H42" s="745"/>
      <c r="I42" s="745"/>
      <c r="J42" s="745"/>
      <c r="K42" s="745"/>
      <c r="L42" s="745"/>
    </row>
    <row r="43" spans="1:53" ht="15" x14ac:dyDescent="0.2"/>
    <row r="45" spans="1:53" ht="18" customHeight="1" x14ac:dyDescent="0.2">
      <c r="AB45" s="611"/>
    </row>
    <row r="58" spans="2:2" ht="18" customHeight="1" x14ac:dyDescent="0.2">
      <c r="B58" s="614"/>
    </row>
  </sheetData>
  <sheetProtection password="C11B" sheet="1" objects="1" scenarios="1" selectLockedCells="1"/>
  <mergeCells count="24">
    <mergeCell ref="O9:O10"/>
    <mergeCell ref="M7:O8"/>
    <mergeCell ref="L1:O1"/>
    <mergeCell ref="C1:F1"/>
    <mergeCell ref="L9:L10"/>
    <mergeCell ref="K7:L8"/>
    <mergeCell ref="K9:K10"/>
    <mergeCell ref="M9:M10"/>
    <mergeCell ref="N9:N10"/>
    <mergeCell ref="L3:M3"/>
    <mergeCell ref="A27:A31"/>
    <mergeCell ref="A33:A35"/>
    <mergeCell ref="A7:A10"/>
    <mergeCell ref="I7:I10"/>
    <mergeCell ref="B7:B10"/>
    <mergeCell ref="C7:C10"/>
    <mergeCell ref="G7:G10"/>
    <mergeCell ref="E7:E10"/>
    <mergeCell ref="K29:O29"/>
    <mergeCell ref="E42:L42"/>
    <mergeCell ref="B33:G33"/>
    <mergeCell ref="B35:G35"/>
    <mergeCell ref="K32:O35"/>
    <mergeCell ref="E40:L4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2a</oddFoot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0">
    <pageSetUpPr fitToPage="1"/>
  </sheetPr>
  <dimension ref="A1:O92"/>
  <sheetViews>
    <sheetView zoomScale="90" zoomScaleNormal="90" workbookViewId="0">
      <selection activeCell="F4" sqref="F4:I4"/>
    </sheetView>
  </sheetViews>
  <sheetFormatPr baseColWidth="10" defaultRowHeight="12.75" x14ac:dyDescent="0.2"/>
  <cols>
    <col min="1" max="1" width="4.85546875" style="581" customWidth="1"/>
    <col min="2" max="2" width="1.140625" style="581" customWidth="1"/>
    <col min="3" max="3" width="2.5703125" style="585" customWidth="1"/>
    <col min="4" max="4" width="0.5703125" style="585" customWidth="1"/>
    <col min="5" max="5" width="3.7109375" style="586" customWidth="1"/>
    <col min="6" max="16384" width="11.42578125" style="562"/>
  </cols>
  <sheetData>
    <row r="1" spans="2:15" x14ac:dyDescent="0.2">
      <c r="F1" s="529"/>
      <c r="G1" s="529"/>
      <c r="H1" s="529"/>
      <c r="I1" s="529"/>
      <c r="J1" s="529"/>
      <c r="K1" s="529"/>
      <c r="L1" s="529"/>
      <c r="M1" s="529"/>
      <c r="N1" s="529"/>
      <c r="O1" s="529"/>
    </row>
    <row r="2" spans="2:15" x14ac:dyDescent="0.2">
      <c r="F2" s="884" t="s">
        <v>108</v>
      </c>
      <c r="G2" s="884"/>
      <c r="H2" s="884"/>
      <c r="I2" s="884"/>
      <c r="J2" s="604"/>
      <c r="K2" s="529"/>
      <c r="L2" s="529"/>
      <c r="M2" s="529"/>
      <c r="N2" s="529"/>
      <c r="O2" s="529"/>
    </row>
    <row r="3" spans="2:15" ht="13.5" thickBot="1" x14ac:dyDescent="0.25">
      <c r="F3" s="529"/>
      <c r="G3" s="529"/>
      <c r="H3" s="529"/>
      <c r="I3" s="529"/>
      <c r="J3" s="529"/>
      <c r="K3" s="529"/>
      <c r="L3" s="529"/>
      <c r="M3" s="529"/>
      <c r="N3" s="529"/>
      <c r="O3" s="529"/>
    </row>
    <row r="4" spans="2:15" ht="13.5" thickBot="1" x14ac:dyDescent="0.25">
      <c r="C4" s="587" t="s">
        <v>61</v>
      </c>
      <c r="D4" s="587" t="s">
        <v>87</v>
      </c>
      <c r="F4" s="862" t="s">
        <v>61</v>
      </c>
      <c r="G4" s="863"/>
      <c r="H4" s="863"/>
      <c r="I4" s="864"/>
      <c r="J4" s="529"/>
      <c r="K4" s="529"/>
      <c r="L4" s="529"/>
      <c r="M4" s="529"/>
      <c r="N4" s="529"/>
      <c r="O4" s="529"/>
    </row>
    <row r="5" spans="2:15" ht="13.5" thickBot="1" x14ac:dyDescent="0.25">
      <c r="B5" s="581" t="s">
        <v>78</v>
      </c>
      <c r="C5" s="588">
        <f>'Annexe A p.2'!$I$31</f>
        <v>0</v>
      </c>
      <c r="D5" s="589">
        <f>'Annexe A p.2'!$S$3</f>
        <v>0</v>
      </c>
      <c r="F5" s="865" t="s">
        <v>107</v>
      </c>
      <c r="G5" s="866"/>
      <c r="H5" s="867" t="s">
        <v>106</v>
      </c>
      <c r="I5" s="868"/>
      <c r="J5" s="529"/>
      <c r="K5" s="529"/>
      <c r="L5" s="529"/>
      <c r="M5" s="529"/>
      <c r="N5" s="529"/>
      <c r="O5" s="529"/>
    </row>
    <row r="6" spans="2:15" ht="13.5" thickTop="1" x14ac:dyDescent="0.2">
      <c r="B6" s="581" t="s">
        <v>79</v>
      </c>
      <c r="C6" s="588">
        <f>'An. A suppl. 2a'!$I$31</f>
        <v>0</v>
      </c>
      <c r="D6" s="589">
        <f>'An. A suppl. 2a'!$S$3</f>
        <v>0</v>
      </c>
      <c r="F6" s="869" t="s">
        <v>64</v>
      </c>
      <c r="G6" s="870"/>
      <c r="H6" s="871">
        <f t="shared" ref="H6:H23" si="0">SUMIF($D$5:$D$34,F6,$C$5:$C$34)</f>
        <v>0</v>
      </c>
      <c r="I6" s="872"/>
      <c r="J6" s="529"/>
      <c r="K6" s="529"/>
      <c r="L6" s="529"/>
      <c r="M6" s="529"/>
      <c r="N6" s="529"/>
      <c r="O6" s="529"/>
    </row>
    <row r="7" spans="2:15" x14ac:dyDescent="0.2">
      <c r="B7" s="581" t="s">
        <v>80</v>
      </c>
      <c r="C7" s="588">
        <f>'An. A suppl. 2b'!$I$31</f>
        <v>0</v>
      </c>
      <c r="D7" s="589">
        <f>'An. A suppl. 2b'!$S$3</f>
        <v>0</v>
      </c>
      <c r="F7" s="860" t="s">
        <v>65</v>
      </c>
      <c r="G7" s="861"/>
      <c r="H7" s="856">
        <f t="shared" si="0"/>
        <v>0</v>
      </c>
      <c r="I7" s="857"/>
      <c r="J7" s="529"/>
      <c r="K7" s="529"/>
      <c r="L7" s="529"/>
      <c r="M7" s="529"/>
      <c r="N7" s="529"/>
      <c r="O7" s="529"/>
    </row>
    <row r="8" spans="2:15" x14ac:dyDescent="0.2">
      <c r="B8" s="581" t="s">
        <v>81</v>
      </c>
      <c r="C8" s="588">
        <f>'An. A suppl. 2c'!$I$31</f>
        <v>0</v>
      </c>
      <c r="D8" s="589">
        <f>'An. A suppl. 2c'!$S$3</f>
        <v>0</v>
      </c>
      <c r="F8" s="860" t="s">
        <v>66</v>
      </c>
      <c r="G8" s="861"/>
      <c r="H8" s="856">
        <f t="shared" si="0"/>
        <v>0</v>
      </c>
      <c r="I8" s="857"/>
      <c r="J8" s="529"/>
      <c r="K8" s="529"/>
      <c r="L8" s="529"/>
      <c r="M8" s="529"/>
      <c r="N8" s="529"/>
      <c r="O8" s="529"/>
    </row>
    <row r="9" spans="2:15" x14ac:dyDescent="0.2">
      <c r="B9" s="581" t="s">
        <v>82</v>
      </c>
      <c r="C9" s="588">
        <f>'An. A suppl. 2d'!$I$31</f>
        <v>0</v>
      </c>
      <c r="D9" s="589">
        <f>'An. A suppl. 2d'!$S$3</f>
        <v>0</v>
      </c>
      <c r="F9" s="860" t="s">
        <v>67</v>
      </c>
      <c r="G9" s="861"/>
      <c r="H9" s="856">
        <f t="shared" si="0"/>
        <v>0</v>
      </c>
      <c r="I9" s="857"/>
      <c r="J9" s="529"/>
      <c r="K9" s="529"/>
      <c r="L9" s="529"/>
      <c r="M9" s="529"/>
      <c r="N9" s="529"/>
      <c r="O9" s="529"/>
    </row>
    <row r="10" spans="2:15" x14ac:dyDescent="0.2">
      <c r="B10" s="581" t="s">
        <v>83</v>
      </c>
      <c r="C10" s="588">
        <f>'An. A suppl. 2e'!$I$31</f>
        <v>0</v>
      </c>
      <c r="D10" s="589">
        <f>'An. A suppl. 2e'!$S$3</f>
        <v>0</v>
      </c>
      <c r="F10" s="860" t="s">
        <v>68</v>
      </c>
      <c r="G10" s="861"/>
      <c r="H10" s="856">
        <f t="shared" si="0"/>
        <v>0</v>
      </c>
      <c r="I10" s="857"/>
      <c r="J10" s="529"/>
      <c r="K10" s="529"/>
      <c r="L10" s="529"/>
      <c r="M10" s="529"/>
      <c r="N10" s="529"/>
      <c r="O10" s="529"/>
    </row>
    <row r="11" spans="2:15" x14ac:dyDescent="0.2">
      <c r="B11" s="581" t="s">
        <v>84</v>
      </c>
      <c r="C11" s="588">
        <f>'An. A suppl. 2f'!$I$31</f>
        <v>0</v>
      </c>
      <c r="D11" s="589">
        <f>'An. A suppl. 2f'!$S$3</f>
        <v>0</v>
      </c>
      <c r="F11" s="860" t="s">
        <v>69</v>
      </c>
      <c r="G11" s="861"/>
      <c r="H11" s="856">
        <f t="shared" si="0"/>
        <v>0</v>
      </c>
      <c r="I11" s="857"/>
      <c r="J11" s="529"/>
      <c r="K11" s="529"/>
      <c r="L11" s="529"/>
      <c r="M11" s="529"/>
      <c r="N11" s="529"/>
      <c r="O11" s="529"/>
    </row>
    <row r="12" spans="2:15" x14ac:dyDescent="0.2">
      <c r="B12" s="581" t="s">
        <v>85</v>
      </c>
      <c r="C12" s="588">
        <f>'An. A suppl. 2g'!$I$31</f>
        <v>0</v>
      </c>
      <c r="D12" s="589">
        <f>'An. A suppl. 2g'!$S$3</f>
        <v>0</v>
      </c>
      <c r="F12" s="860" t="s">
        <v>70</v>
      </c>
      <c r="G12" s="861"/>
      <c r="H12" s="856">
        <f t="shared" si="0"/>
        <v>0</v>
      </c>
      <c r="I12" s="857"/>
      <c r="J12" s="529"/>
      <c r="K12" s="529"/>
      <c r="L12" s="529"/>
      <c r="M12" s="529"/>
      <c r="N12" s="529"/>
      <c r="O12" s="529"/>
    </row>
    <row r="13" spans="2:15" x14ac:dyDescent="0.2">
      <c r="B13" s="581" t="s">
        <v>86</v>
      </c>
      <c r="C13" s="588">
        <f>'An. A suppl. 2h'!$I$31</f>
        <v>0</v>
      </c>
      <c r="D13" s="589">
        <f>'An. A suppl. 2h'!$S$3</f>
        <v>0</v>
      </c>
      <c r="F13" s="860" t="s">
        <v>71</v>
      </c>
      <c r="G13" s="861"/>
      <c r="H13" s="856">
        <f t="shared" si="0"/>
        <v>0</v>
      </c>
      <c r="I13" s="857"/>
      <c r="J13" s="529"/>
      <c r="K13" s="529"/>
      <c r="L13" s="529"/>
      <c r="M13" s="529"/>
      <c r="N13" s="529"/>
      <c r="O13" s="529"/>
    </row>
    <row r="14" spans="2:15" x14ac:dyDescent="0.2">
      <c r="B14" s="581" t="s">
        <v>109</v>
      </c>
      <c r="C14" s="588">
        <f>'An. A suppl. 2i'!$I$31</f>
        <v>0</v>
      </c>
      <c r="D14" s="590">
        <f t="array" ref="D14">'An. A suppl. 2i'!S3</f>
        <v>0</v>
      </c>
      <c r="F14" s="860" t="s">
        <v>72</v>
      </c>
      <c r="G14" s="861"/>
      <c r="H14" s="856">
        <f t="shared" si="0"/>
        <v>0</v>
      </c>
      <c r="I14" s="857"/>
      <c r="J14" s="529"/>
      <c r="K14" s="529"/>
      <c r="L14" s="529"/>
      <c r="M14" s="529"/>
      <c r="N14" s="529"/>
      <c r="O14" s="529"/>
    </row>
    <row r="15" spans="2:15" x14ac:dyDescent="0.2">
      <c r="B15" s="581" t="s">
        <v>110</v>
      </c>
      <c r="C15" s="588">
        <f>'An. A suppl. 2j'!$I$31</f>
        <v>0</v>
      </c>
      <c r="D15" s="590">
        <f>'An. A suppl. 2j'!$S$3</f>
        <v>0</v>
      </c>
      <c r="F15" s="860" t="s">
        <v>73</v>
      </c>
      <c r="G15" s="861"/>
      <c r="H15" s="856">
        <f t="shared" ref="H15" si="1">SUMIF($D$5:$D$34,F15,$C$5:$C$34)</f>
        <v>0</v>
      </c>
      <c r="I15" s="857"/>
      <c r="J15" s="529"/>
      <c r="K15" s="529"/>
      <c r="L15" s="529"/>
      <c r="M15" s="529"/>
      <c r="N15" s="529"/>
      <c r="O15" s="529"/>
    </row>
    <row r="16" spans="2:15" x14ac:dyDescent="0.2">
      <c r="B16" s="581" t="s">
        <v>111</v>
      </c>
      <c r="C16" s="588">
        <f>'An. A suppl. 2k'!$I$31</f>
        <v>0</v>
      </c>
      <c r="D16" s="590">
        <f>'An. A suppl. 2k'!$S$3</f>
        <v>0</v>
      </c>
      <c r="F16" s="860" t="s">
        <v>74</v>
      </c>
      <c r="G16" s="861"/>
      <c r="H16" s="856">
        <f t="shared" si="0"/>
        <v>0</v>
      </c>
      <c r="I16" s="857"/>
      <c r="J16" s="529"/>
      <c r="K16" s="529"/>
      <c r="L16" s="529"/>
      <c r="M16" s="529"/>
      <c r="N16" s="529"/>
      <c r="O16" s="529"/>
    </row>
    <row r="17" spans="2:15" x14ac:dyDescent="0.2">
      <c r="B17" s="581" t="s">
        <v>112</v>
      </c>
      <c r="C17" s="588">
        <f>'An. A suppl. 2l'!$I$31</f>
        <v>0</v>
      </c>
      <c r="D17" s="590">
        <f>'An. A suppl. 2l'!$S$3</f>
        <v>0</v>
      </c>
      <c r="F17" s="860" t="s">
        <v>75</v>
      </c>
      <c r="G17" s="861"/>
      <c r="H17" s="856">
        <f t="shared" si="0"/>
        <v>0</v>
      </c>
      <c r="I17" s="857"/>
      <c r="J17" s="529"/>
      <c r="K17" s="529"/>
      <c r="L17" s="529"/>
      <c r="M17" s="529"/>
      <c r="N17" s="529"/>
      <c r="O17" s="529"/>
    </row>
    <row r="18" spans="2:15" x14ac:dyDescent="0.2">
      <c r="B18" s="581" t="s">
        <v>113</v>
      </c>
      <c r="C18" s="588">
        <f>'An. A suppl. 2m'!$I$31</f>
        <v>0</v>
      </c>
      <c r="D18" s="590">
        <f>'An. A suppl. 2m'!$S$3</f>
        <v>0</v>
      </c>
      <c r="F18" s="851" t="s">
        <v>76</v>
      </c>
      <c r="G18" s="852"/>
      <c r="H18" s="856">
        <f t="shared" si="0"/>
        <v>0</v>
      </c>
      <c r="I18" s="857"/>
      <c r="J18" s="529"/>
      <c r="K18" s="529"/>
      <c r="L18" s="529"/>
      <c r="M18" s="529"/>
      <c r="N18" s="529"/>
      <c r="O18" s="529"/>
    </row>
    <row r="19" spans="2:15" x14ac:dyDescent="0.2">
      <c r="B19" s="581" t="s">
        <v>114</v>
      </c>
      <c r="C19" s="588">
        <f>'An. A suppl. 2n'!$I$31</f>
        <v>0</v>
      </c>
      <c r="D19" s="590">
        <f>'An. A suppl. 2n'!$S$3</f>
        <v>0</v>
      </c>
      <c r="F19" s="851" t="s">
        <v>77</v>
      </c>
      <c r="G19" s="852"/>
      <c r="H19" s="856">
        <f t="shared" si="0"/>
        <v>0</v>
      </c>
      <c r="I19" s="857"/>
      <c r="J19" s="529"/>
      <c r="K19" s="529"/>
      <c r="L19" s="529"/>
      <c r="M19" s="529"/>
      <c r="N19" s="529"/>
      <c r="O19" s="529"/>
    </row>
    <row r="20" spans="2:15" x14ac:dyDescent="0.2">
      <c r="B20" s="581" t="s">
        <v>115</v>
      </c>
      <c r="C20" s="588">
        <f>'An. A suppl. 2o'!$I$31</f>
        <v>0</v>
      </c>
      <c r="D20" s="590">
        <f>'An. A suppl. 2o'!$S$3</f>
        <v>0</v>
      </c>
      <c r="F20" s="851" t="s">
        <v>133</v>
      </c>
      <c r="G20" s="852"/>
      <c r="H20" s="856">
        <f t="shared" si="0"/>
        <v>0</v>
      </c>
      <c r="I20" s="857"/>
      <c r="J20" s="529"/>
      <c r="K20" s="529"/>
      <c r="L20" s="529"/>
      <c r="M20" s="529"/>
      <c r="N20" s="529"/>
      <c r="O20" s="529"/>
    </row>
    <row r="21" spans="2:15" x14ac:dyDescent="0.2">
      <c r="B21" s="581" t="s">
        <v>116</v>
      </c>
      <c r="C21" s="588">
        <f>'An. A suppl. 2p'!$I$31</f>
        <v>0</v>
      </c>
      <c r="D21" s="590">
        <f>'An. A suppl. 2p'!$S$3</f>
        <v>0</v>
      </c>
      <c r="F21" s="860" t="s">
        <v>134</v>
      </c>
      <c r="G21" s="861"/>
      <c r="H21" s="856">
        <f t="shared" si="0"/>
        <v>0</v>
      </c>
      <c r="I21" s="857"/>
      <c r="J21" s="529"/>
      <c r="K21" s="853"/>
      <c r="L21" s="853"/>
      <c r="M21" s="529"/>
      <c r="N21" s="529"/>
      <c r="O21" s="529"/>
    </row>
    <row r="22" spans="2:15" x14ac:dyDescent="0.2">
      <c r="B22" s="581" t="s">
        <v>117</v>
      </c>
      <c r="C22" s="588">
        <f>'An. A suppl. 2q'!$I$31</f>
        <v>0</v>
      </c>
      <c r="D22" s="590">
        <f>'An. A suppl. 2q'!$S$3</f>
        <v>0</v>
      </c>
      <c r="F22" s="851" t="s">
        <v>135</v>
      </c>
      <c r="G22" s="852"/>
      <c r="H22" s="856">
        <f t="shared" si="0"/>
        <v>0</v>
      </c>
      <c r="I22" s="857"/>
      <c r="J22" s="529"/>
      <c r="K22" s="529"/>
      <c r="L22" s="529"/>
      <c r="M22" s="529"/>
      <c r="N22" s="529"/>
      <c r="O22" s="529"/>
    </row>
    <row r="23" spans="2:15" ht="13.5" thickBot="1" x14ac:dyDescent="0.25">
      <c r="B23" s="581" t="s">
        <v>118</v>
      </c>
      <c r="C23" s="588">
        <f>'An. A suppl. 2r'!$I$31</f>
        <v>0</v>
      </c>
      <c r="D23" s="590">
        <f>'An. A suppl. 2r'!$S$3</f>
        <v>0</v>
      </c>
      <c r="F23" s="847" t="s">
        <v>136</v>
      </c>
      <c r="G23" s="848"/>
      <c r="H23" s="858">
        <f t="shared" si="0"/>
        <v>0</v>
      </c>
      <c r="I23" s="859"/>
      <c r="J23" s="529"/>
      <c r="K23" s="529"/>
      <c r="L23" s="529"/>
      <c r="M23" s="529"/>
      <c r="N23" s="529"/>
      <c r="O23" s="529"/>
    </row>
    <row r="24" spans="2:15" ht="13.5" thickBot="1" x14ac:dyDescent="0.25">
      <c r="B24" s="581" t="s">
        <v>120</v>
      </c>
      <c r="C24" s="588">
        <f>'An. A suppl. 2s'!$I$31</f>
        <v>0</v>
      </c>
      <c r="D24" s="590">
        <f>'An. A suppl. 2s'!$S$3</f>
        <v>0</v>
      </c>
      <c r="F24" s="529"/>
      <c r="G24" s="529"/>
      <c r="H24" s="529"/>
      <c r="I24" s="529"/>
      <c r="J24" s="529"/>
      <c r="K24" s="529"/>
      <c r="L24" s="529"/>
      <c r="M24" s="529"/>
      <c r="N24" s="529"/>
      <c r="O24" s="529"/>
    </row>
    <row r="25" spans="2:15" ht="13.5" thickBot="1" x14ac:dyDescent="0.25">
      <c r="B25" s="581" t="s">
        <v>126</v>
      </c>
      <c r="C25" s="588">
        <f>'An. A suppl. 2t'!$I$31</f>
        <v>0</v>
      </c>
      <c r="D25" s="590">
        <f>'An. A suppl. 2t'!$S$3</f>
        <v>0</v>
      </c>
      <c r="F25" s="878" t="s">
        <v>62</v>
      </c>
      <c r="G25" s="879"/>
      <c r="H25" s="879"/>
      <c r="I25" s="880"/>
      <c r="J25" s="529"/>
      <c r="K25" s="529"/>
      <c r="L25" s="529"/>
      <c r="M25" s="529"/>
      <c r="N25" s="529"/>
      <c r="O25" s="529"/>
    </row>
    <row r="26" spans="2:15" ht="13.5" thickBot="1" x14ac:dyDescent="0.25">
      <c r="B26" s="581" t="s">
        <v>119</v>
      </c>
      <c r="C26" s="588">
        <f>'An. A suppl. 2u'!$I$31</f>
        <v>0</v>
      </c>
      <c r="D26" s="590">
        <f>'An. A suppl. 2u'!$S$3</f>
        <v>0</v>
      </c>
      <c r="F26" s="873" t="s">
        <v>107</v>
      </c>
      <c r="G26" s="874"/>
      <c r="H26" s="874" t="s">
        <v>106</v>
      </c>
      <c r="I26" s="875"/>
      <c r="J26" s="529"/>
      <c r="K26" s="529"/>
      <c r="L26" s="529"/>
      <c r="M26" s="529"/>
      <c r="N26" s="529"/>
      <c r="O26" s="529"/>
    </row>
    <row r="27" spans="2:15" ht="13.5" thickTop="1" x14ac:dyDescent="0.2">
      <c r="B27" s="581" t="s">
        <v>121</v>
      </c>
      <c r="C27" s="588">
        <f>'An. A suppl. 2v'!$I$31</f>
        <v>0</v>
      </c>
      <c r="D27" s="590">
        <f>'An. A suppl. 2v'!$S$3</f>
        <v>0</v>
      </c>
      <c r="F27" s="876" t="s">
        <v>64</v>
      </c>
      <c r="G27" s="877"/>
      <c r="H27" s="871">
        <f t="shared" ref="H27:H44" si="2">SUMIF($D$41:$D$49,F27,$C$41:$C$49)</f>
        <v>0</v>
      </c>
      <c r="I27" s="872"/>
      <c r="J27" s="529"/>
      <c r="K27" s="529"/>
      <c r="L27" s="529"/>
      <c r="M27" s="529"/>
      <c r="N27" s="529"/>
      <c r="O27" s="529"/>
    </row>
    <row r="28" spans="2:15" x14ac:dyDescent="0.2">
      <c r="B28" s="581" t="s">
        <v>122</v>
      </c>
      <c r="C28" s="588">
        <f>'An. A suppl. 2w'!$I$31</f>
        <v>0</v>
      </c>
      <c r="D28" s="590">
        <f>'An. A suppl. 2w'!$S$3</f>
        <v>0</v>
      </c>
      <c r="F28" s="851" t="s">
        <v>65</v>
      </c>
      <c r="G28" s="852"/>
      <c r="H28" s="856">
        <f t="shared" si="2"/>
        <v>0</v>
      </c>
      <c r="I28" s="857"/>
      <c r="J28" s="529"/>
      <c r="K28" s="529"/>
      <c r="L28" s="529"/>
      <c r="M28" s="529"/>
      <c r="N28" s="529"/>
      <c r="O28" s="529"/>
    </row>
    <row r="29" spans="2:15" x14ac:dyDescent="0.2">
      <c r="B29" s="581" t="s">
        <v>123</v>
      </c>
      <c r="C29" s="588">
        <f>'An. A suppl. 2x'!$I$31</f>
        <v>0</v>
      </c>
      <c r="D29" s="590">
        <f>'An. A suppl. 2x'!$S$3</f>
        <v>0</v>
      </c>
      <c r="F29" s="851" t="s">
        <v>66</v>
      </c>
      <c r="G29" s="852"/>
      <c r="H29" s="856">
        <f t="shared" si="2"/>
        <v>0</v>
      </c>
      <c r="I29" s="857"/>
      <c r="J29" s="529"/>
      <c r="K29" s="529"/>
      <c r="L29" s="529"/>
      <c r="M29" s="529"/>
      <c r="N29" s="529"/>
      <c r="O29" s="529"/>
    </row>
    <row r="30" spans="2:15" x14ac:dyDescent="0.2">
      <c r="B30" s="581" t="s">
        <v>124</v>
      </c>
      <c r="C30" s="588">
        <f>'An. A suppl. 2y'!$I$31</f>
        <v>0</v>
      </c>
      <c r="D30" s="590">
        <f>'An. A suppl. 2y'!$S$3</f>
        <v>0</v>
      </c>
      <c r="F30" s="851" t="s">
        <v>67</v>
      </c>
      <c r="G30" s="852"/>
      <c r="H30" s="856">
        <f t="shared" si="2"/>
        <v>0</v>
      </c>
      <c r="I30" s="857"/>
      <c r="J30" s="582"/>
      <c r="K30" s="529"/>
      <c r="L30" s="529"/>
      <c r="M30" s="529"/>
      <c r="N30" s="529"/>
      <c r="O30" s="529"/>
    </row>
    <row r="31" spans="2:15" x14ac:dyDescent="0.2">
      <c r="B31" s="581" t="s">
        <v>125</v>
      </c>
      <c r="C31" s="588">
        <f>'An. A suppl. 2z'!$I$31</f>
        <v>0</v>
      </c>
      <c r="D31" s="590">
        <f>'An. A suppl. 2z'!$S$3</f>
        <v>0</v>
      </c>
      <c r="F31" s="851" t="s">
        <v>68</v>
      </c>
      <c r="G31" s="852"/>
      <c r="H31" s="856">
        <f t="shared" si="2"/>
        <v>0</v>
      </c>
      <c r="I31" s="857"/>
      <c r="J31" s="582"/>
      <c r="K31" s="529"/>
      <c r="L31" s="529"/>
      <c r="M31" s="529"/>
      <c r="N31" s="529"/>
      <c r="O31" s="529"/>
    </row>
    <row r="32" spans="2:15" x14ac:dyDescent="0.2">
      <c r="B32" s="581" t="s">
        <v>127</v>
      </c>
      <c r="C32" s="588">
        <f>'An. A suppl. 2aa'!$I$31</f>
        <v>0</v>
      </c>
      <c r="D32" s="590">
        <f>'An. A suppl. 2aa'!$S$3</f>
        <v>0</v>
      </c>
      <c r="F32" s="851" t="s">
        <v>69</v>
      </c>
      <c r="G32" s="852"/>
      <c r="H32" s="856">
        <f t="shared" si="2"/>
        <v>0</v>
      </c>
      <c r="I32" s="857"/>
      <c r="J32" s="529"/>
      <c r="K32" s="529"/>
      <c r="L32" s="529"/>
      <c r="M32" s="529"/>
      <c r="N32" s="529"/>
      <c r="O32" s="529"/>
    </row>
    <row r="33" spans="2:15" x14ac:dyDescent="0.2">
      <c r="B33" s="581" t="s">
        <v>128</v>
      </c>
      <c r="C33" s="588">
        <f>'An. A suppl. 2ab'!$I$31</f>
        <v>0</v>
      </c>
      <c r="D33" s="590">
        <f>'An. A suppl. 2ab'!$S$3</f>
        <v>0</v>
      </c>
      <c r="F33" s="851" t="s">
        <v>70</v>
      </c>
      <c r="G33" s="852"/>
      <c r="H33" s="856">
        <f t="shared" si="2"/>
        <v>0</v>
      </c>
      <c r="I33" s="857"/>
      <c r="J33" s="529"/>
      <c r="K33" s="529"/>
      <c r="L33" s="529"/>
      <c r="M33" s="529"/>
      <c r="N33" s="529"/>
      <c r="O33" s="529"/>
    </row>
    <row r="34" spans="2:15" x14ac:dyDescent="0.2">
      <c r="B34" s="581" t="s">
        <v>129</v>
      </c>
      <c r="C34" s="588">
        <f>'An. A suppl. 2ac'!$I$31</f>
        <v>0</v>
      </c>
      <c r="D34" s="590">
        <f>'An. A suppl. 2ac'!$S$3</f>
        <v>0</v>
      </c>
      <c r="F34" s="851" t="s">
        <v>71</v>
      </c>
      <c r="G34" s="852"/>
      <c r="H34" s="856">
        <f t="shared" si="2"/>
        <v>0</v>
      </c>
      <c r="I34" s="857"/>
      <c r="J34" s="529"/>
      <c r="K34" s="529"/>
      <c r="L34" s="529"/>
      <c r="M34" s="529"/>
      <c r="N34" s="529"/>
      <c r="O34" s="529"/>
    </row>
    <row r="35" spans="2:15" x14ac:dyDescent="0.2">
      <c r="C35" s="581"/>
      <c r="D35" s="581"/>
      <c r="F35" s="851" t="s">
        <v>72</v>
      </c>
      <c r="G35" s="852"/>
      <c r="H35" s="856">
        <f t="shared" si="2"/>
        <v>0</v>
      </c>
      <c r="I35" s="857"/>
      <c r="J35" s="529"/>
      <c r="K35" s="529"/>
      <c r="L35" s="529"/>
      <c r="M35" s="529"/>
      <c r="N35" s="529"/>
      <c r="O35" s="529"/>
    </row>
    <row r="36" spans="2:15" x14ac:dyDescent="0.2">
      <c r="C36" s="581"/>
      <c r="D36" s="581"/>
      <c r="F36" s="851" t="s">
        <v>73</v>
      </c>
      <c r="G36" s="852"/>
      <c r="H36" s="856">
        <f t="shared" si="2"/>
        <v>0</v>
      </c>
      <c r="I36" s="857"/>
      <c r="J36" s="529"/>
      <c r="K36" s="529"/>
      <c r="L36" s="529"/>
      <c r="M36" s="529"/>
      <c r="N36" s="529"/>
      <c r="O36" s="529"/>
    </row>
    <row r="37" spans="2:15" x14ac:dyDescent="0.2">
      <c r="C37" s="581"/>
      <c r="D37" s="581"/>
      <c r="F37" s="851" t="s">
        <v>74</v>
      </c>
      <c r="G37" s="852"/>
      <c r="H37" s="856">
        <f t="shared" si="2"/>
        <v>0</v>
      </c>
      <c r="I37" s="857"/>
      <c r="J37" s="583"/>
      <c r="K37" s="529"/>
      <c r="L37" s="529"/>
      <c r="M37" s="529"/>
      <c r="N37" s="529"/>
      <c r="O37" s="529"/>
    </row>
    <row r="38" spans="2:15" x14ac:dyDescent="0.2">
      <c r="C38" s="581"/>
      <c r="D38" s="581"/>
      <c r="F38" s="851" t="s">
        <v>75</v>
      </c>
      <c r="G38" s="852"/>
      <c r="H38" s="856">
        <f t="shared" si="2"/>
        <v>0</v>
      </c>
      <c r="I38" s="857"/>
      <c r="J38" s="529"/>
      <c r="K38" s="529"/>
      <c r="L38" s="529"/>
      <c r="M38" s="529"/>
      <c r="N38" s="529"/>
      <c r="O38" s="529"/>
    </row>
    <row r="39" spans="2:15" x14ac:dyDescent="0.2">
      <c r="C39" s="581"/>
      <c r="D39" s="581"/>
      <c r="F39" s="851" t="s">
        <v>76</v>
      </c>
      <c r="G39" s="852"/>
      <c r="H39" s="856">
        <f t="shared" si="2"/>
        <v>0</v>
      </c>
      <c r="I39" s="857"/>
      <c r="J39" s="529"/>
      <c r="K39" s="529"/>
      <c r="L39" s="529"/>
      <c r="M39" s="529"/>
      <c r="N39" s="529"/>
      <c r="O39" s="529"/>
    </row>
    <row r="40" spans="2:15" x14ac:dyDescent="0.2">
      <c r="C40" s="587" t="s">
        <v>62</v>
      </c>
      <c r="D40" s="587" t="s">
        <v>87</v>
      </c>
      <c r="F40" s="843" t="s">
        <v>77</v>
      </c>
      <c r="G40" s="844"/>
      <c r="H40" s="854">
        <f t="shared" si="2"/>
        <v>0</v>
      </c>
      <c r="I40" s="855"/>
      <c r="J40" s="529"/>
      <c r="K40" s="529"/>
      <c r="L40" s="529"/>
      <c r="M40" s="529"/>
      <c r="N40" s="529"/>
      <c r="O40" s="529"/>
    </row>
    <row r="41" spans="2:15" x14ac:dyDescent="0.2">
      <c r="B41" s="581" t="s">
        <v>88</v>
      </c>
      <c r="C41" s="588">
        <f>'Annexe B p.3'!$I$31</f>
        <v>0</v>
      </c>
      <c r="D41" s="591">
        <f>'Annexe B p.3'!$S$3</f>
        <v>0</v>
      </c>
      <c r="F41" s="843" t="s">
        <v>133</v>
      </c>
      <c r="G41" s="844"/>
      <c r="H41" s="854">
        <f t="shared" si="2"/>
        <v>0</v>
      </c>
      <c r="I41" s="855"/>
      <c r="J41" s="529"/>
      <c r="K41" s="529"/>
      <c r="L41" s="529"/>
      <c r="M41" s="529"/>
      <c r="N41" s="529"/>
      <c r="O41" s="529"/>
    </row>
    <row r="42" spans="2:15" x14ac:dyDescent="0.2">
      <c r="B42" s="581" t="s">
        <v>89</v>
      </c>
      <c r="C42" s="588">
        <f>'An. B suppl. 3a'!$I$31</f>
        <v>0</v>
      </c>
      <c r="D42" s="591">
        <f>'An. B suppl. 3a'!$S$3</f>
        <v>0</v>
      </c>
      <c r="F42" s="843" t="s">
        <v>134</v>
      </c>
      <c r="G42" s="844"/>
      <c r="H42" s="854">
        <f t="shared" si="2"/>
        <v>0</v>
      </c>
      <c r="I42" s="855"/>
      <c r="J42" s="529"/>
      <c r="K42" s="529"/>
      <c r="L42" s="529"/>
      <c r="M42" s="529"/>
      <c r="N42" s="529"/>
      <c r="O42" s="529"/>
    </row>
    <row r="43" spans="2:15" x14ac:dyDescent="0.2">
      <c r="B43" s="581" t="s">
        <v>90</v>
      </c>
      <c r="C43" s="588">
        <f>'An. B suppl. 3b'!$I$31</f>
        <v>0</v>
      </c>
      <c r="D43" s="591">
        <f>'An. B suppl. 3b'!$S$3</f>
        <v>0</v>
      </c>
      <c r="F43" s="843" t="s">
        <v>135</v>
      </c>
      <c r="G43" s="844"/>
      <c r="H43" s="854">
        <f t="shared" si="2"/>
        <v>0</v>
      </c>
      <c r="I43" s="855"/>
      <c r="J43" s="529"/>
      <c r="K43" s="529"/>
      <c r="L43" s="529"/>
      <c r="M43" s="529"/>
      <c r="N43" s="529"/>
      <c r="O43" s="529"/>
    </row>
    <row r="44" spans="2:15" ht="13.5" thickBot="1" x14ac:dyDescent="0.25">
      <c r="B44" s="581" t="s">
        <v>91</v>
      </c>
      <c r="C44" s="588">
        <f>'An. B suppl. 3c'!$I$31</f>
        <v>0</v>
      </c>
      <c r="D44" s="591">
        <f>'An. B suppl. 3c'!$S$3</f>
        <v>0</v>
      </c>
      <c r="F44" s="847" t="s">
        <v>136</v>
      </c>
      <c r="G44" s="848"/>
      <c r="H44" s="849">
        <f t="shared" si="2"/>
        <v>0</v>
      </c>
      <c r="I44" s="850"/>
      <c r="J44" s="529"/>
      <c r="K44" s="529"/>
      <c r="L44" s="529"/>
      <c r="M44" s="529"/>
      <c r="N44" s="529"/>
      <c r="O44" s="529"/>
    </row>
    <row r="45" spans="2:15" ht="13.5" thickBot="1" x14ac:dyDescent="0.25">
      <c r="B45" s="581" t="s">
        <v>92</v>
      </c>
      <c r="C45" s="588">
        <f>'An. B suppl. 3d'!$I$31</f>
        <v>0</v>
      </c>
      <c r="D45" s="589">
        <f>'An. B suppl. 3d'!$S$3</f>
        <v>0</v>
      </c>
      <c r="F45" s="529"/>
      <c r="G45" s="529"/>
      <c r="H45" s="529"/>
      <c r="I45" s="529"/>
      <c r="J45" s="529"/>
      <c r="K45" s="529"/>
      <c r="L45" s="529"/>
      <c r="M45" s="529"/>
      <c r="N45" s="529"/>
      <c r="O45" s="529"/>
    </row>
    <row r="46" spans="2:15" ht="13.5" thickBot="1" x14ac:dyDescent="0.25">
      <c r="B46" s="581" t="s">
        <v>93</v>
      </c>
      <c r="C46" s="588">
        <f>'An. B suppl. 3e'!$I$31</f>
        <v>0</v>
      </c>
      <c r="D46" s="589">
        <f>'An. B suppl. 3e'!$S$3</f>
        <v>0</v>
      </c>
      <c r="F46" s="881" t="s">
        <v>63</v>
      </c>
      <c r="G46" s="882"/>
      <c r="H46" s="882"/>
      <c r="I46" s="883"/>
      <c r="J46" s="529"/>
      <c r="K46" s="529"/>
      <c r="L46" s="529"/>
      <c r="M46" s="529"/>
      <c r="N46" s="529"/>
      <c r="O46" s="529"/>
    </row>
    <row r="47" spans="2:15" ht="13.5" thickBot="1" x14ac:dyDescent="0.25">
      <c r="B47" s="581" t="s">
        <v>94</v>
      </c>
      <c r="C47" s="588">
        <f>'An. B suppl. 3f'!$I$31</f>
        <v>0</v>
      </c>
      <c r="D47" s="591">
        <f>'An. B suppl. 3f'!$S$3</f>
        <v>0</v>
      </c>
      <c r="F47" s="873" t="s">
        <v>107</v>
      </c>
      <c r="G47" s="874"/>
      <c r="H47" s="874" t="s">
        <v>106</v>
      </c>
      <c r="I47" s="875"/>
      <c r="J47" s="529"/>
      <c r="K47" s="529"/>
      <c r="L47" s="529"/>
      <c r="M47" s="529"/>
      <c r="N47" s="529"/>
      <c r="O47" s="529"/>
    </row>
    <row r="48" spans="2:15" ht="13.5" thickTop="1" x14ac:dyDescent="0.2">
      <c r="B48" s="581" t="s">
        <v>95</v>
      </c>
      <c r="C48" s="588">
        <f>'An. B suppl. 3g'!$I$31</f>
        <v>0</v>
      </c>
      <c r="D48" s="591">
        <f>'An. B suppl. 3g'!$S$3</f>
        <v>0</v>
      </c>
      <c r="F48" s="876" t="s">
        <v>64</v>
      </c>
      <c r="G48" s="877"/>
      <c r="H48" s="871">
        <f t="shared" ref="H48:H61" si="3">SUMIF($D$56:$D$64,F48,$C$56:$C$64)</f>
        <v>0</v>
      </c>
      <c r="I48" s="872"/>
      <c r="J48" s="529"/>
      <c r="K48" s="529"/>
      <c r="L48" s="529"/>
      <c r="M48" s="529"/>
      <c r="N48" s="529"/>
      <c r="O48" s="529"/>
    </row>
    <row r="49" spans="2:15" x14ac:dyDescent="0.2">
      <c r="B49" s="581" t="s">
        <v>96</v>
      </c>
      <c r="C49" s="588">
        <f>'An. B suppl. 3h'!$I$31</f>
        <v>0</v>
      </c>
      <c r="D49" s="591">
        <f>'An. B suppl. 3h'!$S$3</f>
        <v>0</v>
      </c>
      <c r="F49" s="851" t="s">
        <v>65</v>
      </c>
      <c r="G49" s="852"/>
      <c r="H49" s="856">
        <f t="shared" si="3"/>
        <v>0</v>
      </c>
      <c r="I49" s="857"/>
      <c r="J49" s="529"/>
      <c r="K49" s="529"/>
      <c r="L49" s="529"/>
      <c r="M49" s="529"/>
      <c r="N49" s="529"/>
      <c r="O49" s="529"/>
    </row>
    <row r="50" spans="2:15" x14ac:dyDescent="0.2">
      <c r="C50" s="581"/>
      <c r="D50" s="581"/>
      <c r="F50" s="851" t="s">
        <v>66</v>
      </c>
      <c r="G50" s="852"/>
      <c r="H50" s="856">
        <f t="shared" si="3"/>
        <v>0</v>
      </c>
      <c r="I50" s="857"/>
      <c r="J50" s="529"/>
      <c r="K50" s="529"/>
      <c r="L50" s="529"/>
      <c r="M50" s="529"/>
      <c r="N50" s="529"/>
      <c r="O50" s="529"/>
    </row>
    <row r="51" spans="2:15" x14ac:dyDescent="0.2">
      <c r="C51" s="581"/>
      <c r="D51" s="581"/>
      <c r="F51" s="851" t="s">
        <v>67</v>
      </c>
      <c r="G51" s="852"/>
      <c r="H51" s="856">
        <f t="shared" si="3"/>
        <v>0</v>
      </c>
      <c r="I51" s="857"/>
      <c r="J51" s="529"/>
      <c r="K51" s="529"/>
      <c r="L51" s="529"/>
      <c r="M51" s="529"/>
      <c r="N51" s="529"/>
      <c r="O51" s="529"/>
    </row>
    <row r="52" spans="2:15" x14ac:dyDescent="0.2">
      <c r="C52" s="581"/>
      <c r="D52" s="581"/>
      <c r="F52" s="851" t="s">
        <v>68</v>
      </c>
      <c r="G52" s="852"/>
      <c r="H52" s="856">
        <f t="shared" si="3"/>
        <v>0</v>
      </c>
      <c r="I52" s="857"/>
      <c r="J52" s="529"/>
      <c r="K52" s="529"/>
      <c r="L52" s="529"/>
      <c r="M52" s="529"/>
      <c r="N52" s="529"/>
      <c r="O52" s="529"/>
    </row>
    <row r="53" spans="2:15" x14ac:dyDescent="0.2">
      <c r="C53" s="581"/>
      <c r="D53" s="581"/>
      <c r="F53" s="851" t="s">
        <v>69</v>
      </c>
      <c r="G53" s="852"/>
      <c r="H53" s="856">
        <f t="shared" si="3"/>
        <v>0</v>
      </c>
      <c r="I53" s="857"/>
      <c r="J53" s="529"/>
      <c r="K53" s="529"/>
      <c r="L53" s="529"/>
      <c r="M53" s="529"/>
      <c r="N53" s="529"/>
      <c r="O53" s="529"/>
    </row>
    <row r="54" spans="2:15" x14ac:dyDescent="0.2">
      <c r="F54" s="851" t="s">
        <v>70</v>
      </c>
      <c r="G54" s="852"/>
      <c r="H54" s="856">
        <f t="shared" si="3"/>
        <v>0</v>
      </c>
      <c r="I54" s="857"/>
      <c r="J54" s="529"/>
      <c r="K54" s="529"/>
      <c r="L54" s="529"/>
      <c r="M54" s="529"/>
      <c r="N54" s="529"/>
      <c r="O54" s="529"/>
    </row>
    <row r="55" spans="2:15" x14ac:dyDescent="0.2">
      <c r="C55" s="587" t="s">
        <v>63</v>
      </c>
      <c r="D55" s="587" t="s">
        <v>87</v>
      </c>
      <c r="F55" s="851" t="s">
        <v>71</v>
      </c>
      <c r="G55" s="852"/>
      <c r="H55" s="856">
        <f t="shared" si="3"/>
        <v>0</v>
      </c>
      <c r="I55" s="857"/>
      <c r="J55" s="529"/>
      <c r="K55" s="529"/>
      <c r="L55" s="529"/>
      <c r="M55" s="529"/>
      <c r="N55" s="529"/>
      <c r="O55" s="529"/>
    </row>
    <row r="56" spans="2:15" x14ac:dyDescent="0.2">
      <c r="B56" s="581" t="s">
        <v>97</v>
      </c>
      <c r="C56" s="588">
        <f>'Annexe C p.4'!$I$31</f>
        <v>0</v>
      </c>
      <c r="D56" s="591">
        <f>'Annexe C p.4'!$S$3</f>
        <v>0</v>
      </c>
      <c r="F56" s="851" t="s">
        <v>72</v>
      </c>
      <c r="G56" s="852"/>
      <c r="H56" s="856">
        <f t="shared" si="3"/>
        <v>0</v>
      </c>
      <c r="I56" s="857"/>
      <c r="J56" s="529"/>
      <c r="K56" s="529"/>
      <c r="L56" s="529"/>
      <c r="M56" s="529"/>
      <c r="N56" s="529"/>
      <c r="O56" s="529"/>
    </row>
    <row r="57" spans="2:15" x14ac:dyDescent="0.2">
      <c r="B57" s="581" t="s">
        <v>98</v>
      </c>
      <c r="C57" s="588">
        <f>'An. C suppl. 4a'!$I$31</f>
        <v>0</v>
      </c>
      <c r="D57" s="591">
        <f>'An. C suppl. 4a'!$S$3</f>
        <v>0</v>
      </c>
      <c r="F57" s="851" t="s">
        <v>73</v>
      </c>
      <c r="G57" s="852"/>
      <c r="H57" s="856">
        <f t="shared" si="3"/>
        <v>0</v>
      </c>
      <c r="I57" s="857"/>
      <c r="J57" s="529"/>
      <c r="K57" s="529"/>
      <c r="L57" s="529"/>
      <c r="M57" s="529"/>
      <c r="N57" s="529"/>
      <c r="O57" s="529"/>
    </row>
    <row r="58" spans="2:15" x14ac:dyDescent="0.2">
      <c r="B58" s="581" t="s">
        <v>99</v>
      </c>
      <c r="C58" s="588">
        <f>'An. C suppl. 4b'!$I$31</f>
        <v>0</v>
      </c>
      <c r="D58" s="591">
        <f>'An. C suppl. 4b'!$S$3</f>
        <v>0</v>
      </c>
      <c r="F58" s="851" t="s">
        <v>74</v>
      </c>
      <c r="G58" s="852"/>
      <c r="H58" s="856">
        <f t="shared" si="3"/>
        <v>0</v>
      </c>
      <c r="I58" s="857"/>
      <c r="J58" s="529"/>
      <c r="K58" s="529"/>
      <c r="L58" s="529"/>
      <c r="M58" s="529"/>
      <c r="N58" s="529"/>
      <c r="O58" s="529"/>
    </row>
    <row r="59" spans="2:15" x14ac:dyDescent="0.2">
      <c r="B59" s="581" t="s">
        <v>100</v>
      </c>
      <c r="C59" s="588">
        <f>'An. C suppl. 4c'!$I$31</f>
        <v>0</v>
      </c>
      <c r="D59" s="591">
        <f>'An. C suppl. 4c'!$S$3</f>
        <v>0</v>
      </c>
      <c r="F59" s="851" t="s">
        <v>75</v>
      </c>
      <c r="G59" s="852"/>
      <c r="H59" s="856">
        <f t="shared" si="3"/>
        <v>0</v>
      </c>
      <c r="I59" s="857"/>
      <c r="J59" s="529"/>
      <c r="K59" s="529"/>
      <c r="L59" s="529"/>
      <c r="M59" s="529"/>
      <c r="N59" s="529"/>
      <c r="O59" s="529"/>
    </row>
    <row r="60" spans="2:15" x14ac:dyDescent="0.2">
      <c r="B60" s="581" t="s">
        <v>101</v>
      </c>
      <c r="C60" s="588">
        <f>'An. C suppl. 4d'!$I$31</f>
        <v>0</v>
      </c>
      <c r="D60" s="591">
        <f>'An. C suppl. 4d'!$S$3</f>
        <v>0</v>
      </c>
      <c r="F60" s="851" t="s">
        <v>76</v>
      </c>
      <c r="G60" s="852"/>
      <c r="H60" s="845">
        <f t="shared" si="3"/>
        <v>0</v>
      </c>
      <c r="I60" s="846"/>
      <c r="J60" s="529"/>
      <c r="K60" s="529"/>
      <c r="L60" s="529"/>
      <c r="M60" s="529"/>
      <c r="N60" s="529"/>
      <c r="O60" s="529"/>
    </row>
    <row r="61" spans="2:15" x14ac:dyDescent="0.2">
      <c r="B61" s="581" t="s">
        <v>102</v>
      </c>
      <c r="C61" s="588">
        <f>'An. C suppl. 4e'!$I$31</f>
        <v>0</v>
      </c>
      <c r="D61" s="591">
        <f>'An. C suppl. 4e'!$S$3</f>
        <v>0</v>
      </c>
      <c r="F61" s="851" t="s">
        <v>77</v>
      </c>
      <c r="G61" s="852"/>
      <c r="H61" s="845">
        <f t="shared" si="3"/>
        <v>0</v>
      </c>
      <c r="I61" s="846"/>
      <c r="J61" s="529"/>
      <c r="K61" s="529"/>
      <c r="L61" s="529"/>
      <c r="M61" s="529"/>
      <c r="N61" s="529"/>
      <c r="O61" s="529"/>
    </row>
    <row r="62" spans="2:15" x14ac:dyDescent="0.2">
      <c r="B62" s="581" t="s">
        <v>103</v>
      </c>
      <c r="C62" s="588">
        <f>'An. C suppl. 4f'!$I$31</f>
        <v>0</v>
      </c>
      <c r="D62" s="591">
        <f>'An. C suppl. 4f'!$S$3</f>
        <v>0</v>
      </c>
      <c r="F62" s="851" t="s">
        <v>133</v>
      </c>
      <c r="G62" s="852"/>
      <c r="H62" s="845">
        <f>SUMIF($D$56:$D$64,F62,$C$56:$C$64)</f>
        <v>0</v>
      </c>
      <c r="I62" s="846"/>
      <c r="J62" s="529"/>
      <c r="K62" s="529"/>
      <c r="L62" s="529"/>
      <c r="M62" s="529"/>
      <c r="N62" s="529"/>
      <c r="O62" s="529"/>
    </row>
    <row r="63" spans="2:15" x14ac:dyDescent="0.2">
      <c r="B63" s="581" t="s">
        <v>104</v>
      </c>
      <c r="C63" s="588">
        <f>'An. C suppl. 4g'!$I$31</f>
        <v>0</v>
      </c>
      <c r="D63" s="591">
        <f>'An. C suppl. 4g'!$S$3</f>
        <v>0</v>
      </c>
      <c r="F63" s="843" t="s">
        <v>134</v>
      </c>
      <c r="G63" s="844"/>
      <c r="H63" s="845">
        <f>SUMIF($D$56:$D$64,F63,$C$56:$C$64)</f>
        <v>0</v>
      </c>
      <c r="I63" s="846"/>
      <c r="J63" s="529"/>
      <c r="K63" s="529"/>
      <c r="L63" s="529"/>
      <c r="M63" s="529"/>
      <c r="N63" s="529"/>
      <c r="O63" s="529"/>
    </row>
    <row r="64" spans="2:15" x14ac:dyDescent="0.2">
      <c r="B64" s="581" t="s">
        <v>105</v>
      </c>
      <c r="C64" s="588">
        <f>'An. C suppl. 4h'!$I$31</f>
        <v>0</v>
      </c>
      <c r="D64" s="591">
        <f>'An. C suppl. 4h'!$S$3</f>
        <v>0</v>
      </c>
      <c r="F64" s="843" t="s">
        <v>135</v>
      </c>
      <c r="G64" s="844"/>
      <c r="H64" s="845">
        <f>SUMIF($D$56:$D$64,F64,$C$56:$C$64)</f>
        <v>0</v>
      </c>
      <c r="I64" s="846"/>
      <c r="J64" s="529"/>
      <c r="K64" s="529"/>
      <c r="L64" s="529"/>
      <c r="M64" s="529"/>
      <c r="N64" s="529"/>
      <c r="O64" s="529"/>
    </row>
    <row r="65" spans="6:15" ht="13.5" thickBot="1" x14ac:dyDescent="0.25">
      <c r="F65" s="847" t="s">
        <v>136</v>
      </c>
      <c r="G65" s="848"/>
      <c r="H65" s="849">
        <f>SUMIF($D$56:$D$64,F65,$C$56:$C$64)</f>
        <v>0</v>
      </c>
      <c r="I65" s="850"/>
      <c r="J65" s="529"/>
      <c r="K65" s="529"/>
      <c r="L65" s="529"/>
      <c r="M65" s="529"/>
      <c r="N65" s="529"/>
      <c r="O65" s="529"/>
    </row>
    <row r="66" spans="6:15" x14ac:dyDescent="0.2">
      <c r="F66" s="529"/>
      <c r="G66" s="529"/>
      <c r="H66" s="529"/>
      <c r="I66" s="529"/>
      <c r="J66" s="529"/>
      <c r="K66" s="529"/>
      <c r="L66" s="529"/>
      <c r="M66" s="529"/>
      <c r="N66" s="529"/>
      <c r="O66" s="529"/>
    </row>
    <row r="67" spans="6:15" x14ac:dyDescent="0.2">
      <c r="F67" s="529"/>
      <c r="G67" s="529"/>
      <c r="H67" s="529"/>
      <c r="I67" s="529"/>
      <c r="J67" s="529"/>
      <c r="K67" s="529"/>
      <c r="L67" s="529"/>
      <c r="M67" s="529"/>
      <c r="N67" s="529"/>
      <c r="O67" s="529"/>
    </row>
    <row r="68" spans="6:15" x14ac:dyDescent="0.2">
      <c r="F68" s="529"/>
      <c r="G68" s="529"/>
      <c r="H68" s="529"/>
      <c r="I68" s="529"/>
      <c r="J68" s="529"/>
      <c r="K68" s="529"/>
      <c r="L68" s="529"/>
      <c r="M68" s="529"/>
      <c r="N68" s="529"/>
      <c r="O68" s="529"/>
    </row>
    <row r="69" spans="6:15" x14ac:dyDescent="0.2">
      <c r="F69" s="529"/>
      <c r="G69" s="529"/>
      <c r="H69" s="529"/>
      <c r="I69" s="529"/>
      <c r="J69" s="529"/>
      <c r="K69" s="529"/>
      <c r="L69" s="529"/>
      <c r="M69" s="529"/>
      <c r="N69" s="529"/>
      <c r="O69" s="529"/>
    </row>
    <row r="70" spans="6:15" x14ac:dyDescent="0.2">
      <c r="F70" s="529"/>
      <c r="G70" s="529"/>
      <c r="H70" s="529"/>
      <c r="I70" s="529"/>
      <c r="J70" s="529"/>
      <c r="K70" s="529"/>
      <c r="L70" s="529"/>
      <c r="M70" s="529"/>
      <c r="N70" s="529"/>
      <c r="O70" s="529"/>
    </row>
    <row r="71" spans="6:15" x14ac:dyDescent="0.2">
      <c r="F71" s="529"/>
      <c r="G71" s="529"/>
      <c r="H71" s="529"/>
      <c r="I71" s="529"/>
      <c r="J71" s="529"/>
      <c r="K71" s="529"/>
      <c r="L71" s="529"/>
      <c r="M71" s="529"/>
      <c r="N71" s="529"/>
      <c r="O71" s="529"/>
    </row>
    <row r="72" spans="6:15" x14ac:dyDescent="0.2">
      <c r="F72" s="529"/>
      <c r="G72" s="529"/>
      <c r="H72" s="529"/>
      <c r="I72" s="529"/>
      <c r="J72" s="529"/>
      <c r="K72" s="529"/>
      <c r="L72" s="529"/>
      <c r="M72" s="529"/>
      <c r="N72" s="529"/>
      <c r="O72" s="529"/>
    </row>
    <row r="73" spans="6:15" x14ac:dyDescent="0.2">
      <c r="F73" s="529"/>
      <c r="G73" s="529"/>
      <c r="H73" s="529"/>
      <c r="I73" s="529"/>
      <c r="J73" s="529"/>
      <c r="K73" s="529"/>
      <c r="L73" s="529"/>
      <c r="M73" s="529"/>
      <c r="N73" s="529"/>
      <c r="O73" s="529"/>
    </row>
    <row r="74" spans="6:15" x14ac:dyDescent="0.2">
      <c r="F74" s="529"/>
      <c r="G74" s="529"/>
      <c r="H74" s="529"/>
      <c r="I74" s="529"/>
      <c r="J74" s="529"/>
      <c r="K74" s="529"/>
      <c r="L74" s="529"/>
      <c r="M74" s="529"/>
      <c r="N74" s="529"/>
      <c r="O74" s="529"/>
    </row>
    <row r="75" spans="6:15" x14ac:dyDescent="0.2">
      <c r="F75" s="529"/>
      <c r="G75" s="529"/>
      <c r="H75" s="529"/>
      <c r="I75" s="529"/>
      <c r="J75" s="529"/>
      <c r="K75" s="529"/>
      <c r="L75" s="529"/>
      <c r="M75" s="529"/>
      <c r="N75" s="529"/>
      <c r="O75" s="529"/>
    </row>
    <row r="76" spans="6:15" x14ac:dyDescent="0.2">
      <c r="F76" s="529"/>
      <c r="G76" s="529"/>
      <c r="H76" s="529"/>
      <c r="I76" s="529"/>
      <c r="J76" s="529"/>
      <c r="K76" s="529"/>
      <c r="L76" s="529"/>
      <c r="M76" s="529"/>
      <c r="N76" s="529"/>
      <c r="O76" s="529"/>
    </row>
    <row r="77" spans="6:15" x14ac:dyDescent="0.2">
      <c r="F77" s="529"/>
      <c r="G77" s="529"/>
      <c r="H77" s="529"/>
      <c r="I77" s="529"/>
      <c r="J77" s="529"/>
      <c r="K77" s="529"/>
      <c r="L77" s="529"/>
      <c r="M77" s="529"/>
      <c r="N77" s="529"/>
      <c r="O77" s="529"/>
    </row>
    <row r="78" spans="6:15" x14ac:dyDescent="0.2">
      <c r="F78" s="529"/>
      <c r="G78" s="529"/>
      <c r="H78" s="529"/>
      <c r="I78" s="529"/>
      <c r="J78" s="529"/>
      <c r="K78" s="529"/>
      <c r="L78" s="529"/>
      <c r="M78" s="529"/>
      <c r="N78" s="529"/>
      <c r="O78" s="529"/>
    </row>
    <row r="79" spans="6:15" x14ac:dyDescent="0.2">
      <c r="F79" s="529"/>
      <c r="G79" s="529"/>
      <c r="H79" s="529"/>
      <c r="I79" s="529"/>
      <c r="J79" s="529"/>
      <c r="K79" s="529"/>
      <c r="L79" s="529"/>
      <c r="M79" s="529"/>
      <c r="N79" s="529"/>
      <c r="O79" s="529"/>
    </row>
    <row r="80" spans="6:15" x14ac:dyDescent="0.2">
      <c r="F80" s="529"/>
      <c r="G80" s="529"/>
      <c r="H80" s="529"/>
      <c r="I80" s="529"/>
      <c r="J80" s="529"/>
      <c r="K80" s="529"/>
      <c r="L80" s="529"/>
      <c r="M80" s="529"/>
      <c r="N80" s="529"/>
      <c r="O80" s="529"/>
    </row>
    <row r="81" spans="6:15" x14ac:dyDescent="0.2">
      <c r="F81" s="529"/>
      <c r="G81" s="529"/>
      <c r="H81" s="529"/>
      <c r="I81" s="529"/>
      <c r="J81" s="529"/>
      <c r="K81" s="529"/>
      <c r="L81" s="529"/>
      <c r="M81" s="529"/>
      <c r="N81" s="529"/>
      <c r="O81" s="529"/>
    </row>
    <row r="82" spans="6:15" x14ac:dyDescent="0.2">
      <c r="F82" s="529"/>
      <c r="G82" s="529"/>
      <c r="H82" s="529"/>
      <c r="I82" s="529"/>
      <c r="J82" s="529"/>
      <c r="K82" s="529"/>
      <c r="L82" s="529"/>
      <c r="M82" s="529"/>
      <c r="N82" s="529"/>
      <c r="O82" s="529"/>
    </row>
    <row r="83" spans="6:15" x14ac:dyDescent="0.2">
      <c r="F83" s="529"/>
      <c r="G83" s="529"/>
      <c r="H83" s="529"/>
      <c r="I83" s="529"/>
      <c r="J83" s="529"/>
      <c r="K83" s="529"/>
      <c r="L83" s="529"/>
      <c r="M83" s="529"/>
      <c r="N83" s="529"/>
      <c r="O83" s="529"/>
    </row>
    <row r="84" spans="6:15" x14ac:dyDescent="0.2">
      <c r="F84" s="529"/>
      <c r="G84" s="529"/>
      <c r="H84" s="529"/>
      <c r="I84" s="529"/>
      <c r="J84" s="529"/>
      <c r="K84" s="529"/>
      <c r="L84" s="529"/>
      <c r="M84" s="529"/>
      <c r="N84" s="529"/>
      <c r="O84" s="529"/>
    </row>
    <row r="85" spans="6:15" x14ac:dyDescent="0.2">
      <c r="F85" s="529"/>
      <c r="G85" s="529"/>
      <c r="H85" s="529"/>
      <c r="I85" s="529"/>
      <c r="J85" s="529"/>
      <c r="K85" s="529"/>
      <c r="L85" s="529"/>
      <c r="M85" s="529"/>
      <c r="N85" s="529"/>
      <c r="O85" s="529"/>
    </row>
    <row r="86" spans="6:15" x14ac:dyDescent="0.2">
      <c r="F86" s="529"/>
      <c r="G86" s="529"/>
      <c r="H86" s="529"/>
      <c r="I86" s="529"/>
      <c r="J86" s="529"/>
      <c r="K86" s="529"/>
      <c r="L86" s="529"/>
      <c r="M86" s="529"/>
      <c r="N86" s="529"/>
      <c r="O86" s="529"/>
    </row>
    <row r="87" spans="6:15" x14ac:dyDescent="0.2">
      <c r="F87" s="529"/>
      <c r="G87" s="529"/>
      <c r="H87" s="529"/>
      <c r="I87" s="529"/>
      <c r="J87" s="529"/>
      <c r="K87" s="529"/>
      <c r="L87" s="529"/>
      <c r="M87" s="529"/>
      <c r="N87" s="529"/>
      <c r="O87" s="529"/>
    </row>
    <row r="88" spans="6:15" x14ac:dyDescent="0.2">
      <c r="F88" s="529"/>
      <c r="G88" s="529"/>
      <c r="H88" s="529"/>
      <c r="I88" s="529"/>
      <c r="J88" s="529"/>
      <c r="K88" s="529"/>
      <c r="L88" s="529"/>
      <c r="M88" s="529"/>
      <c r="N88" s="529"/>
      <c r="O88" s="529"/>
    </row>
    <row r="89" spans="6:15" x14ac:dyDescent="0.2">
      <c r="F89" s="529"/>
      <c r="G89" s="529"/>
      <c r="H89" s="529"/>
      <c r="I89" s="529"/>
      <c r="J89" s="529"/>
      <c r="K89" s="529"/>
      <c r="L89" s="529"/>
      <c r="M89" s="529"/>
      <c r="N89" s="529"/>
      <c r="O89" s="529"/>
    </row>
    <row r="90" spans="6:15" x14ac:dyDescent="0.2">
      <c r="F90" s="529"/>
      <c r="G90" s="529"/>
      <c r="H90" s="529"/>
      <c r="I90" s="529"/>
      <c r="J90" s="529"/>
      <c r="K90" s="529"/>
      <c r="L90" s="529"/>
      <c r="M90" s="529"/>
      <c r="N90" s="529"/>
      <c r="O90" s="529"/>
    </row>
    <row r="91" spans="6:15" x14ac:dyDescent="0.2">
      <c r="F91" s="529"/>
      <c r="G91" s="529"/>
      <c r="H91" s="529"/>
      <c r="I91" s="529"/>
      <c r="J91" s="529"/>
      <c r="K91" s="529"/>
      <c r="L91" s="529"/>
      <c r="M91" s="529"/>
      <c r="N91" s="529"/>
      <c r="O91" s="529"/>
    </row>
    <row r="92" spans="6:15" x14ac:dyDescent="0.2">
      <c r="F92" s="529"/>
      <c r="G92" s="529"/>
      <c r="H92" s="529"/>
      <c r="I92" s="529"/>
      <c r="J92" s="529"/>
      <c r="K92" s="529"/>
      <c r="L92" s="529"/>
      <c r="M92" s="529"/>
      <c r="N92" s="529"/>
      <c r="O92" s="529"/>
    </row>
  </sheetData>
  <sheetProtection algorithmName="SHA-512" hashValue="L8k/TYORn7ARTjx7mwa8jW1CpYByeh/NZ7LnKrqzg1mHrIhEAL4Ujg+xkMXQXYqnZ89hGCxb5ONZSi2+1ZnZ1w==" saltValue="D8RdqOUtoHp4UlM0jNevsw==" spinCount="100000" sheet="1" objects="1" scenarios="1" selectLockedCells="1"/>
  <dataConsolidate>
    <dataRefs count="1">
      <dataRef ref="I31" r:id="rId1"/>
    </dataRefs>
  </dataConsolidate>
  <mergeCells count="119">
    <mergeCell ref="F2:I2"/>
    <mergeCell ref="F57:G57"/>
    <mergeCell ref="H57:I57"/>
    <mergeCell ref="F54:G54"/>
    <mergeCell ref="H54:I54"/>
    <mergeCell ref="F55:G55"/>
    <mergeCell ref="H55:I55"/>
    <mergeCell ref="F60:G60"/>
    <mergeCell ref="H60:I60"/>
    <mergeCell ref="F50:G50"/>
    <mergeCell ref="H50:I50"/>
    <mergeCell ref="F51:G51"/>
    <mergeCell ref="H51:I51"/>
    <mergeCell ref="F39:G39"/>
    <mergeCell ref="H39:I39"/>
    <mergeCell ref="F36:G36"/>
    <mergeCell ref="H36:I36"/>
    <mergeCell ref="F37:G37"/>
    <mergeCell ref="H37:I37"/>
    <mergeCell ref="F48:G48"/>
    <mergeCell ref="H48:I48"/>
    <mergeCell ref="F49:G49"/>
    <mergeCell ref="H49:I49"/>
    <mergeCell ref="F40:G40"/>
    <mergeCell ref="F61:G61"/>
    <mergeCell ref="H61:I61"/>
    <mergeCell ref="F58:G58"/>
    <mergeCell ref="H58:I58"/>
    <mergeCell ref="F59:G59"/>
    <mergeCell ref="H59:I59"/>
    <mergeCell ref="F52:G52"/>
    <mergeCell ref="H52:I52"/>
    <mergeCell ref="F53:G53"/>
    <mergeCell ref="H53:I53"/>
    <mergeCell ref="F56:G56"/>
    <mergeCell ref="H56:I56"/>
    <mergeCell ref="H40:I40"/>
    <mergeCell ref="F46:I46"/>
    <mergeCell ref="F47:G47"/>
    <mergeCell ref="H47:I47"/>
    <mergeCell ref="F43:G43"/>
    <mergeCell ref="F44:G44"/>
    <mergeCell ref="H43:I43"/>
    <mergeCell ref="H44:I44"/>
    <mergeCell ref="F34:G34"/>
    <mergeCell ref="H34:I34"/>
    <mergeCell ref="F35:G35"/>
    <mergeCell ref="H35:I35"/>
    <mergeCell ref="F32:G32"/>
    <mergeCell ref="H32:I32"/>
    <mergeCell ref="F33:G33"/>
    <mergeCell ref="H33:I33"/>
    <mergeCell ref="F38:G38"/>
    <mergeCell ref="H38:I38"/>
    <mergeCell ref="F14:G14"/>
    <mergeCell ref="F15:G15"/>
    <mergeCell ref="F16:G16"/>
    <mergeCell ref="H14:I14"/>
    <mergeCell ref="H15:I15"/>
    <mergeCell ref="H16:I16"/>
    <mergeCell ref="F26:G26"/>
    <mergeCell ref="H26:I26"/>
    <mergeCell ref="F27:G27"/>
    <mergeCell ref="H27:I27"/>
    <mergeCell ref="H17:I17"/>
    <mergeCell ref="H18:I18"/>
    <mergeCell ref="H19:I19"/>
    <mergeCell ref="F25:I25"/>
    <mergeCell ref="F17:G17"/>
    <mergeCell ref="F18:G18"/>
    <mergeCell ref="F19:G19"/>
    <mergeCell ref="F20:G20"/>
    <mergeCell ref="H20:I20"/>
    <mergeCell ref="F21:G21"/>
    <mergeCell ref="H21:I21"/>
    <mergeCell ref="F22:G22"/>
    <mergeCell ref="F4:I4"/>
    <mergeCell ref="F5:G5"/>
    <mergeCell ref="H5:I5"/>
    <mergeCell ref="F10:G10"/>
    <mergeCell ref="H10:I10"/>
    <mergeCell ref="F12:G12"/>
    <mergeCell ref="F13:G13"/>
    <mergeCell ref="F6:G6"/>
    <mergeCell ref="F7:G7"/>
    <mergeCell ref="F8:G8"/>
    <mergeCell ref="F9:G9"/>
    <mergeCell ref="F11:G11"/>
    <mergeCell ref="H12:I12"/>
    <mergeCell ref="H13:I13"/>
    <mergeCell ref="H6:I6"/>
    <mergeCell ref="H7:I7"/>
    <mergeCell ref="H8:I8"/>
    <mergeCell ref="H9:I9"/>
    <mergeCell ref="H11:I11"/>
    <mergeCell ref="F63:G63"/>
    <mergeCell ref="H63:I63"/>
    <mergeCell ref="F64:G64"/>
    <mergeCell ref="H64:I64"/>
    <mergeCell ref="F65:G65"/>
    <mergeCell ref="H65:I65"/>
    <mergeCell ref="F62:G62"/>
    <mergeCell ref="H62:I62"/>
    <mergeCell ref="K21:L21"/>
    <mergeCell ref="F41:G41"/>
    <mergeCell ref="F42:G42"/>
    <mergeCell ref="H41:I41"/>
    <mergeCell ref="H42:I42"/>
    <mergeCell ref="H22:I22"/>
    <mergeCell ref="H23:I23"/>
    <mergeCell ref="F23:G23"/>
    <mergeCell ref="F30:G30"/>
    <mergeCell ref="H30:I30"/>
    <mergeCell ref="F31:G31"/>
    <mergeCell ref="H31:I31"/>
    <mergeCell ref="F28:G28"/>
    <mergeCell ref="H28:I28"/>
    <mergeCell ref="F29:G29"/>
    <mergeCell ref="H29:I29"/>
  </mergeCells>
  <phoneticPr fontId="14" type="noConversion"/>
  <pageMargins left="0.47244094488188981" right="0.31496062992125984" top="0.47244094488188981" bottom="0" header="0" footer="0"/>
  <pageSetup paperSize="5" orientation="portrait" r:id="rId2"/>
  <headerFooter alignWithMargins="0">
    <oddFooter>&amp;LMise à jour : Février 2019</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pageSetUpPr fitToPage="1"/>
  </sheetPr>
  <dimension ref="A1:BA58"/>
  <sheetViews>
    <sheetView showGridLines="0" zoomScale="75" zoomScaleNormal="75" workbookViewId="0">
      <selection activeCell="L3" sqref="L3:M3"/>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9"/>
    <col min="17" max="17" width="13.42578125" style="9" customWidth="1"/>
    <col min="18" max="18" width="12" style="9"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29" t="s">
        <v>20</v>
      </c>
      <c r="D1" s="729"/>
      <c r="E1" s="729"/>
      <c r="F1" s="729"/>
      <c r="G1" s="146"/>
      <c r="H1" s="16"/>
      <c r="I1" s="16"/>
      <c r="K1" s="147" t="s">
        <v>51</v>
      </c>
      <c r="L1" s="728" t="str">
        <f>'Annexe A p.2'!L1:O1</f>
        <v/>
      </c>
      <c r="M1" s="728"/>
      <c r="N1" s="728"/>
      <c r="O1" s="728"/>
      <c r="T1" s="601"/>
      <c r="U1" s="601"/>
      <c r="V1" s="601"/>
    </row>
    <row r="2" spans="1:22" s="4" customFormat="1" ht="18" customHeight="1" x14ac:dyDescent="0.25">
      <c r="A2" s="3"/>
      <c r="B2" s="3"/>
      <c r="E2" s="15"/>
      <c r="F2" s="15"/>
      <c r="J2" s="30"/>
      <c r="T2" s="601"/>
      <c r="U2" s="601"/>
      <c r="V2" s="601"/>
    </row>
    <row r="3" spans="1:22" s="4" customFormat="1" ht="18" customHeight="1" thickBot="1" x14ac:dyDescent="0.3">
      <c r="A3" s="3"/>
      <c r="B3" s="3"/>
      <c r="C3" s="5"/>
      <c r="D3" s="5"/>
      <c r="E3" s="5"/>
      <c r="F3" s="5"/>
      <c r="I3" s="17"/>
      <c r="J3" s="30"/>
      <c r="K3" s="165" t="s">
        <v>59</v>
      </c>
      <c r="L3" s="739"/>
      <c r="M3" s="739"/>
      <c r="S3" s="443">
        <f>L3</f>
        <v>0</v>
      </c>
      <c r="T3" s="593" t="s">
        <v>64</v>
      </c>
      <c r="U3" s="599">
        <v>39173</v>
      </c>
      <c r="V3" s="599">
        <v>39538</v>
      </c>
    </row>
    <row r="4" spans="1:22" s="4" customFormat="1" ht="15.75" customHeight="1" x14ac:dyDescent="0.25">
      <c r="A4" s="3"/>
      <c r="B4" s="3"/>
      <c r="C4" s="5"/>
      <c r="D4" s="5"/>
      <c r="E4" s="5"/>
      <c r="F4" s="5"/>
      <c r="I4" s="17"/>
      <c r="J4" s="30"/>
      <c r="R4" s="439"/>
      <c r="S4" s="444"/>
      <c r="T4" s="593" t="s">
        <v>65</v>
      </c>
      <c r="U4" s="599">
        <v>39539</v>
      </c>
      <c r="V4" s="599">
        <v>39903</v>
      </c>
    </row>
    <row r="5" spans="1:22" s="6" customFormat="1" ht="22.5" customHeight="1" thickBot="1" x14ac:dyDescent="0.3">
      <c r="B5" s="13" t="s">
        <v>16</v>
      </c>
      <c r="C5" s="136" t="str">
        <f>IF('Formulaire p.1'!AX30="","",'Formulaire p.1'!AX30)</f>
        <v/>
      </c>
      <c r="E5" s="14"/>
      <c r="F5" s="13"/>
      <c r="H5" s="25"/>
      <c r="I5" s="14" t="s">
        <v>27</v>
      </c>
      <c r="J5" s="17"/>
      <c r="K5" s="137" t="str">
        <f>IF('Formulaire p.1'!X38="","",'Formulaire p.1'!X38)</f>
        <v/>
      </c>
      <c r="L5" s="7"/>
      <c r="M5" s="7"/>
      <c r="N5" s="7"/>
      <c r="O5" s="17" t="s">
        <v>17</v>
      </c>
      <c r="P5" s="7"/>
      <c r="Q5" s="7"/>
      <c r="R5" s="7"/>
      <c r="S5" s="446"/>
      <c r="T5" s="593" t="s">
        <v>66</v>
      </c>
      <c r="U5" s="599">
        <v>39904</v>
      </c>
      <c r="V5" s="599">
        <v>40268</v>
      </c>
    </row>
    <row r="6" spans="1:22" s="6" customFormat="1" ht="12" customHeight="1" thickBot="1" x14ac:dyDescent="0.25">
      <c r="A6" s="4"/>
      <c r="B6" s="4"/>
      <c r="C6" s="4"/>
      <c r="D6" s="4"/>
      <c r="E6" s="4"/>
      <c r="F6" s="4"/>
      <c r="G6" s="4"/>
      <c r="H6" s="4"/>
      <c r="I6" s="4"/>
      <c r="J6" s="31"/>
      <c r="S6" s="447"/>
      <c r="T6" s="593" t="s">
        <v>67</v>
      </c>
      <c r="U6" s="599">
        <v>40269</v>
      </c>
      <c r="V6" s="599">
        <v>40633</v>
      </c>
    </row>
    <row r="7" spans="1:22" s="8" customFormat="1" ht="18" customHeight="1" thickBot="1" x14ac:dyDescent="0.25">
      <c r="A7" s="741" t="s">
        <v>12</v>
      </c>
      <c r="B7" s="741" t="s">
        <v>146</v>
      </c>
      <c r="C7" s="738" t="s">
        <v>37</v>
      </c>
      <c r="D7" s="42"/>
      <c r="E7" s="738" t="s">
        <v>35</v>
      </c>
      <c r="F7" s="42"/>
      <c r="G7" s="738" t="s">
        <v>36</v>
      </c>
      <c r="H7" s="42"/>
      <c r="I7" s="741" t="s">
        <v>46</v>
      </c>
      <c r="J7" s="32"/>
      <c r="K7" s="730" t="s">
        <v>33</v>
      </c>
      <c r="L7" s="731"/>
      <c r="M7" s="730" t="s">
        <v>34</v>
      </c>
      <c r="N7" s="731"/>
      <c r="O7" s="732"/>
      <c r="S7" s="448"/>
      <c r="T7" s="593" t="s">
        <v>68</v>
      </c>
      <c r="U7" s="599">
        <v>40634</v>
      </c>
      <c r="V7" s="599">
        <v>40999</v>
      </c>
    </row>
    <row r="8" spans="1:22" s="8" customFormat="1" ht="18" customHeight="1" thickBot="1" x14ac:dyDescent="0.25">
      <c r="A8" s="742"/>
      <c r="B8" s="742"/>
      <c r="C8" s="737"/>
      <c r="D8" s="43"/>
      <c r="E8" s="737"/>
      <c r="F8" s="43"/>
      <c r="G8" s="737"/>
      <c r="H8" s="43"/>
      <c r="I8" s="742"/>
      <c r="J8" s="32"/>
      <c r="K8" s="733"/>
      <c r="L8" s="734"/>
      <c r="M8" s="733"/>
      <c r="N8" s="734"/>
      <c r="O8" s="735"/>
      <c r="S8" s="448"/>
      <c r="T8" s="593" t="s">
        <v>69</v>
      </c>
      <c r="U8" s="599">
        <v>41000</v>
      </c>
      <c r="V8" s="599">
        <v>41364</v>
      </c>
    </row>
    <row r="9" spans="1:22" s="8" customFormat="1" ht="18" customHeight="1" thickBot="1" x14ac:dyDescent="0.25">
      <c r="A9" s="742"/>
      <c r="B9" s="742"/>
      <c r="C9" s="737"/>
      <c r="D9" s="43"/>
      <c r="E9" s="737"/>
      <c r="F9" s="43"/>
      <c r="G9" s="737"/>
      <c r="H9" s="43"/>
      <c r="I9" s="742"/>
      <c r="J9" s="32"/>
      <c r="K9" s="738" t="s">
        <v>48</v>
      </c>
      <c r="L9" s="738" t="s">
        <v>9</v>
      </c>
      <c r="M9" s="736" t="s">
        <v>48</v>
      </c>
      <c r="N9" s="736" t="s">
        <v>9</v>
      </c>
      <c r="O9" s="736" t="s">
        <v>43</v>
      </c>
      <c r="S9" s="448"/>
      <c r="T9" s="593" t="s">
        <v>70</v>
      </c>
      <c r="U9" s="599">
        <v>41365</v>
      </c>
      <c r="V9" s="599">
        <v>41729</v>
      </c>
    </row>
    <row r="10" spans="1:22" s="8" customFormat="1" ht="15" customHeight="1" thickBot="1" x14ac:dyDescent="0.25">
      <c r="A10" s="751"/>
      <c r="B10" s="751"/>
      <c r="C10" s="737"/>
      <c r="D10" s="43"/>
      <c r="E10" s="737"/>
      <c r="F10" s="43"/>
      <c r="G10" s="737"/>
      <c r="H10" s="43"/>
      <c r="I10" s="742"/>
      <c r="J10" s="32"/>
      <c r="K10" s="736"/>
      <c r="L10" s="736"/>
      <c r="M10" s="736"/>
      <c r="N10" s="736"/>
      <c r="O10" s="737"/>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133</v>
      </c>
      <c r="U17" s="599">
        <v>41000</v>
      </c>
      <c r="V17" s="599">
        <v>44651</v>
      </c>
    </row>
    <row r="18" spans="1:22" ht="18" customHeight="1" x14ac:dyDescent="0.25">
      <c r="A18" s="115"/>
      <c r="B18" s="115"/>
      <c r="C18" s="118"/>
      <c r="D18" s="21"/>
      <c r="E18" s="118"/>
      <c r="F18" s="21"/>
      <c r="G18" s="118"/>
      <c r="H18" s="21"/>
      <c r="I18" s="139"/>
      <c r="J18" s="31"/>
      <c r="K18" s="626"/>
      <c r="L18" s="620"/>
      <c r="M18" s="626"/>
      <c r="N18" s="620"/>
      <c r="O18" s="118"/>
      <c r="S18" s="449"/>
      <c r="T18" s="593" t="s">
        <v>134</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135</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136</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16"/>
      <c r="B25" s="116"/>
      <c r="C25" s="119"/>
      <c r="D25" s="21"/>
      <c r="E25" s="119"/>
      <c r="F25" s="21"/>
      <c r="G25" s="119"/>
      <c r="H25" s="21"/>
      <c r="I25" s="140"/>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52" t="s">
        <v>147</v>
      </c>
      <c r="B27" s="129" t="s">
        <v>50</v>
      </c>
      <c r="C27" s="121">
        <f>SUM(C11:C25)</f>
        <v>0</v>
      </c>
      <c r="D27" s="23" t="s">
        <v>38</v>
      </c>
      <c r="E27" s="122">
        <f>SUM(E11:E25)</f>
        <v>0</v>
      </c>
      <c r="F27" s="23" t="s">
        <v>38</v>
      </c>
      <c r="G27" s="122">
        <f>SUM(G11:G25)</f>
        <v>0</v>
      </c>
      <c r="H27" s="23" t="s">
        <v>39</v>
      </c>
      <c r="I27" s="123">
        <f>C27+E27+G27</f>
        <v>0</v>
      </c>
      <c r="J27" s="125">
        <v>1</v>
      </c>
      <c r="Q27" s="437"/>
    </row>
    <row r="28" spans="1:22" s="12" customFormat="1" ht="6.75" customHeight="1" thickBot="1" x14ac:dyDescent="0.25">
      <c r="A28" s="755"/>
      <c r="B28" s="28"/>
      <c r="C28" s="20"/>
      <c r="D28" s="23"/>
      <c r="E28" s="34"/>
      <c r="F28" s="23"/>
      <c r="G28" s="35"/>
      <c r="H28" s="23"/>
      <c r="I28" s="36"/>
      <c r="J28" s="126"/>
      <c r="Q28" s="438"/>
      <c r="T28" s="596"/>
      <c r="U28" s="596"/>
      <c r="V28" s="596"/>
    </row>
    <row r="29" spans="1:22" ht="27" customHeight="1" thickBot="1" x14ac:dyDescent="0.25">
      <c r="A29" s="755"/>
      <c r="B29" s="10"/>
      <c r="C29" s="24" t="s">
        <v>40</v>
      </c>
      <c r="D29" s="22"/>
      <c r="E29" s="120"/>
      <c r="F29" s="23" t="s">
        <v>38</v>
      </c>
      <c r="G29" s="141"/>
      <c r="H29" s="23" t="s">
        <v>39</v>
      </c>
      <c r="I29" s="123">
        <f>E29+G29</f>
        <v>0</v>
      </c>
      <c r="J29" s="125">
        <v>2</v>
      </c>
      <c r="K29" s="748" t="s">
        <v>58</v>
      </c>
      <c r="L29" s="748"/>
      <c r="M29" s="748"/>
      <c r="N29" s="748"/>
      <c r="O29" s="748"/>
    </row>
    <row r="30" spans="1:22" s="12" customFormat="1" ht="6.75" customHeight="1" thickBot="1" x14ac:dyDescent="0.25">
      <c r="A30" s="755"/>
      <c r="B30" s="11"/>
      <c r="C30" s="24"/>
      <c r="D30" s="22"/>
      <c r="E30" s="20"/>
      <c r="F30" s="23"/>
      <c r="G30" s="20"/>
      <c r="H30" s="23"/>
      <c r="I30" s="36"/>
      <c r="J30" s="126"/>
      <c r="T30" s="596"/>
      <c r="U30" s="596"/>
      <c r="V30" s="596"/>
    </row>
    <row r="31" spans="1:22" ht="27" customHeight="1" thickBot="1" x14ac:dyDescent="0.25">
      <c r="A31" s="755"/>
      <c r="B31" s="10"/>
      <c r="C31" s="24"/>
      <c r="D31" s="24"/>
      <c r="E31" s="20"/>
      <c r="F31" s="20"/>
      <c r="G31" s="24" t="s">
        <v>41</v>
      </c>
      <c r="H31" s="20"/>
      <c r="I31" s="143">
        <f>I27-I29</f>
        <v>0</v>
      </c>
      <c r="J31" s="125">
        <v>3</v>
      </c>
    </row>
    <row r="32" spans="1:22" s="12" customFormat="1" ht="8.25" customHeight="1" thickBot="1" x14ac:dyDescent="0.25">
      <c r="B32" s="19"/>
      <c r="C32" s="24"/>
      <c r="D32" s="24"/>
      <c r="E32" s="20"/>
      <c r="F32" s="20"/>
      <c r="G32" s="24"/>
      <c r="H32" s="20"/>
      <c r="I32" s="36"/>
      <c r="J32" s="126"/>
      <c r="K32" s="746" t="s">
        <v>150</v>
      </c>
      <c r="L32" s="747"/>
      <c r="M32" s="747"/>
      <c r="N32" s="747"/>
      <c r="O32" s="747"/>
      <c r="T32" s="596"/>
      <c r="U32" s="596"/>
      <c r="V32" s="596"/>
    </row>
    <row r="33" spans="1:53" ht="27" customHeight="1" thickBot="1" x14ac:dyDescent="0.25">
      <c r="A33" s="754" t="s">
        <v>130</v>
      </c>
      <c r="B33" s="745" t="s">
        <v>148</v>
      </c>
      <c r="C33" s="745"/>
      <c r="D33" s="745"/>
      <c r="E33" s="745"/>
      <c r="F33" s="745"/>
      <c r="G33" s="745"/>
      <c r="H33" s="27"/>
      <c r="I33" s="142"/>
      <c r="J33" s="127" t="s">
        <v>44</v>
      </c>
      <c r="K33" s="747"/>
      <c r="L33" s="747"/>
      <c r="M33" s="747"/>
      <c r="N33" s="747"/>
      <c r="O33" s="747"/>
    </row>
    <row r="34" spans="1:53" s="12" customFormat="1" ht="7.5" customHeight="1" thickBot="1" x14ac:dyDescent="0.25">
      <c r="A34" s="754"/>
      <c r="B34" s="40"/>
      <c r="C34" s="40"/>
      <c r="D34" s="40"/>
      <c r="E34" s="40"/>
      <c r="F34" s="40"/>
      <c r="G34" s="40"/>
      <c r="H34" s="27"/>
      <c r="I34" s="36"/>
      <c r="J34" s="128"/>
      <c r="K34" s="747"/>
      <c r="L34" s="747"/>
      <c r="M34" s="747"/>
      <c r="N34" s="747"/>
      <c r="O34" s="747"/>
      <c r="T34" s="596"/>
      <c r="U34" s="596"/>
      <c r="V34" s="596"/>
    </row>
    <row r="35" spans="1:53" ht="30.75" customHeight="1" thickBot="1" x14ac:dyDescent="0.25">
      <c r="A35" s="754"/>
      <c r="B35" s="745" t="s">
        <v>149</v>
      </c>
      <c r="C35" s="745"/>
      <c r="D35" s="745"/>
      <c r="E35" s="745"/>
      <c r="F35" s="745"/>
      <c r="G35" s="745"/>
      <c r="I35" s="143">
        <f>I31*I33</f>
        <v>0</v>
      </c>
      <c r="J35" s="125">
        <v>5</v>
      </c>
      <c r="K35" s="747"/>
      <c r="L35" s="747"/>
      <c r="M35" s="747"/>
      <c r="N35" s="747"/>
      <c r="O35" s="747"/>
    </row>
    <row r="36" spans="1:53" s="6" customFormat="1" ht="25.5" customHeight="1" x14ac:dyDescent="0.2">
      <c r="A36" s="41"/>
      <c r="B36" s="41"/>
      <c r="C36" s="41"/>
      <c r="D36" s="41"/>
      <c r="E36" s="41"/>
      <c r="F36" s="41"/>
      <c r="G36" s="41"/>
      <c r="H36" s="41"/>
      <c r="I36" s="44"/>
      <c r="K36" s="41"/>
      <c r="L36" s="41"/>
      <c r="M36" s="41"/>
      <c r="N36" s="41"/>
      <c r="O36" s="60"/>
      <c r="P36" s="41"/>
      <c r="Q36" s="41"/>
      <c r="R36" s="41"/>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32</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608"/>
      <c r="B39" s="12"/>
      <c r="C39" s="12"/>
      <c r="E39" s="12"/>
      <c r="G39" s="12"/>
      <c r="I39" s="12"/>
    </row>
    <row r="40" spans="1:53" ht="18" customHeight="1" x14ac:dyDescent="0.2">
      <c r="A40" s="12"/>
      <c r="B40" s="12"/>
      <c r="C40" s="12"/>
      <c r="E40" s="749"/>
      <c r="F40" s="750"/>
      <c r="G40" s="750"/>
      <c r="H40" s="750"/>
      <c r="I40" s="750"/>
      <c r="J40" s="750"/>
      <c r="K40" s="750"/>
      <c r="L40" s="750"/>
    </row>
    <row r="41" spans="1:53" ht="18" customHeight="1" x14ac:dyDescent="0.2">
      <c r="E41" s="26"/>
      <c r="F41" s="29"/>
      <c r="G41" s="29"/>
      <c r="H41" s="29"/>
      <c r="I41" s="29"/>
      <c r="J41" s="29"/>
      <c r="K41" s="29"/>
      <c r="L41" s="29"/>
    </row>
    <row r="42" spans="1:53" ht="18" customHeight="1" x14ac:dyDescent="0.2">
      <c r="E42" s="744"/>
      <c r="F42" s="745"/>
      <c r="G42" s="745"/>
      <c r="H42" s="745"/>
      <c r="I42" s="745"/>
      <c r="J42" s="745"/>
      <c r="K42" s="745"/>
      <c r="L42" s="745"/>
    </row>
    <row r="43" spans="1:53" ht="15" x14ac:dyDescent="0.2"/>
    <row r="45" spans="1:53" ht="18" customHeight="1" x14ac:dyDescent="0.2">
      <c r="AB45" s="611"/>
    </row>
    <row r="58" spans="2:2" ht="18" customHeight="1" x14ac:dyDescent="0.2">
      <c r="B58" s="614"/>
    </row>
  </sheetData>
  <sheetProtection password="C11B" sheet="1" objects="1" scenarios="1" selectLockedCells="1"/>
  <mergeCells count="24">
    <mergeCell ref="A33:A35"/>
    <mergeCell ref="E42:L42"/>
    <mergeCell ref="B33:G33"/>
    <mergeCell ref="B35:G35"/>
    <mergeCell ref="E7:E10"/>
    <mergeCell ref="K7:L8"/>
    <mergeCell ref="K9:K10"/>
    <mergeCell ref="K32:O35"/>
    <mergeCell ref="M9:M10"/>
    <mergeCell ref="C7:C10"/>
    <mergeCell ref="G7:G10"/>
    <mergeCell ref="K29:O29"/>
    <mergeCell ref="E40:L40"/>
    <mergeCell ref="L9:L10"/>
    <mergeCell ref="A27:A31"/>
    <mergeCell ref="A7:A10"/>
    <mergeCell ref="I7:I10"/>
    <mergeCell ref="B7:B10"/>
    <mergeCell ref="L3:M3"/>
    <mergeCell ref="L1:O1"/>
    <mergeCell ref="C1:F1"/>
    <mergeCell ref="M7:O8"/>
    <mergeCell ref="O9:O10"/>
    <mergeCell ref="N9:N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2b</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pageSetUpPr fitToPage="1"/>
  </sheetPr>
  <dimension ref="A1:BA58"/>
  <sheetViews>
    <sheetView showGridLines="0" zoomScale="75" zoomScaleNormal="75" workbookViewId="0">
      <selection activeCell="L3" sqref="L3:M3"/>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9"/>
    <col min="17" max="17" width="13.42578125" style="9" customWidth="1"/>
    <col min="18" max="18" width="12" style="9"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29" t="s">
        <v>20</v>
      </c>
      <c r="D1" s="729"/>
      <c r="E1" s="729"/>
      <c r="F1" s="729"/>
      <c r="G1" s="146"/>
      <c r="H1" s="16"/>
      <c r="I1" s="16"/>
      <c r="K1" s="147" t="s">
        <v>51</v>
      </c>
      <c r="L1" s="728" t="str">
        <f>'Annexe A p.2'!L1:O1</f>
        <v/>
      </c>
      <c r="M1" s="728"/>
      <c r="N1" s="728"/>
      <c r="O1" s="728"/>
      <c r="T1" s="601"/>
      <c r="U1" s="601"/>
      <c r="V1" s="601"/>
    </row>
    <row r="2" spans="1:22" s="4" customFormat="1" ht="18" customHeight="1" x14ac:dyDescent="0.25">
      <c r="A2" s="3"/>
      <c r="B2" s="3"/>
      <c r="E2" s="15"/>
      <c r="F2" s="15"/>
      <c r="J2" s="30"/>
      <c r="T2" s="601"/>
      <c r="U2" s="601"/>
      <c r="V2" s="601"/>
    </row>
    <row r="3" spans="1:22" s="4" customFormat="1" ht="18" customHeight="1" thickBot="1" x14ac:dyDescent="0.3">
      <c r="A3" s="3"/>
      <c r="B3" s="3"/>
      <c r="C3" s="5"/>
      <c r="D3" s="5"/>
      <c r="E3" s="5"/>
      <c r="F3" s="5"/>
      <c r="I3" s="17"/>
      <c r="J3" s="30"/>
      <c r="K3" s="165" t="s">
        <v>59</v>
      </c>
      <c r="L3" s="739"/>
      <c r="M3" s="739"/>
      <c r="S3" s="443">
        <f>L3</f>
        <v>0</v>
      </c>
      <c r="T3" s="593" t="s">
        <v>64</v>
      </c>
      <c r="U3" s="599">
        <v>39173</v>
      </c>
      <c r="V3" s="599">
        <v>39538</v>
      </c>
    </row>
    <row r="4" spans="1:22" s="4" customFormat="1" ht="15.75" customHeight="1" x14ac:dyDescent="0.25">
      <c r="A4" s="3"/>
      <c r="B4" s="3"/>
      <c r="C4" s="5"/>
      <c r="D4" s="5"/>
      <c r="E4" s="5"/>
      <c r="F4" s="5"/>
      <c r="I4" s="17"/>
      <c r="J4" s="30"/>
      <c r="R4" s="439"/>
      <c r="S4" s="444"/>
      <c r="T4" s="593" t="s">
        <v>65</v>
      </c>
      <c r="U4" s="599">
        <v>39539</v>
      </c>
      <c r="V4" s="599">
        <v>39903</v>
      </c>
    </row>
    <row r="5" spans="1:22" s="6" customFormat="1" ht="22.5" customHeight="1" thickBot="1" x14ac:dyDescent="0.3">
      <c r="B5" s="13" t="s">
        <v>16</v>
      </c>
      <c r="C5" s="136" t="str">
        <f>IF('Formulaire p.1'!AX30="","",'Formulaire p.1'!AX30)</f>
        <v/>
      </c>
      <c r="E5" s="14"/>
      <c r="F5" s="13"/>
      <c r="H5" s="25"/>
      <c r="I5" s="14" t="s">
        <v>27</v>
      </c>
      <c r="J5" s="17"/>
      <c r="K5" s="137" t="str">
        <f>IF('Formulaire p.1'!X38="","",'Formulaire p.1'!X38)</f>
        <v/>
      </c>
      <c r="L5" s="7"/>
      <c r="M5" s="7"/>
      <c r="N5" s="7"/>
      <c r="O5" s="17" t="s">
        <v>17</v>
      </c>
      <c r="P5" s="7"/>
      <c r="Q5" s="7"/>
      <c r="R5" s="7"/>
      <c r="S5" s="446"/>
      <c r="T5" s="593" t="s">
        <v>66</v>
      </c>
      <c r="U5" s="599">
        <v>39904</v>
      </c>
      <c r="V5" s="599">
        <v>40268</v>
      </c>
    </row>
    <row r="6" spans="1:22" s="6" customFormat="1" ht="12" customHeight="1" thickBot="1" x14ac:dyDescent="0.25">
      <c r="A6" s="4"/>
      <c r="B6" s="4"/>
      <c r="C6" s="4"/>
      <c r="D6" s="4"/>
      <c r="E6" s="4"/>
      <c r="F6" s="4"/>
      <c r="G6" s="4"/>
      <c r="H6" s="4"/>
      <c r="I6" s="4"/>
      <c r="J6" s="31"/>
      <c r="S6" s="447"/>
      <c r="T6" s="593" t="s">
        <v>67</v>
      </c>
      <c r="U6" s="599">
        <v>40269</v>
      </c>
      <c r="V6" s="599">
        <v>40633</v>
      </c>
    </row>
    <row r="7" spans="1:22" s="8" customFormat="1" ht="18" customHeight="1" thickBot="1" x14ac:dyDescent="0.25">
      <c r="A7" s="741" t="s">
        <v>12</v>
      </c>
      <c r="B7" s="741" t="s">
        <v>146</v>
      </c>
      <c r="C7" s="738" t="s">
        <v>37</v>
      </c>
      <c r="D7" s="42"/>
      <c r="E7" s="738" t="s">
        <v>35</v>
      </c>
      <c r="F7" s="42"/>
      <c r="G7" s="738" t="s">
        <v>36</v>
      </c>
      <c r="H7" s="42"/>
      <c r="I7" s="741" t="s">
        <v>46</v>
      </c>
      <c r="J7" s="32"/>
      <c r="K7" s="730" t="s">
        <v>33</v>
      </c>
      <c r="L7" s="731"/>
      <c r="M7" s="730" t="s">
        <v>34</v>
      </c>
      <c r="N7" s="731"/>
      <c r="O7" s="732"/>
      <c r="S7" s="448"/>
      <c r="T7" s="593" t="s">
        <v>68</v>
      </c>
      <c r="U7" s="599">
        <v>40634</v>
      </c>
      <c r="V7" s="599">
        <v>40999</v>
      </c>
    </row>
    <row r="8" spans="1:22" s="8" customFormat="1" ht="18" customHeight="1" thickBot="1" x14ac:dyDescent="0.25">
      <c r="A8" s="742"/>
      <c r="B8" s="742"/>
      <c r="C8" s="737"/>
      <c r="D8" s="43"/>
      <c r="E8" s="737"/>
      <c r="F8" s="43"/>
      <c r="G8" s="737"/>
      <c r="H8" s="43"/>
      <c r="I8" s="742"/>
      <c r="J8" s="32"/>
      <c r="K8" s="733"/>
      <c r="L8" s="734"/>
      <c r="M8" s="733"/>
      <c r="N8" s="734"/>
      <c r="O8" s="735"/>
      <c r="S8" s="448"/>
      <c r="T8" s="593" t="s">
        <v>69</v>
      </c>
      <c r="U8" s="599">
        <v>41000</v>
      </c>
      <c r="V8" s="599">
        <v>41364</v>
      </c>
    </row>
    <row r="9" spans="1:22" s="8" customFormat="1" ht="18" customHeight="1" thickBot="1" x14ac:dyDescent="0.25">
      <c r="A9" s="742"/>
      <c r="B9" s="742"/>
      <c r="C9" s="737"/>
      <c r="D9" s="43"/>
      <c r="E9" s="737"/>
      <c r="F9" s="43"/>
      <c r="G9" s="737"/>
      <c r="H9" s="43"/>
      <c r="I9" s="742"/>
      <c r="J9" s="32"/>
      <c r="K9" s="738" t="s">
        <v>48</v>
      </c>
      <c r="L9" s="738" t="s">
        <v>9</v>
      </c>
      <c r="M9" s="736" t="s">
        <v>48</v>
      </c>
      <c r="N9" s="736" t="s">
        <v>9</v>
      </c>
      <c r="O9" s="736" t="s">
        <v>43</v>
      </c>
      <c r="S9" s="448"/>
      <c r="T9" s="593" t="s">
        <v>70</v>
      </c>
      <c r="U9" s="599">
        <v>41365</v>
      </c>
      <c r="V9" s="599">
        <v>41729</v>
      </c>
    </row>
    <row r="10" spans="1:22" s="8" customFormat="1" ht="15" customHeight="1" thickBot="1" x14ac:dyDescent="0.25">
      <c r="A10" s="751"/>
      <c r="B10" s="751"/>
      <c r="C10" s="737"/>
      <c r="D10" s="43"/>
      <c r="E10" s="737"/>
      <c r="F10" s="43"/>
      <c r="G10" s="737"/>
      <c r="H10" s="43"/>
      <c r="I10" s="742"/>
      <c r="J10" s="32"/>
      <c r="K10" s="736"/>
      <c r="L10" s="736"/>
      <c r="M10" s="736"/>
      <c r="N10" s="736"/>
      <c r="O10" s="737"/>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133</v>
      </c>
      <c r="U17" s="599">
        <v>41000</v>
      </c>
      <c r="V17" s="599">
        <v>44651</v>
      </c>
    </row>
    <row r="18" spans="1:22" ht="18" customHeight="1" x14ac:dyDescent="0.25">
      <c r="A18" s="115"/>
      <c r="B18" s="115"/>
      <c r="C18" s="118"/>
      <c r="D18" s="21"/>
      <c r="E18" s="118"/>
      <c r="F18" s="21"/>
      <c r="G18" s="118"/>
      <c r="H18" s="21"/>
      <c r="I18" s="139"/>
      <c r="J18" s="31"/>
      <c r="K18" s="626"/>
      <c r="L18" s="620"/>
      <c r="M18" s="626"/>
      <c r="N18" s="620"/>
      <c r="O18" s="118"/>
      <c r="S18" s="449"/>
      <c r="T18" s="593" t="s">
        <v>134</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135</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136</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16"/>
      <c r="B25" s="116"/>
      <c r="C25" s="119"/>
      <c r="D25" s="21"/>
      <c r="E25" s="119"/>
      <c r="F25" s="21"/>
      <c r="G25" s="119"/>
      <c r="H25" s="21"/>
      <c r="I25" s="140"/>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52" t="s">
        <v>147</v>
      </c>
      <c r="B27" s="129" t="s">
        <v>50</v>
      </c>
      <c r="C27" s="121">
        <f>SUM(C11:C25)</f>
        <v>0</v>
      </c>
      <c r="D27" s="23" t="s">
        <v>38</v>
      </c>
      <c r="E27" s="122">
        <f>SUM(E11:E25)</f>
        <v>0</v>
      </c>
      <c r="F27" s="23" t="s">
        <v>38</v>
      </c>
      <c r="G27" s="122">
        <f>SUM(G11:G25)</f>
        <v>0</v>
      </c>
      <c r="H27" s="23" t="s">
        <v>39</v>
      </c>
      <c r="I27" s="123">
        <f>C27+E27+G27</f>
        <v>0</v>
      </c>
      <c r="J27" s="125">
        <v>1</v>
      </c>
      <c r="Q27" s="437"/>
    </row>
    <row r="28" spans="1:22" s="12" customFormat="1" ht="6.75" customHeight="1" thickBot="1" x14ac:dyDescent="0.25">
      <c r="A28" s="755"/>
      <c r="B28" s="28"/>
      <c r="C28" s="20"/>
      <c r="D28" s="23"/>
      <c r="E28" s="34"/>
      <c r="F28" s="23"/>
      <c r="G28" s="35"/>
      <c r="H28" s="23"/>
      <c r="I28" s="36"/>
      <c r="J28" s="126"/>
      <c r="Q28" s="438"/>
      <c r="T28" s="596"/>
      <c r="U28" s="596"/>
      <c r="V28" s="596"/>
    </row>
    <row r="29" spans="1:22" ht="27" customHeight="1" thickBot="1" x14ac:dyDescent="0.25">
      <c r="A29" s="755"/>
      <c r="B29" s="10"/>
      <c r="C29" s="24" t="s">
        <v>40</v>
      </c>
      <c r="D29" s="22"/>
      <c r="E29" s="120"/>
      <c r="F29" s="23" t="s">
        <v>38</v>
      </c>
      <c r="G29" s="141"/>
      <c r="H29" s="23" t="s">
        <v>39</v>
      </c>
      <c r="I29" s="123">
        <f>E29+G29</f>
        <v>0</v>
      </c>
      <c r="J29" s="125">
        <v>2</v>
      </c>
      <c r="K29" s="748" t="s">
        <v>58</v>
      </c>
      <c r="L29" s="748"/>
      <c r="M29" s="748"/>
      <c r="N29" s="748"/>
      <c r="O29" s="748"/>
    </row>
    <row r="30" spans="1:22" s="12" customFormat="1" ht="6.75" customHeight="1" thickBot="1" x14ac:dyDescent="0.25">
      <c r="A30" s="755"/>
      <c r="B30" s="11"/>
      <c r="C30" s="24"/>
      <c r="D30" s="22"/>
      <c r="E30" s="20"/>
      <c r="F30" s="23"/>
      <c r="G30" s="20"/>
      <c r="H30" s="23"/>
      <c r="I30" s="36"/>
      <c r="J30" s="126"/>
      <c r="T30" s="596"/>
      <c r="U30" s="596"/>
      <c r="V30" s="596"/>
    </row>
    <row r="31" spans="1:22" ht="27" customHeight="1" thickBot="1" x14ac:dyDescent="0.25">
      <c r="A31" s="755"/>
      <c r="B31" s="10"/>
      <c r="C31" s="24"/>
      <c r="D31" s="24"/>
      <c r="E31" s="20"/>
      <c r="F31" s="20"/>
      <c r="G31" s="24" t="s">
        <v>41</v>
      </c>
      <c r="H31" s="20"/>
      <c r="I31" s="143">
        <f>I27-I29</f>
        <v>0</v>
      </c>
      <c r="J31" s="125">
        <v>3</v>
      </c>
    </row>
    <row r="32" spans="1:22" s="12" customFormat="1" ht="8.25" customHeight="1" thickBot="1" x14ac:dyDescent="0.25">
      <c r="B32" s="19"/>
      <c r="C32" s="24"/>
      <c r="D32" s="24"/>
      <c r="E32" s="20"/>
      <c r="F32" s="20"/>
      <c r="G32" s="24"/>
      <c r="H32" s="20"/>
      <c r="I32" s="36"/>
      <c r="J32" s="126"/>
      <c r="K32" s="746" t="s">
        <v>150</v>
      </c>
      <c r="L32" s="747"/>
      <c r="M32" s="747"/>
      <c r="N32" s="747"/>
      <c r="O32" s="747"/>
      <c r="T32" s="596"/>
      <c r="U32" s="596"/>
      <c r="V32" s="596"/>
    </row>
    <row r="33" spans="1:53" ht="27" customHeight="1" thickBot="1" x14ac:dyDescent="0.25">
      <c r="A33" s="756" t="s">
        <v>130</v>
      </c>
      <c r="B33" s="745" t="s">
        <v>148</v>
      </c>
      <c r="C33" s="745"/>
      <c r="D33" s="745"/>
      <c r="E33" s="745"/>
      <c r="F33" s="745"/>
      <c r="G33" s="745"/>
      <c r="H33" s="27"/>
      <c r="I33" s="142"/>
      <c r="J33" s="127" t="s">
        <v>44</v>
      </c>
      <c r="K33" s="747"/>
      <c r="L33" s="747"/>
      <c r="M33" s="747"/>
      <c r="N33" s="747"/>
      <c r="O33" s="747"/>
    </row>
    <row r="34" spans="1:53" s="12" customFormat="1" ht="7.5" customHeight="1" thickBot="1" x14ac:dyDescent="0.25">
      <c r="A34" s="756"/>
      <c r="B34" s="40"/>
      <c r="C34" s="40"/>
      <c r="D34" s="40"/>
      <c r="E34" s="40"/>
      <c r="F34" s="40"/>
      <c r="G34" s="40"/>
      <c r="H34" s="27"/>
      <c r="I34" s="36"/>
      <c r="J34" s="128"/>
      <c r="K34" s="747"/>
      <c r="L34" s="747"/>
      <c r="M34" s="747"/>
      <c r="N34" s="747"/>
      <c r="O34" s="747"/>
      <c r="T34" s="596"/>
      <c r="U34" s="596"/>
      <c r="V34" s="596"/>
    </row>
    <row r="35" spans="1:53" ht="30.75" customHeight="1" thickBot="1" x14ac:dyDescent="0.25">
      <c r="A35" s="756"/>
      <c r="B35" s="745" t="s">
        <v>149</v>
      </c>
      <c r="C35" s="745"/>
      <c r="D35" s="745"/>
      <c r="E35" s="745"/>
      <c r="F35" s="745"/>
      <c r="G35" s="745"/>
      <c r="I35" s="143">
        <f>I31*I33</f>
        <v>0</v>
      </c>
      <c r="J35" s="125">
        <v>5</v>
      </c>
      <c r="K35" s="747"/>
      <c r="L35" s="747"/>
      <c r="M35" s="747"/>
      <c r="N35" s="747"/>
      <c r="O35" s="747"/>
    </row>
    <row r="36" spans="1:53" s="6" customFormat="1" ht="25.5" customHeight="1" x14ac:dyDescent="0.2">
      <c r="A36" s="41"/>
      <c r="B36" s="41"/>
      <c r="C36" s="41"/>
      <c r="D36" s="41"/>
      <c r="E36" s="41"/>
      <c r="F36" s="41"/>
      <c r="G36" s="41"/>
      <c r="H36" s="41"/>
      <c r="I36" s="44"/>
      <c r="K36" s="41"/>
      <c r="L36" s="41"/>
      <c r="M36" s="41"/>
      <c r="N36" s="41"/>
      <c r="O36" s="60"/>
      <c r="P36" s="41"/>
      <c r="Q36" s="41"/>
      <c r="R36" s="41"/>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32</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608"/>
      <c r="B39" s="12"/>
      <c r="C39" s="12"/>
      <c r="E39" s="12"/>
      <c r="G39" s="12"/>
      <c r="I39" s="12"/>
    </row>
    <row r="40" spans="1:53" ht="18" customHeight="1" x14ac:dyDescent="0.2">
      <c r="A40" s="12"/>
      <c r="B40" s="12"/>
      <c r="C40" s="12"/>
      <c r="E40" s="749"/>
      <c r="F40" s="750"/>
      <c r="G40" s="750"/>
      <c r="H40" s="750"/>
      <c r="I40" s="750"/>
      <c r="J40" s="750"/>
      <c r="K40" s="750"/>
      <c r="L40" s="750"/>
    </row>
    <row r="41" spans="1:53" ht="18" customHeight="1" x14ac:dyDescent="0.2">
      <c r="E41" s="26"/>
      <c r="F41" s="29"/>
      <c r="G41" s="29"/>
      <c r="H41" s="29"/>
      <c r="I41" s="29"/>
      <c r="J41" s="29"/>
      <c r="K41" s="29"/>
      <c r="L41" s="29"/>
    </row>
    <row r="42" spans="1:53" ht="18" customHeight="1" x14ac:dyDescent="0.2">
      <c r="E42" s="744"/>
      <c r="F42" s="745"/>
      <c r="G42" s="745"/>
      <c r="H42" s="745"/>
      <c r="I42" s="745"/>
      <c r="J42" s="745"/>
      <c r="K42" s="745"/>
      <c r="L42" s="745"/>
    </row>
    <row r="43" spans="1:53" ht="15" x14ac:dyDescent="0.2"/>
    <row r="45" spans="1:53" ht="18" customHeight="1" x14ac:dyDescent="0.2">
      <c r="AB45" s="611"/>
    </row>
    <row r="58" spans="2:2" ht="18" customHeight="1" x14ac:dyDescent="0.2">
      <c r="B58" s="614"/>
    </row>
  </sheetData>
  <sheetProtection password="C11B" sheet="1" objects="1" scenarios="1" selectLockedCells="1"/>
  <mergeCells count="24">
    <mergeCell ref="A33:A35"/>
    <mergeCell ref="L1:O1"/>
    <mergeCell ref="C1:F1"/>
    <mergeCell ref="M7:O8"/>
    <mergeCell ref="O9:O10"/>
    <mergeCell ref="N9:N10"/>
    <mergeCell ref="L9:L10"/>
    <mergeCell ref="L3:M3"/>
    <mergeCell ref="K7:L8"/>
    <mergeCell ref="K9:K10"/>
    <mergeCell ref="M9:M10"/>
    <mergeCell ref="A27:A31"/>
    <mergeCell ref="A7:A10"/>
    <mergeCell ref="I7:I10"/>
    <mergeCell ref="B7:B10"/>
    <mergeCell ref="C7:C10"/>
    <mergeCell ref="G7:G10"/>
    <mergeCell ref="E7:E10"/>
    <mergeCell ref="K29:O29"/>
    <mergeCell ref="E42:L42"/>
    <mergeCell ref="B33:G33"/>
    <mergeCell ref="B35:G35"/>
    <mergeCell ref="E40:L40"/>
    <mergeCell ref="K32:O35"/>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87" orientation="landscape" r:id="rId1"/>
  <headerFooter alignWithMargins="0">
    <oddFooter>&amp;LMise à jour : Février 2019&amp;RPage 2c</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pageSetUpPr fitToPage="1"/>
  </sheetPr>
  <dimension ref="A1:BA58"/>
  <sheetViews>
    <sheetView showGridLines="0" zoomScale="75" zoomScaleNormal="75" workbookViewId="0">
      <selection activeCell="L3" sqref="L3:M3"/>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9"/>
    <col min="17" max="17" width="13.42578125" style="9" customWidth="1"/>
    <col min="18" max="18" width="12" style="9" bestFit="1" customWidth="1"/>
    <col min="19" max="19" width="11.42578125" style="9"/>
    <col min="20" max="20" width="11.42578125" style="597"/>
    <col min="21" max="22" width="12" style="597" bestFit="1" customWidth="1"/>
    <col min="23" max="16384" width="11.42578125" style="9"/>
  </cols>
  <sheetData>
    <row r="1" spans="1:22" s="4" customFormat="1" ht="21.75" customHeight="1" thickBot="1" x14ac:dyDescent="0.3">
      <c r="A1" s="3"/>
      <c r="B1" s="3"/>
      <c r="C1" s="729" t="s">
        <v>20</v>
      </c>
      <c r="D1" s="729"/>
      <c r="E1" s="729"/>
      <c r="F1" s="729"/>
      <c r="G1" s="146"/>
      <c r="H1" s="16"/>
      <c r="I1" s="16"/>
      <c r="K1" s="147" t="s">
        <v>51</v>
      </c>
      <c r="L1" s="728" t="str">
        <f>'Annexe A p.2'!L1:O1</f>
        <v/>
      </c>
      <c r="M1" s="728"/>
      <c r="N1" s="728"/>
      <c r="O1" s="728"/>
      <c r="T1" s="601"/>
      <c r="U1" s="601"/>
      <c r="V1" s="601"/>
    </row>
    <row r="2" spans="1:22" s="4" customFormat="1" ht="18" customHeight="1" x14ac:dyDescent="0.25">
      <c r="A2" s="3"/>
      <c r="B2" s="3"/>
      <c r="E2" s="15"/>
      <c r="F2" s="15"/>
      <c r="J2" s="30"/>
      <c r="T2" s="601"/>
      <c r="U2" s="601"/>
      <c r="V2" s="601"/>
    </row>
    <row r="3" spans="1:22" s="4" customFormat="1" ht="18" customHeight="1" thickBot="1" x14ac:dyDescent="0.3">
      <c r="A3" s="3"/>
      <c r="B3" s="3"/>
      <c r="C3" s="5"/>
      <c r="D3" s="5"/>
      <c r="E3" s="5"/>
      <c r="F3" s="5"/>
      <c r="I3" s="17"/>
      <c r="J3" s="30"/>
      <c r="K3" s="165" t="s">
        <v>59</v>
      </c>
      <c r="L3" s="739"/>
      <c r="M3" s="739"/>
      <c r="S3" s="443">
        <f>L3</f>
        <v>0</v>
      </c>
      <c r="T3" s="593" t="s">
        <v>64</v>
      </c>
      <c r="U3" s="599">
        <v>39173</v>
      </c>
      <c r="V3" s="599">
        <v>39538</v>
      </c>
    </row>
    <row r="4" spans="1:22" s="4" customFormat="1" ht="15.75" customHeight="1" x14ac:dyDescent="0.25">
      <c r="A4" s="3"/>
      <c r="B4" s="3"/>
      <c r="C4" s="5"/>
      <c r="D4" s="5"/>
      <c r="E4" s="5"/>
      <c r="F4" s="5"/>
      <c r="I4" s="17"/>
      <c r="J4" s="30"/>
      <c r="R4" s="439"/>
      <c r="S4" s="444"/>
      <c r="T4" s="593" t="s">
        <v>65</v>
      </c>
      <c r="U4" s="599">
        <v>39539</v>
      </c>
      <c r="V4" s="599">
        <v>39903</v>
      </c>
    </row>
    <row r="5" spans="1:22" s="6" customFormat="1" ht="22.5" customHeight="1" thickBot="1" x14ac:dyDescent="0.3">
      <c r="B5" s="13" t="s">
        <v>16</v>
      </c>
      <c r="C5" s="136" t="str">
        <f>IF('Formulaire p.1'!AX30="","",'Formulaire p.1'!AX30)</f>
        <v/>
      </c>
      <c r="E5" s="14"/>
      <c r="F5" s="13"/>
      <c r="H5" s="25"/>
      <c r="I5" s="14" t="s">
        <v>27</v>
      </c>
      <c r="J5" s="17"/>
      <c r="K5" s="137" t="str">
        <f>IF('Formulaire p.1'!X38="","",'Formulaire p.1'!X38)</f>
        <v/>
      </c>
      <c r="L5" s="7"/>
      <c r="M5" s="7"/>
      <c r="N5" s="7"/>
      <c r="O5" s="17" t="s">
        <v>17</v>
      </c>
      <c r="P5" s="7"/>
      <c r="Q5" s="7"/>
      <c r="R5" s="7"/>
      <c r="S5" s="446"/>
      <c r="T5" s="593" t="s">
        <v>66</v>
      </c>
      <c r="U5" s="599">
        <v>39904</v>
      </c>
      <c r="V5" s="599">
        <v>40268</v>
      </c>
    </row>
    <row r="6" spans="1:22" s="6" customFormat="1" ht="12" customHeight="1" thickBot="1" x14ac:dyDescent="0.25">
      <c r="A6" s="4"/>
      <c r="B6" s="4"/>
      <c r="C6" s="4"/>
      <c r="D6" s="4"/>
      <c r="E6" s="4"/>
      <c r="F6" s="4"/>
      <c r="G6" s="4"/>
      <c r="H6" s="4"/>
      <c r="I6" s="4"/>
      <c r="J6" s="31"/>
      <c r="S6" s="447"/>
      <c r="T6" s="593" t="s">
        <v>67</v>
      </c>
      <c r="U6" s="599">
        <v>40269</v>
      </c>
      <c r="V6" s="599">
        <v>40633</v>
      </c>
    </row>
    <row r="7" spans="1:22" s="8" customFormat="1" ht="18" customHeight="1" thickBot="1" x14ac:dyDescent="0.25">
      <c r="A7" s="741" t="s">
        <v>12</v>
      </c>
      <c r="B7" s="741" t="s">
        <v>146</v>
      </c>
      <c r="C7" s="738" t="s">
        <v>37</v>
      </c>
      <c r="D7" s="42"/>
      <c r="E7" s="738" t="s">
        <v>35</v>
      </c>
      <c r="F7" s="42"/>
      <c r="G7" s="738" t="s">
        <v>36</v>
      </c>
      <c r="H7" s="42"/>
      <c r="I7" s="741" t="s">
        <v>46</v>
      </c>
      <c r="J7" s="32"/>
      <c r="K7" s="730" t="s">
        <v>33</v>
      </c>
      <c r="L7" s="731"/>
      <c r="M7" s="730" t="s">
        <v>34</v>
      </c>
      <c r="N7" s="731"/>
      <c r="O7" s="732"/>
      <c r="S7" s="448"/>
      <c r="T7" s="593" t="s">
        <v>68</v>
      </c>
      <c r="U7" s="599">
        <v>40634</v>
      </c>
      <c r="V7" s="599">
        <v>40999</v>
      </c>
    </row>
    <row r="8" spans="1:22" s="8" customFormat="1" ht="18" customHeight="1" thickBot="1" x14ac:dyDescent="0.25">
      <c r="A8" s="742"/>
      <c r="B8" s="742"/>
      <c r="C8" s="737"/>
      <c r="D8" s="43"/>
      <c r="E8" s="737"/>
      <c r="F8" s="43"/>
      <c r="G8" s="737"/>
      <c r="H8" s="43"/>
      <c r="I8" s="742"/>
      <c r="J8" s="32"/>
      <c r="K8" s="733"/>
      <c r="L8" s="734"/>
      <c r="M8" s="733"/>
      <c r="N8" s="734"/>
      <c r="O8" s="735"/>
      <c r="S8" s="448"/>
      <c r="T8" s="593" t="s">
        <v>69</v>
      </c>
      <c r="U8" s="599">
        <v>41000</v>
      </c>
      <c r="V8" s="599">
        <v>41364</v>
      </c>
    </row>
    <row r="9" spans="1:22" s="8" customFormat="1" ht="18" customHeight="1" thickBot="1" x14ac:dyDescent="0.25">
      <c r="A9" s="742"/>
      <c r="B9" s="742"/>
      <c r="C9" s="737"/>
      <c r="D9" s="43"/>
      <c r="E9" s="737"/>
      <c r="F9" s="43"/>
      <c r="G9" s="737"/>
      <c r="H9" s="43"/>
      <c r="I9" s="742"/>
      <c r="J9" s="32"/>
      <c r="K9" s="738" t="s">
        <v>48</v>
      </c>
      <c r="L9" s="738" t="s">
        <v>9</v>
      </c>
      <c r="M9" s="736" t="s">
        <v>48</v>
      </c>
      <c r="N9" s="736" t="s">
        <v>9</v>
      </c>
      <c r="O9" s="736" t="s">
        <v>43</v>
      </c>
      <c r="S9" s="448"/>
      <c r="T9" s="593" t="s">
        <v>70</v>
      </c>
      <c r="U9" s="599">
        <v>41365</v>
      </c>
      <c r="V9" s="599">
        <v>41729</v>
      </c>
    </row>
    <row r="10" spans="1:22" s="8" customFormat="1" ht="15" customHeight="1" thickBot="1" x14ac:dyDescent="0.25">
      <c r="A10" s="751"/>
      <c r="B10" s="751"/>
      <c r="C10" s="737"/>
      <c r="D10" s="43"/>
      <c r="E10" s="737"/>
      <c r="F10" s="43"/>
      <c r="G10" s="737"/>
      <c r="H10" s="43"/>
      <c r="I10" s="742"/>
      <c r="J10" s="32"/>
      <c r="K10" s="736"/>
      <c r="L10" s="736"/>
      <c r="M10" s="736"/>
      <c r="N10" s="736"/>
      <c r="O10" s="737"/>
      <c r="S10" s="448"/>
      <c r="T10" s="593" t="s">
        <v>71</v>
      </c>
      <c r="U10" s="599">
        <v>41730</v>
      </c>
      <c r="V10" s="599">
        <v>42094</v>
      </c>
    </row>
    <row r="11" spans="1:22" ht="18" customHeight="1" x14ac:dyDescent="0.25">
      <c r="A11" s="114"/>
      <c r="B11" s="114"/>
      <c r="C11" s="117"/>
      <c r="D11" s="21"/>
      <c r="E11" s="117"/>
      <c r="F11" s="21"/>
      <c r="G11" s="117"/>
      <c r="H11" s="21"/>
      <c r="I11" s="138"/>
      <c r="J11" s="31"/>
      <c r="K11" s="623"/>
      <c r="L11" s="617"/>
      <c r="M11" s="623"/>
      <c r="N11" s="617"/>
      <c r="O11" s="625"/>
      <c r="S11" s="449"/>
      <c r="T11" s="593" t="s">
        <v>72</v>
      </c>
      <c r="U11" s="599">
        <v>42095</v>
      </c>
      <c r="V11" s="599">
        <v>42460</v>
      </c>
    </row>
    <row r="12" spans="1:22" ht="18" customHeight="1" x14ac:dyDescent="0.25">
      <c r="A12" s="115"/>
      <c r="B12" s="115"/>
      <c r="C12" s="118"/>
      <c r="D12" s="21"/>
      <c r="E12" s="118"/>
      <c r="F12" s="21"/>
      <c r="G12" s="118"/>
      <c r="H12" s="21"/>
      <c r="I12" s="139"/>
      <c r="J12" s="31"/>
      <c r="K12" s="626"/>
      <c r="L12" s="620"/>
      <c r="M12" s="626"/>
      <c r="N12" s="620"/>
      <c r="O12" s="118"/>
      <c r="S12" s="449"/>
      <c r="T12" s="593" t="s">
        <v>73</v>
      </c>
      <c r="U12" s="599">
        <v>42461</v>
      </c>
      <c r="V12" s="599">
        <v>42825</v>
      </c>
    </row>
    <row r="13" spans="1:22" ht="18" customHeight="1" x14ac:dyDescent="0.25">
      <c r="A13" s="115"/>
      <c r="B13" s="115"/>
      <c r="C13" s="118"/>
      <c r="D13" s="21"/>
      <c r="E13" s="118"/>
      <c r="F13" s="21"/>
      <c r="G13" s="118"/>
      <c r="H13" s="21"/>
      <c r="I13" s="139"/>
      <c r="J13" s="31"/>
      <c r="K13" s="626"/>
      <c r="L13" s="620"/>
      <c r="M13" s="626"/>
      <c r="N13" s="620"/>
      <c r="O13" s="118"/>
      <c r="S13" s="449"/>
      <c r="T13" s="593" t="s">
        <v>74</v>
      </c>
      <c r="U13" s="599">
        <v>42826</v>
      </c>
      <c r="V13" s="599">
        <v>43190</v>
      </c>
    </row>
    <row r="14" spans="1:22" ht="18" customHeight="1" x14ac:dyDescent="0.25">
      <c r="A14" s="115"/>
      <c r="B14" s="115"/>
      <c r="C14" s="118"/>
      <c r="D14" s="21"/>
      <c r="E14" s="118"/>
      <c r="F14" s="21"/>
      <c r="G14" s="118"/>
      <c r="H14" s="21"/>
      <c r="I14" s="139"/>
      <c r="J14" s="31"/>
      <c r="K14" s="626"/>
      <c r="L14" s="620"/>
      <c r="M14" s="626"/>
      <c r="N14" s="620"/>
      <c r="O14" s="118"/>
      <c r="S14" s="449"/>
      <c r="T14" s="593" t="s">
        <v>75</v>
      </c>
      <c r="U14" s="599">
        <v>43191</v>
      </c>
      <c r="V14" s="599">
        <v>43555</v>
      </c>
    </row>
    <row r="15" spans="1:22" ht="18" customHeight="1" x14ac:dyDescent="0.25">
      <c r="A15" s="115"/>
      <c r="B15" s="115"/>
      <c r="C15" s="118"/>
      <c r="D15" s="21"/>
      <c r="E15" s="118"/>
      <c r="F15" s="21"/>
      <c r="G15" s="118"/>
      <c r="H15" s="21"/>
      <c r="I15" s="139"/>
      <c r="J15" s="31"/>
      <c r="K15" s="626"/>
      <c r="L15" s="620"/>
      <c r="M15" s="626"/>
      <c r="N15" s="620"/>
      <c r="O15" s="118"/>
      <c r="S15" s="449"/>
      <c r="T15" s="593" t="s">
        <v>76</v>
      </c>
      <c r="U15" s="599">
        <v>43556</v>
      </c>
      <c r="V15" s="599">
        <v>43921</v>
      </c>
    </row>
    <row r="16" spans="1:22" ht="18" customHeight="1" x14ac:dyDescent="0.25">
      <c r="A16" s="115"/>
      <c r="B16" s="115"/>
      <c r="C16" s="118"/>
      <c r="D16" s="21"/>
      <c r="E16" s="118"/>
      <c r="F16" s="21"/>
      <c r="G16" s="118"/>
      <c r="H16" s="21"/>
      <c r="I16" s="139"/>
      <c r="J16" s="31"/>
      <c r="K16" s="626"/>
      <c r="L16" s="620"/>
      <c r="M16" s="626"/>
      <c r="N16" s="620"/>
      <c r="O16" s="118"/>
      <c r="S16" s="449"/>
      <c r="T16" s="593" t="s">
        <v>77</v>
      </c>
      <c r="U16" s="599">
        <v>43922</v>
      </c>
      <c r="V16" s="599">
        <v>44286</v>
      </c>
    </row>
    <row r="17" spans="1:22" ht="18" customHeight="1" x14ac:dyDescent="0.25">
      <c r="A17" s="115"/>
      <c r="B17" s="115"/>
      <c r="C17" s="118"/>
      <c r="D17" s="21"/>
      <c r="E17" s="118"/>
      <c r="F17" s="21"/>
      <c r="G17" s="118"/>
      <c r="H17" s="21"/>
      <c r="I17" s="139"/>
      <c r="J17" s="31"/>
      <c r="K17" s="626"/>
      <c r="L17" s="620"/>
      <c r="M17" s="626"/>
      <c r="N17" s="620"/>
      <c r="O17" s="118"/>
      <c r="S17" s="449"/>
      <c r="T17" s="593" t="s">
        <v>133</v>
      </c>
      <c r="U17" s="599">
        <v>41000</v>
      </c>
      <c r="V17" s="599">
        <v>44651</v>
      </c>
    </row>
    <row r="18" spans="1:22" ht="18" customHeight="1" x14ac:dyDescent="0.25">
      <c r="A18" s="115"/>
      <c r="B18" s="115"/>
      <c r="C18" s="118"/>
      <c r="D18" s="21"/>
      <c r="E18" s="118"/>
      <c r="F18" s="21"/>
      <c r="G18" s="118"/>
      <c r="H18" s="21"/>
      <c r="I18" s="139"/>
      <c r="J18" s="31"/>
      <c r="K18" s="626"/>
      <c r="L18" s="620"/>
      <c r="M18" s="626"/>
      <c r="N18" s="620"/>
      <c r="O18" s="118"/>
      <c r="S18" s="449"/>
      <c r="T18" s="593" t="s">
        <v>134</v>
      </c>
      <c r="U18" s="599">
        <v>44652</v>
      </c>
      <c r="V18" s="599">
        <v>45016</v>
      </c>
    </row>
    <row r="19" spans="1:22" ht="18" customHeight="1" x14ac:dyDescent="0.25">
      <c r="A19" s="115"/>
      <c r="B19" s="115"/>
      <c r="C19" s="118"/>
      <c r="D19" s="21"/>
      <c r="E19" s="118"/>
      <c r="F19" s="21"/>
      <c r="G19" s="118"/>
      <c r="H19" s="21"/>
      <c r="I19" s="139"/>
      <c r="J19" s="31"/>
      <c r="K19" s="626"/>
      <c r="L19" s="620"/>
      <c r="M19" s="626"/>
      <c r="N19" s="620"/>
      <c r="O19" s="118"/>
      <c r="S19" s="449"/>
      <c r="T19" s="593" t="s">
        <v>135</v>
      </c>
      <c r="U19" s="599">
        <v>45017</v>
      </c>
      <c r="V19" s="599">
        <v>45382</v>
      </c>
    </row>
    <row r="20" spans="1:22" ht="18" customHeight="1" x14ac:dyDescent="0.25">
      <c r="A20" s="115"/>
      <c r="B20" s="115"/>
      <c r="C20" s="118"/>
      <c r="D20" s="21"/>
      <c r="E20" s="118"/>
      <c r="F20" s="21"/>
      <c r="G20" s="118"/>
      <c r="H20" s="21"/>
      <c r="I20" s="139"/>
      <c r="J20" s="31"/>
      <c r="K20" s="626"/>
      <c r="L20" s="620"/>
      <c r="M20" s="626"/>
      <c r="N20" s="620"/>
      <c r="O20" s="118"/>
      <c r="S20" s="449"/>
      <c r="T20" s="593" t="s">
        <v>136</v>
      </c>
      <c r="U20" s="599">
        <v>45383</v>
      </c>
      <c r="V20" s="599">
        <v>45747</v>
      </c>
    </row>
    <row r="21" spans="1:22" ht="18" customHeight="1" x14ac:dyDescent="0.25">
      <c r="A21" s="115"/>
      <c r="B21" s="115"/>
      <c r="C21" s="118"/>
      <c r="D21" s="21"/>
      <c r="E21" s="118"/>
      <c r="F21" s="21"/>
      <c r="G21" s="118"/>
      <c r="H21" s="21"/>
      <c r="I21" s="139"/>
      <c r="J21" s="31"/>
      <c r="K21" s="626"/>
      <c r="L21" s="620"/>
      <c r="M21" s="626"/>
      <c r="N21" s="620"/>
      <c r="O21" s="118"/>
      <c r="S21" s="449"/>
      <c r="T21" s="593"/>
      <c r="U21" s="599"/>
      <c r="V21" s="599"/>
    </row>
    <row r="22" spans="1:22" ht="18" customHeight="1" x14ac:dyDescent="0.25">
      <c r="A22" s="115"/>
      <c r="B22" s="115"/>
      <c r="C22" s="118"/>
      <c r="D22" s="21"/>
      <c r="E22" s="118"/>
      <c r="F22" s="21"/>
      <c r="G22" s="118"/>
      <c r="H22" s="21"/>
      <c r="I22" s="139"/>
      <c r="J22" s="31"/>
      <c r="K22" s="626"/>
      <c r="L22" s="620"/>
      <c r="M22" s="626"/>
      <c r="N22" s="620"/>
      <c r="O22" s="118"/>
      <c r="S22" s="449"/>
      <c r="T22" s="593"/>
      <c r="U22" s="599"/>
      <c r="V22" s="599"/>
    </row>
    <row r="23" spans="1:22" ht="18" customHeight="1" x14ac:dyDescent="0.25">
      <c r="A23" s="115"/>
      <c r="B23" s="115"/>
      <c r="C23" s="118"/>
      <c r="D23" s="21"/>
      <c r="E23" s="118"/>
      <c r="F23" s="21"/>
      <c r="G23" s="118"/>
      <c r="H23" s="21"/>
      <c r="I23" s="139"/>
      <c r="J23" s="31"/>
      <c r="K23" s="626"/>
      <c r="L23" s="620"/>
      <c r="M23" s="626"/>
      <c r="N23" s="620"/>
      <c r="O23" s="118"/>
      <c r="S23" s="449"/>
      <c r="T23" s="593"/>
      <c r="U23" s="599"/>
      <c r="V23" s="599"/>
    </row>
    <row r="24" spans="1:22" ht="18" customHeight="1" x14ac:dyDescent="0.25">
      <c r="A24" s="115"/>
      <c r="B24" s="115"/>
      <c r="C24" s="118"/>
      <c r="D24" s="21"/>
      <c r="E24" s="118"/>
      <c r="F24" s="21"/>
      <c r="G24" s="118"/>
      <c r="H24" s="21"/>
      <c r="I24" s="139"/>
      <c r="J24" s="31"/>
      <c r="K24" s="626"/>
      <c r="L24" s="620"/>
      <c r="M24" s="626"/>
      <c r="N24" s="620"/>
      <c r="O24" s="118"/>
    </row>
    <row r="25" spans="1:22" ht="18" customHeight="1" x14ac:dyDescent="0.25">
      <c r="A25" s="116"/>
      <c r="B25" s="116"/>
      <c r="C25" s="119"/>
      <c r="D25" s="21"/>
      <c r="E25" s="119"/>
      <c r="F25" s="21"/>
      <c r="G25" s="119"/>
      <c r="H25" s="21"/>
      <c r="I25" s="140"/>
      <c r="J25" s="31"/>
      <c r="K25" s="628"/>
      <c r="L25" s="622"/>
      <c r="M25" s="628"/>
      <c r="N25" s="622"/>
      <c r="O25" s="119"/>
    </row>
    <row r="26" spans="1:22" ht="9" customHeight="1" thickBot="1" x14ac:dyDescent="0.3">
      <c r="A26" s="37"/>
      <c r="B26" s="37"/>
      <c r="C26" s="38"/>
      <c r="D26" s="21"/>
      <c r="E26" s="38"/>
      <c r="F26" s="21"/>
      <c r="G26" s="39"/>
      <c r="H26" s="21"/>
      <c r="I26" s="37"/>
      <c r="K26" s="37"/>
      <c r="L26" s="37"/>
      <c r="M26" s="37"/>
      <c r="N26" s="37"/>
    </row>
    <row r="27" spans="1:22" ht="27" customHeight="1" thickBot="1" x14ac:dyDescent="0.25">
      <c r="A27" s="752" t="s">
        <v>147</v>
      </c>
      <c r="B27" s="129" t="s">
        <v>50</v>
      </c>
      <c r="C27" s="121">
        <f>SUM(C11:C25)</f>
        <v>0</v>
      </c>
      <c r="D27" s="23" t="s">
        <v>38</v>
      </c>
      <c r="E27" s="122">
        <f>SUM(E11:E25)</f>
        <v>0</v>
      </c>
      <c r="F27" s="23" t="s">
        <v>38</v>
      </c>
      <c r="G27" s="122">
        <f>SUM(G11:G25)</f>
        <v>0</v>
      </c>
      <c r="H27" s="23" t="s">
        <v>39</v>
      </c>
      <c r="I27" s="123">
        <f>C27+E27+G27</f>
        <v>0</v>
      </c>
      <c r="J27" s="125">
        <v>1</v>
      </c>
      <c r="Q27" s="437"/>
    </row>
    <row r="28" spans="1:22" s="12" customFormat="1" ht="6.75" customHeight="1" thickBot="1" x14ac:dyDescent="0.25">
      <c r="A28" s="755"/>
      <c r="B28" s="28"/>
      <c r="C28" s="20"/>
      <c r="D28" s="23"/>
      <c r="E28" s="34"/>
      <c r="F28" s="23"/>
      <c r="G28" s="35"/>
      <c r="H28" s="23"/>
      <c r="I28" s="36"/>
      <c r="J28" s="126"/>
      <c r="Q28" s="438"/>
      <c r="T28" s="596"/>
      <c r="U28" s="596"/>
      <c r="V28" s="596"/>
    </row>
    <row r="29" spans="1:22" ht="27" customHeight="1" thickBot="1" x14ac:dyDescent="0.25">
      <c r="A29" s="755"/>
      <c r="B29" s="10"/>
      <c r="C29" s="24" t="s">
        <v>40</v>
      </c>
      <c r="D29" s="22"/>
      <c r="E29" s="120"/>
      <c r="F29" s="23" t="s">
        <v>38</v>
      </c>
      <c r="G29" s="141"/>
      <c r="H29" s="23" t="s">
        <v>39</v>
      </c>
      <c r="I29" s="123">
        <f>E29+G29</f>
        <v>0</v>
      </c>
      <c r="J29" s="125">
        <v>2</v>
      </c>
      <c r="K29" s="748" t="s">
        <v>58</v>
      </c>
      <c r="L29" s="748"/>
      <c r="M29" s="748"/>
      <c r="N29" s="748"/>
      <c r="O29" s="748"/>
    </row>
    <row r="30" spans="1:22" s="12" customFormat="1" ht="6.75" customHeight="1" thickBot="1" x14ac:dyDescent="0.25">
      <c r="A30" s="755"/>
      <c r="B30" s="11"/>
      <c r="C30" s="24"/>
      <c r="D30" s="22"/>
      <c r="E30" s="20"/>
      <c r="F30" s="23"/>
      <c r="G30" s="20"/>
      <c r="H30" s="23"/>
      <c r="I30" s="36"/>
      <c r="J30" s="126"/>
      <c r="T30" s="596"/>
      <c r="U30" s="596"/>
      <c r="V30" s="596"/>
    </row>
    <row r="31" spans="1:22" ht="27" customHeight="1" thickBot="1" x14ac:dyDescent="0.25">
      <c r="A31" s="755"/>
      <c r="B31" s="10"/>
      <c r="C31" s="24"/>
      <c r="D31" s="24"/>
      <c r="E31" s="20"/>
      <c r="F31" s="20"/>
      <c r="G31" s="24" t="s">
        <v>41</v>
      </c>
      <c r="H31" s="20"/>
      <c r="I31" s="143">
        <f>I27-I29</f>
        <v>0</v>
      </c>
      <c r="J31" s="125">
        <v>3</v>
      </c>
    </row>
    <row r="32" spans="1:22" s="12" customFormat="1" ht="8.25" customHeight="1" thickBot="1" x14ac:dyDescent="0.25">
      <c r="B32" s="19"/>
      <c r="C32" s="24"/>
      <c r="D32" s="24"/>
      <c r="E32" s="20"/>
      <c r="F32" s="20"/>
      <c r="G32" s="24"/>
      <c r="H32" s="20"/>
      <c r="I32" s="36"/>
      <c r="J32" s="126"/>
      <c r="K32" s="746" t="s">
        <v>150</v>
      </c>
      <c r="L32" s="747"/>
      <c r="M32" s="747"/>
      <c r="N32" s="747"/>
      <c r="O32" s="747"/>
      <c r="T32" s="596"/>
      <c r="U32" s="596"/>
      <c r="V32" s="596"/>
    </row>
    <row r="33" spans="1:53" ht="27" customHeight="1" thickBot="1" x14ac:dyDescent="0.25">
      <c r="A33" s="754" t="s">
        <v>130</v>
      </c>
      <c r="B33" s="745" t="s">
        <v>148</v>
      </c>
      <c r="C33" s="745"/>
      <c r="D33" s="745"/>
      <c r="E33" s="745"/>
      <c r="F33" s="745"/>
      <c r="G33" s="745"/>
      <c r="H33" s="27"/>
      <c r="I33" s="142"/>
      <c r="J33" s="127" t="s">
        <v>44</v>
      </c>
      <c r="K33" s="747"/>
      <c r="L33" s="747"/>
      <c r="M33" s="747"/>
      <c r="N33" s="747"/>
      <c r="O33" s="747"/>
    </row>
    <row r="34" spans="1:53" s="12" customFormat="1" ht="7.5" customHeight="1" thickBot="1" x14ac:dyDescent="0.25">
      <c r="A34" s="754"/>
      <c r="B34" s="40"/>
      <c r="C34" s="40"/>
      <c r="D34" s="40"/>
      <c r="E34" s="40"/>
      <c r="F34" s="40"/>
      <c r="G34" s="40"/>
      <c r="H34" s="27"/>
      <c r="I34" s="36"/>
      <c r="J34" s="128"/>
      <c r="K34" s="747"/>
      <c r="L34" s="747"/>
      <c r="M34" s="747"/>
      <c r="N34" s="747"/>
      <c r="O34" s="747"/>
      <c r="T34" s="596"/>
      <c r="U34" s="596"/>
      <c r="V34" s="596"/>
    </row>
    <row r="35" spans="1:53" ht="30.75" customHeight="1" thickBot="1" x14ac:dyDescent="0.25">
      <c r="A35" s="754"/>
      <c r="B35" s="745" t="s">
        <v>149</v>
      </c>
      <c r="C35" s="745"/>
      <c r="D35" s="745"/>
      <c r="E35" s="745"/>
      <c r="F35" s="745"/>
      <c r="G35" s="745"/>
      <c r="I35" s="143">
        <f>I31*I33</f>
        <v>0</v>
      </c>
      <c r="J35" s="125">
        <v>5</v>
      </c>
      <c r="K35" s="747"/>
      <c r="L35" s="747"/>
      <c r="M35" s="747"/>
      <c r="N35" s="747"/>
      <c r="O35" s="747"/>
    </row>
    <row r="36" spans="1:53" s="6" customFormat="1" ht="25.5" customHeight="1" x14ac:dyDescent="0.2">
      <c r="A36" s="41"/>
      <c r="B36" s="41"/>
      <c r="C36" s="41"/>
      <c r="D36" s="41"/>
      <c r="E36" s="41"/>
      <c r="F36" s="41"/>
      <c r="G36" s="41"/>
      <c r="H36" s="41"/>
      <c r="I36" s="44"/>
      <c r="K36" s="41"/>
      <c r="L36" s="41"/>
      <c r="M36" s="41"/>
      <c r="N36" s="41"/>
      <c r="O36" s="60"/>
      <c r="P36" s="41"/>
      <c r="Q36" s="41"/>
      <c r="R36" s="41"/>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32</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608"/>
      <c r="B39" s="12"/>
      <c r="C39" s="12"/>
      <c r="E39" s="12"/>
      <c r="G39" s="12"/>
      <c r="I39" s="12"/>
    </row>
    <row r="40" spans="1:53" ht="18" customHeight="1" x14ac:dyDescent="0.2">
      <c r="A40" s="12"/>
      <c r="B40" s="12"/>
      <c r="C40" s="12"/>
      <c r="E40" s="749"/>
      <c r="F40" s="750"/>
      <c r="G40" s="750"/>
      <c r="H40" s="750"/>
      <c r="I40" s="750"/>
      <c r="J40" s="750"/>
      <c r="K40" s="750"/>
      <c r="L40" s="750"/>
    </row>
    <row r="41" spans="1:53" ht="18" customHeight="1" x14ac:dyDescent="0.2">
      <c r="E41" s="26"/>
      <c r="F41" s="29"/>
      <c r="G41" s="29"/>
      <c r="H41" s="29"/>
      <c r="I41" s="29"/>
      <c r="J41" s="29"/>
      <c r="K41" s="29"/>
      <c r="L41" s="29"/>
    </row>
    <row r="42" spans="1:53" ht="18" customHeight="1" x14ac:dyDescent="0.2">
      <c r="E42" s="744"/>
      <c r="F42" s="745"/>
      <c r="G42" s="745"/>
      <c r="H42" s="745"/>
      <c r="I42" s="745"/>
      <c r="J42" s="745"/>
      <c r="K42" s="745"/>
      <c r="L42" s="745"/>
    </row>
    <row r="43" spans="1:53" ht="15" x14ac:dyDescent="0.2"/>
    <row r="45" spans="1:53" ht="18" customHeight="1" x14ac:dyDescent="0.2">
      <c r="AB45" s="611"/>
    </row>
    <row r="58" spans="2:2" ht="18" customHeight="1" x14ac:dyDescent="0.2">
      <c r="B58" s="614"/>
    </row>
  </sheetData>
  <sheetProtection password="C11B" sheet="1" objects="1" scenarios="1" selectLockedCells="1"/>
  <mergeCells count="24">
    <mergeCell ref="A33:A35"/>
    <mergeCell ref="E42:L42"/>
    <mergeCell ref="B33:G33"/>
    <mergeCell ref="B35:G35"/>
    <mergeCell ref="E7:E10"/>
    <mergeCell ref="K7:L8"/>
    <mergeCell ref="K9:K10"/>
    <mergeCell ref="K32:O35"/>
    <mergeCell ref="M9:M10"/>
    <mergeCell ref="C7:C10"/>
    <mergeCell ref="G7:G10"/>
    <mergeCell ref="K29:O29"/>
    <mergeCell ref="E40:L40"/>
    <mergeCell ref="L9:L10"/>
    <mergeCell ref="A27:A31"/>
    <mergeCell ref="A7:A10"/>
    <mergeCell ref="I7:I10"/>
    <mergeCell ref="B7:B10"/>
    <mergeCell ref="L3:M3"/>
    <mergeCell ref="L1:O1"/>
    <mergeCell ref="C1:F1"/>
    <mergeCell ref="M7:O8"/>
    <mergeCell ref="O9:O10"/>
    <mergeCell ref="N9:N10"/>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2d</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pageSetUpPr fitToPage="1"/>
  </sheetPr>
  <dimension ref="A1:BA58"/>
  <sheetViews>
    <sheetView showGridLines="0" zoomScale="75" zoomScaleNormal="75" workbookViewId="0">
      <selection activeCell="L3" sqref="L3:M3"/>
    </sheetView>
  </sheetViews>
  <sheetFormatPr baseColWidth="10" defaultRowHeight="18" customHeight="1" x14ac:dyDescent="0.2"/>
  <cols>
    <col min="1" max="2" width="28.7109375" style="9" customWidth="1"/>
    <col min="3" max="3" width="15.7109375" style="9" customWidth="1"/>
    <col min="4" max="4" width="2.28515625" style="12" customWidth="1"/>
    <col min="5" max="5" width="15.7109375" style="9" customWidth="1"/>
    <col min="6" max="6" width="2.28515625" style="12" customWidth="1"/>
    <col min="7" max="7" width="16.42578125" style="9" customWidth="1"/>
    <col min="8" max="8" width="2.28515625" style="12" customWidth="1"/>
    <col min="9" max="9" width="15.7109375" style="9" customWidth="1"/>
    <col min="10" max="10" width="2.28515625" style="33" customWidth="1"/>
    <col min="11" max="11" width="17.7109375" style="9" customWidth="1"/>
    <col min="12" max="12" width="11.7109375" style="9" customWidth="1"/>
    <col min="13" max="13" width="17.7109375" style="9" customWidth="1"/>
    <col min="14" max="14" width="11.7109375" style="9" customWidth="1"/>
    <col min="15" max="15" width="15.7109375" style="9" customWidth="1"/>
    <col min="16" max="16" width="11.42578125" style="9"/>
    <col min="17" max="17" width="13.42578125" style="9" customWidth="1"/>
    <col min="18" max="18" width="12" style="9" bestFit="1" customWidth="1"/>
    <col min="19" max="19" width="11.42578125" style="9"/>
    <col min="20" max="20" width="11.42578125" style="597"/>
    <col min="21" max="22" width="12" style="597" bestFit="1" customWidth="1"/>
    <col min="23" max="16384" width="11.42578125" style="9"/>
  </cols>
  <sheetData>
    <row r="1" spans="1:23" s="4" customFormat="1" ht="21.75" customHeight="1" thickBot="1" x14ac:dyDescent="0.3">
      <c r="A1" s="3"/>
      <c r="B1" s="3"/>
      <c r="C1" s="729" t="s">
        <v>20</v>
      </c>
      <c r="D1" s="729"/>
      <c r="E1" s="729"/>
      <c r="F1" s="729"/>
      <c r="G1" s="146"/>
      <c r="H1" s="16"/>
      <c r="I1" s="16"/>
      <c r="K1" s="147" t="s">
        <v>51</v>
      </c>
      <c r="L1" s="728" t="str">
        <f>IF('Formulaire p.1'!AM2="","",'Formulaire p.1'!AM2)</f>
        <v/>
      </c>
      <c r="M1" s="728"/>
      <c r="N1" s="728"/>
      <c r="O1" s="728"/>
      <c r="T1" s="601"/>
      <c r="U1" s="601"/>
      <c r="V1" s="601"/>
    </row>
    <row r="2" spans="1:23" s="4" customFormat="1" ht="18" customHeight="1" x14ac:dyDescent="0.25">
      <c r="A2" s="3"/>
      <c r="B2" s="3"/>
      <c r="E2" s="15"/>
      <c r="F2" s="15"/>
      <c r="J2" s="30"/>
      <c r="T2" s="601"/>
      <c r="U2" s="601"/>
      <c r="V2" s="601"/>
      <c r="W2" s="305"/>
    </row>
    <row r="3" spans="1:23" s="4" customFormat="1" ht="18" customHeight="1" thickBot="1" x14ac:dyDescent="0.3">
      <c r="A3" s="3"/>
      <c r="B3" s="3"/>
      <c r="C3" s="5"/>
      <c r="D3" s="5"/>
      <c r="E3" s="5"/>
      <c r="F3" s="5"/>
      <c r="I3" s="17"/>
      <c r="J3" s="30"/>
      <c r="K3" s="165" t="s">
        <v>59</v>
      </c>
      <c r="L3" s="739"/>
      <c r="M3" s="739"/>
      <c r="S3" s="443">
        <f>L3</f>
        <v>0</v>
      </c>
      <c r="T3" s="593" t="s">
        <v>64</v>
      </c>
      <c r="U3" s="599">
        <v>39173</v>
      </c>
      <c r="V3" s="599">
        <v>39538</v>
      </c>
      <c r="W3" s="305"/>
    </row>
    <row r="4" spans="1:23" s="4" customFormat="1" ht="15.75" customHeight="1" x14ac:dyDescent="0.25">
      <c r="A4" s="3"/>
      <c r="B4" s="3"/>
      <c r="C4" s="5"/>
      <c r="D4" s="5"/>
      <c r="E4" s="5"/>
      <c r="F4" s="5"/>
      <c r="I4" s="17"/>
      <c r="J4" s="30"/>
      <c r="K4" s="165"/>
      <c r="R4" s="439"/>
      <c r="S4" s="444"/>
      <c r="T4" s="593" t="s">
        <v>65</v>
      </c>
      <c r="U4" s="599">
        <v>39539</v>
      </c>
      <c r="V4" s="599">
        <v>39903</v>
      </c>
      <c r="W4" s="305"/>
    </row>
    <row r="5" spans="1:23" s="6" customFormat="1" ht="22.5" customHeight="1" thickBot="1" x14ac:dyDescent="0.3">
      <c r="B5" s="13" t="s">
        <v>16</v>
      </c>
      <c r="C5" s="136" t="str">
        <f>IF('Formulaire p.1'!AX30="","",'Formulaire p.1'!AX30)</f>
        <v/>
      </c>
      <c r="E5" s="14"/>
      <c r="F5" s="13"/>
      <c r="H5" s="25"/>
      <c r="I5" s="14" t="s">
        <v>27</v>
      </c>
      <c r="J5" s="17"/>
      <c r="K5" s="137" t="str">
        <f>IF('Formulaire p.1'!X38="","",'Formulaire p.1'!X38)</f>
        <v/>
      </c>
      <c r="L5" s="7"/>
      <c r="M5" s="7"/>
      <c r="N5" s="7"/>
      <c r="O5" s="17" t="s">
        <v>17</v>
      </c>
      <c r="P5" s="7"/>
      <c r="Q5" s="7"/>
      <c r="R5" s="7"/>
      <c r="S5" s="446"/>
      <c r="T5" s="593" t="s">
        <v>66</v>
      </c>
      <c r="U5" s="599">
        <v>39904</v>
      </c>
      <c r="V5" s="599">
        <v>40268</v>
      </c>
      <c r="W5" s="312"/>
    </row>
    <row r="6" spans="1:23" s="6" customFormat="1" ht="12" customHeight="1" thickBot="1" x14ac:dyDescent="0.25">
      <c r="A6" s="4"/>
      <c r="B6" s="4"/>
      <c r="C6" s="4"/>
      <c r="D6" s="4"/>
      <c r="E6" s="4"/>
      <c r="F6" s="4"/>
      <c r="G6" s="4"/>
      <c r="H6" s="4"/>
      <c r="I6" s="4"/>
      <c r="J6" s="31"/>
      <c r="S6" s="447"/>
      <c r="T6" s="593" t="s">
        <v>67</v>
      </c>
      <c r="U6" s="599">
        <v>40269</v>
      </c>
      <c r="V6" s="599">
        <v>40633</v>
      </c>
      <c r="W6" s="312"/>
    </row>
    <row r="7" spans="1:23" s="8" customFormat="1" ht="18" customHeight="1" thickBot="1" x14ac:dyDescent="0.25">
      <c r="A7" s="741" t="s">
        <v>12</v>
      </c>
      <c r="B7" s="741" t="s">
        <v>146</v>
      </c>
      <c r="C7" s="738" t="s">
        <v>37</v>
      </c>
      <c r="D7" s="42"/>
      <c r="E7" s="738" t="s">
        <v>35</v>
      </c>
      <c r="F7" s="42"/>
      <c r="G7" s="738" t="s">
        <v>36</v>
      </c>
      <c r="H7" s="42"/>
      <c r="I7" s="741" t="s">
        <v>46</v>
      </c>
      <c r="J7" s="32"/>
      <c r="K7" s="730" t="s">
        <v>33</v>
      </c>
      <c r="L7" s="731"/>
      <c r="M7" s="730" t="s">
        <v>34</v>
      </c>
      <c r="N7" s="731"/>
      <c r="O7" s="732"/>
      <c r="S7" s="448"/>
      <c r="T7" s="593" t="s">
        <v>68</v>
      </c>
      <c r="U7" s="599">
        <v>40634</v>
      </c>
      <c r="V7" s="599">
        <v>40999</v>
      </c>
      <c r="W7" s="322"/>
    </row>
    <row r="8" spans="1:23" s="8" customFormat="1" ht="18" customHeight="1" thickBot="1" x14ac:dyDescent="0.25">
      <c r="A8" s="742"/>
      <c r="B8" s="742"/>
      <c r="C8" s="737"/>
      <c r="D8" s="43"/>
      <c r="E8" s="737"/>
      <c r="F8" s="43"/>
      <c r="G8" s="737"/>
      <c r="H8" s="43"/>
      <c r="I8" s="742"/>
      <c r="J8" s="32"/>
      <c r="K8" s="733"/>
      <c r="L8" s="734"/>
      <c r="M8" s="733"/>
      <c r="N8" s="734"/>
      <c r="O8" s="735"/>
      <c r="S8" s="448"/>
      <c r="T8" s="593" t="s">
        <v>69</v>
      </c>
      <c r="U8" s="599">
        <v>41000</v>
      </c>
      <c r="V8" s="599">
        <v>41364</v>
      </c>
      <c r="W8" s="322"/>
    </row>
    <row r="9" spans="1:23" s="8" customFormat="1" ht="18" customHeight="1" thickBot="1" x14ac:dyDescent="0.25">
      <c r="A9" s="742"/>
      <c r="B9" s="742"/>
      <c r="C9" s="737"/>
      <c r="D9" s="43"/>
      <c r="E9" s="737"/>
      <c r="F9" s="43"/>
      <c r="G9" s="737"/>
      <c r="H9" s="43"/>
      <c r="I9" s="742"/>
      <c r="J9" s="32"/>
      <c r="K9" s="738" t="s">
        <v>48</v>
      </c>
      <c r="L9" s="738" t="s">
        <v>9</v>
      </c>
      <c r="M9" s="736" t="s">
        <v>48</v>
      </c>
      <c r="N9" s="736" t="s">
        <v>9</v>
      </c>
      <c r="O9" s="736" t="s">
        <v>43</v>
      </c>
      <c r="S9" s="448"/>
      <c r="T9" s="593" t="s">
        <v>70</v>
      </c>
      <c r="U9" s="599">
        <v>41365</v>
      </c>
      <c r="V9" s="599">
        <v>41729</v>
      </c>
      <c r="W9" s="322"/>
    </row>
    <row r="10" spans="1:23" s="8" customFormat="1" ht="15" customHeight="1" thickBot="1" x14ac:dyDescent="0.25">
      <c r="A10" s="757"/>
      <c r="B10" s="751"/>
      <c r="C10" s="737"/>
      <c r="D10" s="43"/>
      <c r="E10" s="737"/>
      <c r="F10" s="43"/>
      <c r="G10" s="737"/>
      <c r="H10" s="43"/>
      <c r="I10" s="742"/>
      <c r="J10" s="32"/>
      <c r="K10" s="736"/>
      <c r="L10" s="736"/>
      <c r="M10" s="736"/>
      <c r="N10" s="736"/>
      <c r="O10" s="737"/>
      <c r="S10" s="448"/>
      <c r="T10" s="593" t="s">
        <v>71</v>
      </c>
      <c r="U10" s="599">
        <v>41730</v>
      </c>
      <c r="V10" s="599">
        <v>42094</v>
      </c>
      <c r="W10" s="322"/>
    </row>
    <row r="11" spans="1:23" ht="18" customHeight="1" x14ac:dyDescent="0.25">
      <c r="A11" s="603"/>
      <c r="B11" s="114"/>
      <c r="C11" s="117"/>
      <c r="D11" s="21"/>
      <c r="E11" s="117"/>
      <c r="F11" s="21"/>
      <c r="G11" s="117"/>
      <c r="H11" s="21"/>
      <c r="I11" s="138"/>
      <c r="J11" s="31"/>
      <c r="K11" s="623"/>
      <c r="L11" s="624"/>
      <c r="M11" s="623"/>
      <c r="N11" s="617"/>
      <c r="O11" s="625"/>
      <c r="S11" s="449"/>
      <c r="T11" s="593" t="s">
        <v>72</v>
      </c>
      <c r="U11" s="599">
        <v>42095</v>
      </c>
      <c r="V11" s="599">
        <v>42460</v>
      </c>
      <c r="W11" s="328"/>
    </row>
    <row r="12" spans="1:23" ht="18" customHeight="1" x14ac:dyDescent="0.25">
      <c r="A12" s="115"/>
      <c r="B12" s="115"/>
      <c r="C12" s="118"/>
      <c r="D12" s="21"/>
      <c r="E12" s="118"/>
      <c r="F12" s="21"/>
      <c r="G12" s="118"/>
      <c r="H12" s="21"/>
      <c r="I12" s="139"/>
      <c r="J12" s="31"/>
      <c r="K12" s="626"/>
      <c r="L12" s="627"/>
      <c r="M12" s="626"/>
      <c r="N12" s="620"/>
      <c r="O12" s="118"/>
      <c r="S12" s="449"/>
      <c r="T12" s="593" t="s">
        <v>73</v>
      </c>
      <c r="U12" s="599">
        <v>42461</v>
      </c>
      <c r="V12" s="599">
        <v>42825</v>
      </c>
      <c r="W12" s="328"/>
    </row>
    <row r="13" spans="1:23" ht="18" customHeight="1" x14ac:dyDescent="0.25">
      <c r="A13" s="115"/>
      <c r="B13" s="115"/>
      <c r="C13" s="118"/>
      <c r="D13" s="21"/>
      <c r="E13" s="118"/>
      <c r="F13" s="21"/>
      <c r="G13" s="118"/>
      <c r="H13" s="21"/>
      <c r="I13" s="139"/>
      <c r="J13" s="31"/>
      <c r="K13" s="626"/>
      <c r="L13" s="627"/>
      <c r="M13" s="626"/>
      <c r="N13" s="620"/>
      <c r="O13" s="118"/>
      <c r="S13" s="449"/>
      <c r="T13" s="593" t="s">
        <v>74</v>
      </c>
      <c r="U13" s="599">
        <v>42826</v>
      </c>
      <c r="V13" s="599">
        <v>43190</v>
      </c>
      <c r="W13" s="328"/>
    </row>
    <row r="14" spans="1:23" ht="18" customHeight="1" x14ac:dyDescent="0.25">
      <c r="A14" s="115"/>
      <c r="B14" s="115"/>
      <c r="C14" s="118"/>
      <c r="D14" s="21"/>
      <c r="E14" s="118"/>
      <c r="F14" s="21"/>
      <c r="G14" s="118"/>
      <c r="H14" s="21"/>
      <c r="I14" s="139"/>
      <c r="J14" s="31"/>
      <c r="K14" s="626"/>
      <c r="L14" s="627"/>
      <c r="M14" s="626"/>
      <c r="N14" s="620"/>
      <c r="O14" s="118"/>
      <c r="S14" s="449"/>
      <c r="T14" s="593" t="s">
        <v>75</v>
      </c>
      <c r="U14" s="599">
        <v>43191</v>
      </c>
      <c r="V14" s="599">
        <v>43555</v>
      </c>
      <c r="W14" s="328"/>
    </row>
    <row r="15" spans="1:23" ht="18" customHeight="1" x14ac:dyDescent="0.25">
      <c r="A15" s="115"/>
      <c r="B15" s="115"/>
      <c r="C15" s="118"/>
      <c r="D15" s="21"/>
      <c r="E15" s="118"/>
      <c r="F15" s="21"/>
      <c r="G15" s="118"/>
      <c r="H15" s="21"/>
      <c r="I15" s="139"/>
      <c r="J15" s="31"/>
      <c r="K15" s="626"/>
      <c r="L15" s="627"/>
      <c r="M15" s="626"/>
      <c r="N15" s="620"/>
      <c r="O15" s="118"/>
      <c r="S15" s="449"/>
      <c r="T15" s="593" t="s">
        <v>76</v>
      </c>
      <c r="U15" s="599">
        <v>43556</v>
      </c>
      <c r="V15" s="599">
        <v>43921</v>
      </c>
      <c r="W15" s="328"/>
    </row>
    <row r="16" spans="1:23" ht="18" customHeight="1" x14ac:dyDescent="0.25">
      <c r="A16" s="115"/>
      <c r="B16" s="115"/>
      <c r="C16" s="118"/>
      <c r="D16" s="21"/>
      <c r="E16" s="118"/>
      <c r="F16" s="21"/>
      <c r="G16" s="118"/>
      <c r="H16" s="21"/>
      <c r="I16" s="139"/>
      <c r="J16" s="31"/>
      <c r="K16" s="626"/>
      <c r="L16" s="627"/>
      <c r="M16" s="626"/>
      <c r="N16" s="620"/>
      <c r="O16" s="118"/>
      <c r="S16" s="449"/>
      <c r="T16" s="593" t="s">
        <v>77</v>
      </c>
      <c r="U16" s="599">
        <v>43922</v>
      </c>
      <c r="V16" s="599">
        <v>44286</v>
      </c>
      <c r="W16" s="328"/>
    </row>
    <row r="17" spans="1:23" ht="18" customHeight="1" x14ac:dyDescent="0.25">
      <c r="A17" s="115"/>
      <c r="B17" s="115"/>
      <c r="C17" s="118"/>
      <c r="D17" s="21"/>
      <c r="E17" s="118"/>
      <c r="F17" s="21"/>
      <c r="G17" s="118"/>
      <c r="H17" s="21"/>
      <c r="I17" s="139"/>
      <c r="J17" s="31"/>
      <c r="K17" s="626"/>
      <c r="L17" s="627"/>
      <c r="M17" s="626"/>
      <c r="N17" s="620"/>
      <c r="O17" s="118"/>
      <c r="S17" s="449"/>
      <c r="T17" s="593" t="s">
        <v>133</v>
      </c>
      <c r="U17" s="599">
        <v>41000</v>
      </c>
      <c r="V17" s="599">
        <v>44651</v>
      </c>
      <c r="W17" s="328"/>
    </row>
    <row r="18" spans="1:23" ht="18" customHeight="1" x14ac:dyDescent="0.25">
      <c r="A18" s="115"/>
      <c r="B18" s="115"/>
      <c r="C18" s="118"/>
      <c r="D18" s="21"/>
      <c r="E18" s="118"/>
      <c r="F18" s="21"/>
      <c r="G18" s="118"/>
      <c r="H18" s="21"/>
      <c r="I18" s="139"/>
      <c r="J18" s="31"/>
      <c r="K18" s="626"/>
      <c r="L18" s="627"/>
      <c r="M18" s="626"/>
      <c r="N18" s="620"/>
      <c r="O18" s="118"/>
      <c r="S18" s="449"/>
      <c r="T18" s="593" t="s">
        <v>134</v>
      </c>
      <c r="U18" s="599">
        <v>44652</v>
      </c>
      <c r="V18" s="599">
        <v>45016</v>
      </c>
      <c r="W18" s="328"/>
    </row>
    <row r="19" spans="1:23" ht="18" customHeight="1" x14ac:dyDescent="0.25">
      <c r="A19" s="115"/>
      <c r="B19" s="115"/>
      <c r="C19" s="118"/>
      <c r="D19" s="21"/>
      <c r="E19" s="118"/>
      <c r="F19" s="21"/>
      <c r="G19" s="118"/>
      <c r="H19" s="21"/>
      <c r="I19" s="139"/>
      <c r="J19" s="31"/>
      <c r="K19" s="626"/>
      <c r="L19" s="627"/>
      <c r="M19" s="626"/>
      <c r="N19" s="620"/>
      <c r="O19" s="118"/>
      <c r="S19" s="449"/>
      <c r="T19" s="593" t="s">
        <v>135</v>
      </c>
      <c r="U19" s="599">
        <v>45017</v>
      </c>
      <c r="V19" s="599">
        <v>45382</v>
      </c>
      <c r="W19" s="328"/>
    </row>
    <row r="20" spans="1:23" ht="18" customHeight="1" x14ac:dyDescent="0.25">
      <c r="A20" s="115"/>
      <c r="B20" s="115"/>
      <c r="C20" s="118"/>
      <c r="D20" s="21"/>
      <c r="E20" s="118"/>
      <c r="F20" s="21"/>
      <c r="G20" s="118"/>
      <c r="H20" s="21"/>
      <c r="I20" s="139"/>
      <c r="J20" s="31"/>
      <c r="K20" s="626"/>
      <c r="L20" s="627"/>
      <c r="M20" s="626"/>
      <c r="N20" s="620"/>
      <c r="O20" s="118"/>
      <c r="S20" s="449"/>
      <c r="T20" s="593" t="s">
        <v>136</v>
      </c>
      <c r="U20" s="599">
        <v>45383</v>
      </c>
      <c r="V20" s="599">
        <v>45747</v>
      </c>
      <c r="W20" s="328"/>
    </row>
    <row r="21" spans="1:23" ht="18" customHeight="1" x14ac:dyDescent="0.25">
      <c r="A21" s="115"/>
      <c r="B21" s="115"/>
      <c r="C21" s="118"/>
      <c r="D21" s="21"/>
      <c r="E21" s="118"/>
      <c r="F21" s="21"/>
      <c r="G21" s="118"/>
      <c r="H21" s="21"/>
      <c r="I21" s="139"/>
      <c r="J21" s="31"/>
      <c r="K21" s="626"/>
      <c r="L21" s="627"/>
      <c r="M21" s="626"/>
      <c r="N21" s="620"/>
      <c r="O21" s="118"/>
      <c r="S21" s="449"/>
      <c r="T21" s="593"/>
      <c r="U21" s="599"/>
      <c r="V21" s="599"/>
      <c r="W21" s="328"/>
    </row>
    <row r="22" spans="1:23" ht="18" customHeight="1" x14ac:dyDescent="0.25">
      <c r="A22" s="115"/>
      <c r="B22" s="115"/>
      <c r="C22" s="118"/>
      <c r="D22" s="21"/>
      <c r="E22" s="118"/>
      <c r="F22" s="21"/>
      <c r="G22" s="118"/>
      <c r="H22" s="21"/>
      <c r="I22" s="139"/>
      <c r="J22" s="31"/>
      <c r="K22" s="626"/>
      <c r="L22" s="627"/>
      <c r="M22" s="626"/>
      <c r="N22" s="620"/>
      <c r="O22" s="118"/>
      <c r="S22" s="449"/>
      <c r="T22" s="593"/>
      <c r="U22" s="599"/>
      <c r="V22" s="599"/>
      <c r="W22" s="328"/>
    </row>
    <row r="23" spans="1:23" ht="18" customHeight="1" x14ac:dyDescent="0.25">
      <c r="A23" s="115"/>
      <c r="B23" s="115"/>
      <c r="C23" s="118"/>
      <c r="D23" s="21"/>
      <c r="E23" s="118"/>
      <c r="F23" s="21"/>
      <c r="G23" s="118"/>
      <c r="H23" s="21"/>
      <c r="I23" s="139"/>
      <c r="J23" s="31"/>
      <c r="K23" s="626"/>
      <c r="L23" s="627"/>
      <c r="M23" s="626"/>
      <c r="N23" s="620"/>
      <c r="O23" s="118"/>
      <c r="S23" s="449"/>
      <c r="T23" s="593"/>
      <c r="U23" s="599"/>
      <c r="V23" s="599"/>
      <c r="W23" s="328"/>
    </row>
    <row r="24" spans="1:23" ht="18" customHeight="1" x14ac:dyDescent="0.25">
      <c r="A24" s="115"/>
      <c r="B24" s="115"/>
      <c r="C24" s="118"/>
      <c r="D24" s="21"/>
      <c r="E24" s="118"/>
      <c r="F24" s="21"/>
      <c r="G24" s="118"/>
      <c r="H24" s="21"/>
      <c r="I24" s="139"/>
      <c r="J24" s="31"/>
      <c r="K24" s="626"/>
      <c r="L24" s="627"/>
      <c r="M24" s="626"/>
      <c r="N24" s="620"/>
      <c r="O24" s="118"/>
      <c r="W24" s="328"/>
    </row>
    <row r="25" spans="1:23" ht="18" customHeight="1" x14ac:dyDescent="0.25">
      <c r="A25" s="116"/>
      <c r="B25" s="116"/>
      <c r="C25" s="119"/>
      <c r="D25" s="21"/>
      <c r="E25" s="119"/>
      <c r="F25" s="21"/>
      <c r="G25" s="119"/>
      <c r="H25" s="21"/>
      <c r="I25" s="140"/>
      <c r="J25" s="31"/>
      <c r="K25" s="628"/>
      <c r="L25" s="629"/>
      <c r="M25" s="628"/>
      <c r="N25" s="622"/>
      <c r="O25" s="119"/>
    </row>
    <row r="26" spans="1:23" ht="9" customHeight="1" thickBot="1" x14ac:dyDescent="0.3">
      <c r="A26" s="37"/>
      <c r="B26" s="37"/>
      <c r="C26" s="38"/>
      <c r="D26" s="21"/>
      <c r="E26" s="38"/>
      <c r="F26" s="21"/>
      <c r="G26" s="39"/>
      <c r="H26" s="21"/>
      <c r="I26" s="37"/>
      <c r="K26" s="37"/>
      <c r="L26" s="37"/>
      <c r="M26" s="37"/>
      <c r="N26" s="37"/>
    </row>
    <row r="27" spans="1:23" ht="27" customHeight="1" thickBot="1" x14ac:dyDescent="0.25">
      <c r="A27" s="752" t="s">
        <v>147</v>
      </c>
      <c r="B27" s="129" t="s">
        <v>50</v>
      </c>
      <c r="C27" s="121">
        <f>SUM(C11:C25)</f>
        <v>0</v>
      </c>
      <c r="D27" s="23" t="s">
        <v>38</v>
      </c>
      <c r="E27" s="122">
        <f>SUM(E11:E25)</f>
        <v>0</v>
      </c>
      <c r="F27" s="23" t="s">
        <v>38</v>
      </c>
      <c r="G27" s="122">
        <f>SUM(G11:G25)</f>
        <v>0</v>
      </c>
      <c r="H27" s="23" t="s">
        <v>39</v>
      </c>
      <c r="I27" s="123">
        <f>C27+E27+G27</f>
        <v>0</v>
      </c>
      <c r="J27" s="125">
        <v>1</v>
      </c>
      <c r="Q27" s="437"/>
    </row>
    <row r="28" spans="1:23" s="12" customFormat="1" ht="6.75" customHeight="1" thickBot="1" x14ac:dyDescent="0.25">
      <c r="A28" s="755"/>
      <c r="B28" s="28"/>
      <c r="C28" s="20"/>
      <c r="D28" s="23"/>
      <c r="E28" s="34"/>
      <c r="F28" s="23"/>
      <c r="G28" s="35"/>
      <c r="H28" s="23"/>
      <c r="I28" s="36"/>
      <c r="J28" s="126"/>
      <c r="Q28" s="438"/>
      <c r="T28" s="596"/>
      <c r="U28" s="596"/>
      <c r="V28" s="596"/>
    </row>
    <row r="29" spans="1:23" ht="27" customHeight="1" thickBot="1" x14ac:dyDescent="0.25">
      <c r="A29" s="755"/>
      <c r="B29" s="10"/>
      <c r="C29" s="24" t="s">
        <v>40</v>
      </c>
      <c r="D29" s="22"/>
      <c r="E29" s="120"/>
      <c r="F29" s="23" t="s">
        <v>38</v>
      </c>
      <c r="G29" s="141"/>
      <c r="H29" s="23" t="s">
        <v>39</v>
      </c>
      <c r="I29" s="123">
        <f>E29+G29</f>
        <v>0</v>
      </c>
      <c r="J29" s="125">
        <v>2</v>
      </c>
      <c r="K29" s="748" t="s">
        <v>58</v>
      </c>
      <c r="L29" s="748"/>
      <c r="M29" s="748"/>
      <c r="N29" s="748"/>
      <c r="O29" s="748"/>
    </row>
    <row r="30" spans="1:23" s="12" customFormat="1" ht="6.75" customHeight="1" thickBot="1" x14ac:dyDescent="0.25">
      <c r="A30" s="755"/>
      <c r="B30" s="11"/>
      <c r="C30" s="24"/>
      <c r="D30" s="22"/>
      <c r="E30" s="20"/>
      <c r="F30" s="23"/>
      <c r="G30" s="20"/>
      <c r="H30" s="23"/>
      <c r="I30" s="36"/>
      <c r="J30" s="126"/>
      <c r="T30" s="596"/>
      <c r="U30" s="596"/>
      <c r="V30" s="596"/>
    </row>
    <row r="31" spans="1:23" ht="27" customHeight="1" thickBot="1" x14ac:dyDescent="0.25">
      <c r="A31" s="755"/>
      <c r="B31" s="10"/>
      <c r="C31" s="24"/>
      <c r="D31" s="24"/>
      <c r="E31" s="20"/>
      <c r="F31" s="20"/>
      <c r="G31" s="24" t="s">
        <v>41</v>
      </c>
      <c r="H31" s="20"/>
      <c r="I31" s="143">
        <f>I27-I29</f>
        <v>0</v>
      </c>
      <c r="J31" s="125">
        <v>3</v>
      </c>
    </row>
    <row r="32" spans="1:23" s="12" customFormat="1" ht="8.25" customHeight="1" thickBot="1" x14ac:dyDescent="0.25">
      <c r="B32" s="19"/>
      <c r="C32" s="24"/>
      <c r="D32" s="24"/>
      <c r="E32" s="20"/>
      <c r="F32" s="20"/>
      <c r="G32" s="24"/>
      <c r="H32" s="20"/>
      <c r="I32" s="36"/>
      <c r="J32" s="126"/>
      <c r="K32" s="746" t="s">
        <v>150</v>
      </c>
      <c r="L32" s="746"/>
      <c r="M32" s="746"/>
      <c r="N32" s="746"/>
      <c r="O32" s="746"/>
      <c r="T32" s="596"/>
      <c r="U32" s="596"/>
      <c r="V32" s="596"/>
    </row>
    <row r="33" spans="1:53" ht="27" customHeight="1" thickBot="1" x14ac:dyDescent="0.25">
      <c r="A33" s="754" t="s">
        <v>130</v>
      </c>
      <c r="B33" s="745" t="s">
        <v>148</v>
      </c>
      <c r="C33" s="745"/>
      <c r="D33" s="745"/>
      <c r="E33" s="745"/>
      <c r="F33" s="745"/>
      <c r="G33" s="745"/>
      <c r="H33" s="27"/>
      <c r="I33" s="142"/>
      <c r="J33" s="127" t="s">
        <v>44</v>
      </c>
      <c r="K33" s="746"/>
      <c r="L33" s="746"/>
      <c r="M33" s="746"/>
      <c r="N33" s="746"/>
      <c r="O33" s="746"/>
    </row>
    <row r="34" spans="1:53" s="12" customFormat="1" ht="7.5" customHeight="1" thickBot="1" x14ac:dyDescent="0.25">
      <c r="A34" s="754"/>
      <c r="B34" s="40"/>
      <c r="C34" s="40"/>
      <c r="D34" s="40"/>
      <c r="E34" s="40"/>
      <c r="F34" s="40"/>
      <c r="G34" s="40"/>
      <c r="H34" s="27"/>
      <c r="I34" s="36"/>
      <c r="J34" s="128"/>
      <c r="K34" s="746"/>
      <c r="L34" s="746"/>
      <c r="M34" s="746"/>
      <c r="N34" s="746"/>
      <c r="O34" s="746"/>
      <c r="T34" s="596"/>
      <c r="U34" s="596"/>
      <c r="V34" s="596"/>
    </row>
    <row r="35" spans="1:53" ht="30.75" customHeight="1" thickBot="1" x14ac:dyDescent="0.25">
      <c r="A35" s="754"/>
      <c r="B35" s="745" t="s">
        <v>149</v>
      </c>
      <c r="C35" s="745"/>
      <c r="D35" s="745"/>
      <c r="E35" s="745"/>
      <c r="F35" s="745"/>
      <c r="G35" s="745"/>
      <c r="I35" s="143">
        <f>I31*I33</f>
        <v>0</v>
      </c>
      <c r="J35" s="125">
        <v>5</v>
      </c>
      <c r="K35" s="746"/>
      <c r="L35" s="746"/>
      <c r="M35" s="746"/>
      <c r="N35" s="746"/>
      <c r="O35" s="746"/>
    </row>
    <row r="36" spans="1:53" s="6" customFormat="1" ht="25.5" customHeight="1" x14ac:dyDescent="0.2">
      <c r="A36" s="41"/>
      <c r="B36" s="41"/>
      <c r="C36" s="41"/>
      <c r="D36" s="41"/>
      <c r="E36" s="41"/>
      <c r="F36" s="41"/>
      <c r="G36" s="41"/>
      <c r="H36" s="41"/>
      <c r="I36" s="44"/>
      <c r="K36" s="41"/>
      <c r="L36" s="41"/>
      <c r="M36" s="41"/>
      <c r="N36" s="41"/>
      <c r="O36" s="60"/>
      <c r="P36" s="41"/>
      <c r="Q36" s="41"/>
      <c r="R36" s="41"/>
      <c r="S36" s="41"/>
      <c r="T36" s="598"/>
      <c r="U36" s="598"/>
      <c r="V36" s="598"/>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4" t="s">
        <v>32</v>
      </c>
    </row>
    <row r="37" spans="1:53" ht="18" customHeight="1" x14ac:dyDescent="0.2">
      <c r="A37" s="12"/>
      <c r="B37" s="12"/>
      <c r="C37" s="12"/>
      <c r="E37" s="12"/>
      <c r="G37" s="12"/>
      <c r="I37" s="12"/>
    </row>
    <row r="38" spans="1:53" ht="18" customHeight="1" x14ac:dyDescent="0.2">
      <c r="A38" s="12"/>
      <c r="B38" s="12"/>
      <c r="C38" s="12"/>
      <c r="E38" s="12"/>
      <c r="G38" s="12"/>
      <c r="I38" s="12"/>
    </row>
    <row r="39" spans="1:53" ht="18" customHeight="1" x14ac:dyDescent="0.2">
      <c r="A39" s="608"/>
      <c r="B39" s="12"/>
      <c r="C39" s="12"/>
      <c r="E39" s="12"/>
      <c r="G39" s="12"/>
      <c r="I39" s="12"/>
    </row>
    <row r="40" spans="1:53" ht="18" customHeight="1" x14ac:dyDescent="0.2">
      <c r="A40" s="12"/>
      <c r="B40" s="12"/>
      <c r="C40" s="12"/>
      <c r="E40" s="749"/>
      <c r="F40" s="750"/>
      <c r="G40" s="750"/>
      <c r="H40" s="750"/>
      <c r="I40" s="750"/>
      <c r="J40" s="750"/>
      <c r="K40" s="750"/>
      <c r="L40" s="750"/>
    </row>
    <row r="41" spans="1:53" ht="18" customHeight="1" x14ac:dyDescent="0.2">
      <c r="E41" s="26"/>
      <c r="F41" s="29"/>
      <c r="G41" s="29"/>
      <c r="H41" s="29"/>
      <c r="I41" s="29"/>
      <c r="J41" s="29"/>
      <c r="K41" s="29"/>
      <c r="L41" s="29"/>
    </row>
    <row r="42" spans="1:53" ht="18" customHeight="1" x14ac:dyDescent="0.2">
      <c r="E42" s="744"/>
      <c r="F42" s="745"/>
      <c r="G42" s="745"/>
      <c r="H42" s="745"/>
      <c r="I42" s="745"/>
      <c r="J42" s="745"/>
      <c r="K42" s="745"/>
      <c r="L42" s="745"/>
    </row>
    <row r="43" spans="1:53" ht="15" x14ac:dyDescent="0.2"/>
    <row r="45" spans="1:53" ht="18" customHeight="1" x14ac:dyDescent="0.2">
      <c r="AB45" s="611"/>
    </row>
    <row r="58" spans="2:2" ht="18" customHeight="1" x14ac:dyDescent="0.2">
      <c r="B58" s="614"/>
    </row>
  </sheetData>
  <sheetProtection password="C11B" sheet="1" objects="1" scenarios="1" selectLockedCells="1"/>
  <mergeCells count="24">
    <mergeCell ref="A33:A35"/>
    <mergeCell ref="L1:O1"/>
    <mergeCell ref="C1:F1"/>
    <mergeCell ref="M7:O8"/>
    <mergeCell ref="O9:O10"/>
    <mergeCell ref="N9:N10"/>
    <mergeCell ref="L9:L10"/>
    <mergeCell ref="L3:M3"/>
    <mergeCell ref="K7:L8"/>
    <mergeCell ref="K9:K10"/>
    <mergeCell ref="M9:M10"/>
    <mergeCell ref="A27:A31"/>
    <mergeCell ref="A7:A10"/>
    <mergeCell ref="I7:I10"/>
    <mergeCell ref="B7:B10"/>
    <mergeCell ref="C7:C10"/>
    <mergeCell ref="G7:G10"/>
    <mergeCell ref="E7:E10"/>
    <mergeCell ref="K29:O29"/>
    <mergeCell ref="E42:L42"/>
    <mergeCell ref="B33:G33"/>
    <mergeCell ref="B35:G35"/>
    <mergeCell ref="E40:L40"/>
    <mergeCell ref="K32:O35"/>
  </mergeCells>
  <phoneticPr fontId="14" type="noConversion"/>
  <dataValidations count="3">
    <dataValidation type="decimal" allowBlank="1" showInputMessage="1" showErrorMessage="1" sqref="I33">
      <formula1>0.5</formula1>
      <formula2>0.95</formula2>
    </dataValidation>
    <dataValidation type="list" allowBlank="1" showInputMessage="1" showErrorMessage="1" sqref="L3:M3">
      <formula1>$T$3:$T$20</formula1>
    </dataValidation>
    <dataValidation type="date" allowBlank="1" showInputMessage="1" showErrorMessage="1" errorTitle="ENTRÉE NON VALIDE" error="La date de la facture ne correspond pas à l'année financière sélectionnée." sqref="L11:L25">
      <formula1>VLOOKUP($L$3,Annee_financiere,2,FALSE)</formula1>
      <formula2>VLOOKUP($L$3,Annee_financiere,3,FALSE)</formula2>
    </dataValidation>
  </dataValidations>
  <pageMargins left="0.47244094488188981" right="0.31496062992125984" top="0.47244094488188981" bottom="0" header="0" footer="0"/>
  <pageSetup paperSize="5" scale="79" orientation="landscape" r:id="rId1"/>
  <headerFooter alignWithMargins="0">
    <oddFooter>&amp;LMise à jour : Février 2019&amp;RPage 2e</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50</vt:i4>
      </vt:variant>
      <vt:variant>
        <vt:lpstr>Plages nommées</vt:lpstr>
      </vt:variant>
      <vt:variant>
        <vt:i4>51</vt:i4>
      </vt:variant>
    </vt:vector>
  </HeadingPairs>
  <TitlesOfParts>
    <vt:vector size="101" baseType="lpstr">
      <vt:lpstr>Formulaire p.1</vt:lpstr>
      <vt:lpstr>Annexe A p.2</vt:lpstr>
      <vt:lpstr>Annexe B p.3</vt:lpstr>
      <vt:lpstr>Annexe C p.4</vt:lpstr>
      <vt:lpstr>An. A suppl. 2a</vt:lpstr>
      <vt:lpstr>An. A suppl. 2b</vt:lpstr>
      <vt:lpstr>An. A suppl. 2c</vt:lpstr>
      <vt:lpstr>An. A suppl. 2d</vt:lpstr>
      <vt:lpstr>An. A suppl. 2e</vt:lpstr>
      <vt:lpstr>An. A suppl. 2f</vt:lpstr>
      <vt:lpstr>An. A suppl. 2g</vt:lpstr>
      <vt:lpstr>An. A suppl. 2h</vt:lpstr>
      <vt:lpstr>An. A suppl. 2i</vt:lpstr>
      <vt:lpstr>An. A suppl. 2j</vt:lpstr>
      <vt:lpstr>An. A suppl. 2k</vt:lpstr>
      <vt:lpstr>An. A suppl. 2l</vt:lpstr>
      <vt:lpstr>An. A suppl. 2m</vt:lpstr>
      <vt:lpstr>An. A suppl. 2n</vt:lpstr>
      <vt:lpstr>An. A suppl. 2o</vt:lpstr>
      <vt:lpstr>An. A suppl. 2p</vt:lpstr>
      <vt:lpstr>An. A suppl. 2q</vt:lpstr>
      <vt:lpstr>An. A suppl. 2r</vt:lpstr>
      <vt:lpstr>An. A suppl. 2s</vt:lpstr>
      <vt:lpstr>An. A suppl. 2t</vt:lpstr>
      <vt:lpstr>An. A suppl. 2u</vt:lpstr>
      <vt:lpstr>An. A suppl. 2v</vt:lpstr>
      <vt:lpstr>An. A suppl. 2w</vt:lpstr>
      <vt:lpstr>An. A suppl. 2x</vt:lpstr>
      <vt:lpstr>An. A suppl. 2y</vt:lpstr>
      <vt:lpstr>An. A suppl. 2z</vt:lpstr>
      <vt:lpstr>An. A suppl. 2aa</vt:lpstr>
      <vt:lpstr>An. A suppl. 2ab</vt:lpstr>
      <vt:lpstr>An. A suppl. 2ac</vt:lpstr>
      <vt:lpstr>An. B suppl. 3a</vt:lpstr>
      <vt:lpstr>An. B suppl. 3b</vt:lpstr>
      <vt:lpstr>An. B suppl. 3c</vt:lpstr>
      <vt:lpstr>An. B suppl. 3d</vt:lpstr>
      <vt:lpstr>An. B suppl. 3e</vt:lpstr>
      <vt:lpstr>An. B suppl. 3f</vt:lpstr>
      <vt:lpstr>An. B suppl. 3g</vt:lpstr>
      <vt:lpstr>An. B suppl. 3h</vt:lpstr>
      <vt:lpstr>An. C suppl. 4a</vt:lpstr>
      <vt:lpstr>An. C suppl. 4b</vt:lpstr>
      <vt:lpstr>An. C suppl. 4c</vt:lpstr>
      <vt:lpstr>An. C suppl. 4d</vt:lpstr>
      <vt:lpstr>An. C suppl. 4e</vt:lpstr>
      <vt:lpstr>An. C suppl. 4f</vt:lpstr>
      <vt:lpstr>An. C suppl. 4g</vt:lpstr>
      <vt:lpstr>An. C suppl. 4h</vt:lpstr>
      <vt:lpstr>Sommaire Total</vt:lpstr>
      <vt:lpstr>Annee_financiere</vt:lpstr>
      <vt:lpstr>'An. A suppl. 2a'!Zone_d_impression</vt:lpstr>
      <vt:lpstr>'An. A suppl. 2aa'!Zone_d_impression</vt:lpstr>
      <vt:lpstr>'An. A suppl. 2ab'!Zone_d_impression</vt:lpstr>
      <vt:lpstr>'An. A suppl. 2ac'!Zone_d_impression</vt:lpstr>
      <vt:lpstr>'An. A suppl. 2b'!Zone_d_impression</vt:lpstr>
      <vt:lpstr>'An. A suppl. 2c'!Zone_d_impression</vt:lpstr>
      <vt:lpstr>'An. A suppl. 2d'!Zone_d_impression</vt:lpstr>
      <vt:lpstr>'An. A suppl. 2e'!Zone_d_impression</vt:lpstr>
      <vt:lpstr>'An. A suppl. 2f'!Zone_d_impression</vt:lpstr>
      <vt:lpstr>'An. A suppl. 2g'!Zone_d_impression</vt:lpstr>
      <vt:lpstr>'An. A suppl. 2h'!Zone_d_impression</vt:lpstr>
      <vt:lpstr>'An. A suppl. 2i'!Zone_d_impression</vt:lpstr>
      <vt:lpstr>'An. A suppl. 2j'!Zone_d_impression</vt:lpstr>
      <vt:lpstr>'An. A suppl. 2k'!Zone_d_impression</vt:lpstr>
      <vt:lpstr>'An. A suppl. 2l'!Zone_d_impression</vt:lpstr>
      <vt:lpstr>'An. A suppl. 2m'!Zone_d_impression</vt:lpstr>
      <vt:lpstr>'An. A suppl. 2n'!Zone_d_impression</vt:lpstr>
      <vt:lpstr>'An. A suppl. 2o'!Zone_d_impression</vt:lpstr>
      <vt:lpstr>'An. A suppl. 2p'!Zone_d_impression</vt:lpstr>
      <vt:lpstr>'An. A suppl. 2q'!Zone_d_impression</vt:lpstr>
      <vt:lpstr>'An. A suppl. 2r'!Zone_d_impression</vt:lpstr>
      <vt:lpstr>'An. A suppl. 2s'!Zone_d_impression</vt:lpstr>
      <vt:lpstr>'An. A suppl. 2t'!Zone_d_impression</vt:lpstr>
      <vt:lpstr>'An. A suppl. 2u'!Zone_d_impression</vt:lpstr>
      <vt:lpstr>'An. A suppl. 2v'!Zone_d_impression</vt:lpstr>
      <vt:lpstr>'An. A suppl. 2w'!Zone_d_impression</vt:lpstr>
      <vt:lpstr>'An. A suppl. 2x'!Zone_d_impression</vt:lpstr>
      <vt:lpstr>'An. A suppl. 2y'!Zone_d_impression</vt:lpstr>
      <vt:lpstr>'An. A suppl. 2z'!Zone_d_impression</vt:lpstr>
      <vt:lpstr>'An. B suppl. 3a'!Zone_d_impression</vt:lpstr>
      <vt:lpstr>'An. B suppl. 3b'!Zone_d_impression</vt:lpstr>
      <vt:lpstr>'An. B suppl. 3c'!Zone_d_impression</vt:lpstr>
      <vt:lpstr>'An. B suppl. 3d'!Zone_d_impression</vt:lpstr>
      <vt:lpstr>'An. B suppl. 3e'!Zone_d_impression</vt:lpstr>
      <vt:lpstr>'An. B suppl. 3f'!Zone_d_impression</vt:lpstr>
      <vt:lpstr>'An. B suppl. 3g'!Zone_d_impression</vt:lpstr>
      <vt:lpstr>'An. B suppl. 3h'!Zone_d_impression</vt:lpstr>
      <vt:lpstr>'An. C suppl. 4a'!Zone_d_impression</vt:lpstr>
      <vt:lpstr>'An. C suppl. 4b'!Zone_d_impression</vt:lpstr>
      <vt:lpstr>'An. C suppl. 4c'!Zone_d_impression</vt:lpstr>
      <vt:lpstr>'An. C suppl. 4d'!Zone_d_impression</vt:lpstr>
      <vt:lpstr>'An. C suppl. 4e'!Zone_d_impression</vt:lpstr>
      <vt:lpstr>'An. C suppl. 4f'!Zone_d_impression</vt:lpstr>
      <vt:lpstr>'An. C suppl. 4g'!Zone_d_impression</vt:lpstr>
      <vt:lpstr>'An. C suppl. 4h'!Zone_d_impression</vt:lpstr>
      <vt:lpstr>'Annexe A p.2'!Zone_d_impression</vt:lpstr>
      <vt:lpstr>'Annexe B p.3'!Zone_d_impression</vt:lpstr>
      <vt:lpstr>'Annexe C p.4'!Zone_d_impression</vt:lpstr>
      <vt:lpstr>'Formulaire p.1'!Zone_d_impression</vt:lpstr>
      <vt:lpstr>'Sommaire Total'!Zone_d_impression</vt:lpstr>
    </vt:vector>
  </TitlesOfParts>
  <Manager>Direction générale des infrastructures</Manager>
  <Company>Gouvernement du Québec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de réclamation</dc:title>
  <dc:subject/>
  <dc:creator>Ministère des Affaires municipales et de l'Occupation du territoire</dc:creator>
  <cp:keywords>formulaire, réclamation, travaux, infrastructures, mamot</cp:keywords>
  <cp:lastModifiedBy>Bouaddou, Salima</cp:lastModifiedBy>
  <cp:lastPrinted>2020-07-28T19:01:31Z</cp:lastPrinted>
  <dcterms:created xsi:type="dcterms:W3CDTF">2000-03-09T17:07:01Z</dcterms:created>
  <dcterms:modified xsi:type="dcterms:W3CDTF">2021-04-06T16:13:45Z</dcterms:modified>
</cp:coreProperties>
</file>