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P:\Groupes\Dc\DOSSIERS\1862_SitesWeb\Internet_2022\08 Août\Infrastructures\TECQ 2019\2022-08-17\"/>
    </mc:Choice>
  </mc:AlternateContent>
  <xr:revisionPtr revIDLastSave="0" documentId="13_ncr:1_{FA4CC86C-0388-4BE2-968D-AA28066FFE05}" xr6:coauthVersionLast="47" xr6:coauthVersionMax="47" xr10:uidLastSave="{00000000-0000-0000-0000-000000000000}"/>
  <bookViews>
    <workbookView xWindow="-57720" yWindow="-120" windowWidth="29040" windowHeight="15840" tabRatio="868" xr2:uid="{00000000-000D-0000-FFFF-FFFF00000000}"/>
  </bookViews>
  <sheets>
    <sheet name="Sommaire" sheetId="21" r:id="rId1"/>
    <sheet name="1.1 EAU " sheetId="3" r:id="rId2"/>
    <sheet name="1.2 EAU" sheetId="22" r:id="rId3"/>
    <sheet name="1.3 EAU" sheetId="23" r:id="rId4"/>
    <sheet name="1.4 EAU" sheetId="24" r:id="rId5"/>
    <sheet name="1.5 EAU" sheetId="25" r:id="rId6"/>
    <sheet name="1.6 EAU" sheetId="26" r:id="rId7"/>
    <sheet name="2.1 VOIRIE &amp; AUTRES" sheetId="9" r:id="rId8"/>
    <sheet name="2.2 VOIRIE &amp; AUTRES" sheetId="27" r:id="rId9"/>
    <sheet name="2.3 VOIRIE &amp; AUTRES" sheetId="28" r:id="rId10"/>
    <sheet name="3. SCHÉMA RISQUE" sheetId="20" r:id="rId11"/>
  </sheets>
  <definedNames>
    <definedName name="_xlnm.Print_Area" localSheetId="1">'1.1 EAU '!$A$1:$G$43</definedName>
    <definedName name="_xlnm.Print_Area" localSheetId="2">'1.2 EAU'!$A$1:$G$43</definedName>
    <definedName name="_xlnm.Print_Area" localSheetId="3">'1.3 EAU'!$A$1:$G$43</definedName>
    <definedName name="_xlnm.Print_Area" localSheetId="4">'1.4 EAU'!$A$1:$G$43</definedName>
    <definedName name="_xlnm.Print_Area" localSheetId="5">'1.5 EAU'!$A$1:$G$43</definedName>
    <definedName name="_xlnm.Print_Area" localSheetId="6">'1.6 EAU'!$A$1:$G$43</definedName>
    <definedName name="_xlnm.Print_Area" localSheetId="7">'2.1 VOIRIE &amp; AUTRES'!$A$1:$G$43</definedName>
    <definedName name="_xlnm.Print_Area" localSheetId="8">'2.2 VOIRIE &amp; AUTRES'!$A$1:$G$43</definedName>
    <definedName name="_xlnm.Print_Area" localSheetId="9">'2.3 VOIRIE &amp; AUTRES'!$A$1:$G$43</definedName>
    <definedName name="_xlnm.Print_Area" localSheetId="10">'3. SCHÉMA RISQUE'!$A$1:$G$43</definedName>
    <definedName name="_xlnm.Print_Area" localSheetId="0">Sommaire!$A$1:$K$34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20" l="1"/>
  <c r="D40" i="28"/>
  <c r="C40" i="28"/>
  <c r="E39" i="28"/>
  <c r="E38" i="28"/>
  <c r="E37" i="28"/>
  <c r="E36" i="28"/>
  <c r="E35" i="28"/>
  <c r="E34" i="28"/>
  <c r="E33" i="28"/>
  <c r="E32" i="28"/>
  <c r="E31" i="28"/>
  <c r="E30" i="28"/>
  <c r="E29" i="28"/>
  <c r="E28" i="28"/>
  <c r="E27" i="28"/>
  <c r="E26" i="28"/>
  <c r="E25" i="28"/>
  <c r="E24" i="28"/>
  <c r="E23" i="28"/>
  <c r="E22" i="28"/>
  <c r="E21" i="28"/>
  <c r="E20" i="28"/>
  <c r="E19" i="28"/>
  <c r="E18" i="28"/>
  <c r="E17" i="28"/>
  <c r="E16" i="28"/>
  <c r="E15" i="28"/>
  <c r="E14" i="28"/>
  <c r="E13" i="28"/>
  <c r="E12" i="28"/>
  <c r="E11" i="28"/>
  <c r="E10" i="28"/>
  <c r="E6" i="28"/>
  <c r="D40" i="27"/>
  <c r="C40" i="27"/>
  <c r="E39" i="27"/>
  <c r="E38" i="27"/>
  <c r="E37" i="27"/>
  <c r="E36" i="27"/>
  <c r="E35" i="27"/>
  <c r="E34" i="27"/>
  <c r="E33" i="27"/>
  <c r="E32" i="27"/>
  <c r="E31" i="27"/>
  <c r="E30" i="27"/>
  <c r="E29" i="27"/>
  <c r="E28" i="27"/>
  <c r="E27" i="27"/>
  <c r="E26" i="27"/>
  <c r="E25" i="27"/>
  <c r="E24" i="27"/>
  <c r="E23" i="27"/>
  <c r="E22" i="27"/>
  <c r="E21" i="27"/>
  <c r="E20" i="27"/>
  <c r="E19" i="27"/>
  <c r="E18" i="27"/>
  <c r="E17" i="27"/>
  <c r="E16" i="27"/>
  <c r="E15" i="27"/>
  <c r="E14" i="27"/>
  <c r="E13" i="27"/>
  <c r="E12" i="27"/>
  <c r="E11" i="27"/>
  <c r="E10" i="27"/>
  <c r="E6" i="27"/>
  <c r="E6" i="9"/>
  <c r="D40" i="26"/>
  <c r="C40" i="26"/>
  <c r="E39" i="26"/>
  <c r="E38" i="26"/>
  <c r="E37" i="26"/>
  <c r="E36" i="26"/>
  <c r="E35" i="26"/>
  <c r="E34" i="26"/>
  <c r="E33" i="26"/>
  <c r="E32" i="26"/>
  <c r="E31" i="26"/>
  <c r="E30" i="26"/>
  <c r="E29" i="26"/>
  <c r="E28" i="26"/>
  <c r="E27" i="26"/>
  <c r="E26" i="26"/>
  <c r="E25" i="26"/>
  <c r="E24" i="26"/>
  <c r="E23" i="26"/>
  <c r="E22" i="26"/>
  <c r="E21" i="26"/>
  <c r="E20" i="26"/>
  <c r="E19" i="26"/>
  <c r="E18" i="26"/>
  <c r="E17" i="26"/>
  <c r="E16" i="26"/>
  <c r="E15" i="26"/>
  <c r="E14" i="26"/>
  <c r="E13" i="26"/>
  <c r="E12" i="26"/>
  <c r="E11" i="26"/>
  <c r="E10" i="26"/>
  <c r="E40" i="26" s="1"/>
  <c r="E6" i="26"/>
  <c r="D40" i="25"/>
  <c r="C40" i="25"/>
  <c r="E39" i="25"/>
  <c r="E38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E11" i="25"/>
  <c r="E10" i="25"/>
  <c r="E6" i="25"/>
  <c r="D40" i="24"/>
  <c r="C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6" i="24"/>
  <c r="D40" i="23"/>
  <c r="C40" i="23"/>
  <c r="E39" i="23"/>
  <c r="E38" i="23"/>
  <c r="E37" i="23"/>
  <c r="E36" i="23"/>
  <c r="E35" i="23"/>
  <c r="E34" i="23"/>
  <c r="E33" i="23"/>
  <c r="E32" i="23"/>
  <c r="E31" i="23"/>
  <c r="E30" i="23"/>
  <c r="E29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E10" i="23"/>
  <c r="E6" i="23"/>
  <c r="D40" i="22"/>
  <c r="C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E40" i="22" s="1"/>
  <c r="E6" i="22"/>
  <c r="E6" i="3"/>
  <c r="AE36" i="21"/>
  <c r="C8" i="21" s="1"/>
  <c r="B6" i="25" s="1"/>
  <c r="AC36" i="21"/>
  <c r="J13" i="21" s="1"/>
  <c r="F22" i="21"/>
  <c r="C10" i="21"/>
  <c r="G6" i="23" s="1"/>
  <c r="E40" i="23" l="1"/>
  <c r="E40" i="24"/>
  <c r="E40" i="27"/>
  <c r="E40" i="25"/>
  <c r="E40" i="28"/>
  <c r="B6" i="27"/>
  <c r="B6" i="20"/>
  <c r="G6" i="28"/>
  <c r="G6" i="20"/>
  <c r="B6" i="9"/>
  <c r="B6" i="28"/>
  <c r="G6" i="9"/>
  <c r="G6" i="27"/>
  <c r="B6" i="22"/>
  <c r="G6" i="24"/>
  <c r="B6" i="26"/>
  <c r="G6" i="3"/>
  <c r="G6" i="22"/>
  <c r="B6" i="24"/>
  <c r="G6" i="26"/>
  <c r="B6" i="23"/>
  <c r="G6" i="25"/>
  <c r="B6" i="3"/>
  <c r="J14" i="21"/>
  <c r="H13" i="21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D40" i="20"/>
  <c r="C40" i="20"/>
  <c r="E39" i="20"/>
  <c r="E38" i="20"/>
  <c r="E37" i="20"/>
  <c r="E36" i="20"/>
  <c r="E35" i="20"/>
  <c r="E34" i="20"/>
  <c r="E33" i="20"/>
  <c r="E32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3" i="20"/>
  <c r="E12" i="20"/>
  <c r="E11" i="20"/>
  <c r="E10" i="20"/>
  <c r="D40" i="9"/>
  <c r="C40" i="9"/>
  <c r="E10" i="9"/>
  <c r="E40" i="20" l="1"/>
  <c r="F18" i="21" s="1"/>
  <c r="E40" i="9"/>
  <c r="F16" i="21" s="1"/>
  <c r="D40" i="3" l="1"/>
  <c r="C40" i="3"/>
  <c r="E10" i="3"/>
  <c r="E40" i="3" l="1"/>
  <c r="F14" i="21" s="1"/>
  <c r="F20" i="21" l="1"/>
  <c r="F24" i="21" s="1"/>
  <c r="H14" i="21"/>
</calcChain>
</file>

<file path=xl/sharedStrings.xml><?xml version="1.0" encoding="utf-8"?>
<sst xmlns="http://schemas.openxmlformats.org/spreadsheetml/2006/main" count="2448" uniqueCount="2236">
  <si>
    <t>Municipalité:</t>
  </si>
  <si>
    <t>Code géo:</t>
  </si>
  <si>
    <t>Coût total réalisé 
(A)</t>
  </si>
  <si>
    <t>Coût net 
(A) - (B)</t>
  </si>
  <si>
    <t>TOTAL</t>
  </si>
  <si>
    <t>Nom du signataire</t>
  </si>
  <si>
    <t>Signature</t>
  </si>
  <si>
    <t>Date</t>
  </si>
  <si>
    <r>
      <t xml:space="preserve">Description des travaux réalisés </t>
    </r>
    <r>
      <rPr>
        <b/>
        <vertAlign val="superscript"/>
        <sz val="10"/>
        <rFont val="Arial"/>
        <family val="2"/>
      </rPr>
      <t>(1)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(travaux non subventionnés et travaux subventionnés)</t>
    </r>
  </si>
  <si>
    <t>TECQ 2019-2023</t>
  </si>
  <si>
    <t>N° dossier:</t>
  </si>
  <si>
    <t>2019-2020</t>
  </si>
  <si>
    <t>2020-2021</t>
  </si>
  <si>
    <t>2021-2022</t>
  </si>
  <si>
    <t>2022-2023</t>
  </si>
  <si>
    <t>2023-2024</t>
  </si>
  <si>
    <t>Code géographique :</t>
  </si>
  <si>
    <t>Programme de la taxe sur l’essence et de la contribution du Québec (TECQ) 
pour les années 2019 à 2023</t>
  </si>
  <si>
    <t>N° dossier :</t>
  </si>
  <si>
    <t>Surplus / déficit</t>
  </si>
  <si>
    <t>Montant du seuil à réaliser au programme TECQ</t>
  </si>
  <si>
    <t>Fonction (dir. gén., trés., sec.-trés.)</t>
  </si>
  <si>
    <t>Seuil</t>
  </si>
  <si>
    <t>Québec</t>
  </si>
  <si>
    <t>46005</t>
  </si>
  <si>
    <t>48028</t>
  </si>
  <si>
    <t>31056</t>
  </si>
  <si>
    <t>98030</t>
  </si>
  <si>
    <t>92030</t>
  </si>
  <si>
    <t>07025</t>
  </si>
  <si>
    <t>84050</t>
  </si>
  <si>
    <t>93042</t>
  </si>
  <si>
    <t>78070</t>
  </si>
  <si>
    <t>88055</t>
  </si>
  <si>
    <t>07047</t>
  </si>
  <si>
    <t>55008</t>
  </si>
  <si>
    <t>19037</t>
  </si>
  <si>
    <t>78060</t>
  </si>
  <si>
    <t>40043</t>
  </si>
  <si>
    <t>41055</t>
  </si>
  <si>
    <t>50013</t>
  </si>
  <si>
    <t>13045</t>
  </si>
  <si>
    <t>30055</t>
  </si>
  <si>
    <t>83090</t>
  </si>
  <si>
    <t>45085</t>
  </si>
  <si>
    <t>87050</t>
  </si>
  <si>
    <t>87100</t>
  </si>
  <si>
    <t>45035</t>
  </si>
  <si>
    <t>96020</t>
  </si>
  <si>
    <t>08080</t>
  </si>
  <si>
    <t>50100</t>
  </si>
  <si>
    <t>66112</t>
  </si>
  <si>
    <t>98035</t>
  </si>
  <si>
    <t>15065</t>
  </si>
  <si>
    <t>16013</t>
  </si>
  <si>
    <t>96005</t>
  </si>
  <si>
    <t>78050</t>
  </si>
  <si>
    <t>44045</t>
  </si>
  <si>
    <t>88022</t>
  </si>
  <si>
    <t>37210</t>
  </si>
  <si>
    <t>66107</t>
  </si>
  <si>
    <t>85020</t>
  </si>
  <si>
    <t>27028</t>
  </si>
  <si>
    <t>70022</t>
  </si>
  <si>
    <t>31008</t>
  </si>
  <si>
    <t>19105</t>
  </si>
  <si>
    <t>21025</t>
  </si>
  <si>
    <t>38010</t>
  </si>
  <si>
    <t>46035</t>
  </si>
  <si>
    <t>46040</t>
  </si>
  <si>
    <t>94250</t>
  </si>
  <si>
    <t>89050</t>
  </si>
  <si>
    <t>85065</t>
  </si>
  <si>
    <t>57040</t>
  </si>
  <si>
    <t>88070</t>
  </si>
  <si>
    <t>18065</t>
  </si>
  <si>
    <t>52035</t>
  </si>
  <si>
    <t>48005</t>
  </si>
  <si>
    <t>13055</t>
  </si>
  <si>
    <t>73015</t>
  </si>
  <si>
    <t>98005</t>
  </si>
  <si>
    <t>83045</t>
  </si>
  <si>
    <t>80115</t>
  </si>
  <si>
    <t>73005</t>
  </si>
  <si>
    <t>21045</t>
  </si>
  <si>
    <t>73030</t>
  </si>
  <si>
    <t>83085</t>
  </si>
  <si>
    <t>45095</t>
  </si>
  <si>
    <t>46065</t>
  </si>
  <si>
    <t>05045</t>
  </si>
  <si>
    <t>98010</t>
  </si>
  <si>
    <t>42040</t>
  </si>
  <si>
    <t>58033</t>
  </si>
  <si>
    <t>83050</t>
  </si>
  <si>
    <t>80145</t>
  </si>
  <si>
    <t>78075</t>
  </si>
  <si>
    <t>46090</t>
  </si>
  <si>
    <t>84005</t>
  </si>
  <si>
    <t>46070</t>
  </si>
  <si>
    <t>46078</t>
  </si>
  <si>
    <t>58007</t>
  </si>
  <si>
    <t>76043</t>
  </si>
  <si>
    <t>84025</t>
  </si>
  <si>
    <t>41070</t>
  </si>
  <si>
    <t>12057</t>
  </si>
  <si>
    <t>59030</t>
  </si>
  <si>
    <t>84030</t>
  </si>
  <si>
    <t>67020</t>
  </si>
  <si>
    <t>82020</t>
  </si>
  <si>
    <t>04047</t>
  </si>
  <si>
    <t>05060</t>
  </si>
  <si>
    <t>18045</t>
  </si>
  <si>
    <t>34030</t>
  </si>
  <si>
    <t>57010</t>
  </si>
  <si>
    <t>06013</t>
  </si>
  <si>
    <t>05077</t>
  </si>
  <si>
    <t>07018</t>
  </si>
  <si>
    <t>83040</t>
  </si>
  <si>
    <t>57005</t>
  </si>
  <si>
    <t>91020</t>
  </si>
  <si>
    <t>37220</t>
  </si>
  <si>
    <t>88005</t>
  </si>
  <si>
    <t>02028</t>
  </si>
  <si>
    <t>99020</t>
  </si>
  <si>
    <t>51080</t>
  </si>
  <si>
    <t>60005</t>
  </si>
  <si>
    <t>41020</t>
  </si>
  <si>
    <t>67050</t>
  </si>
  <si>
    <t>21035</t>
  </si>
  <si>
    <t>87095</t>
  </si>
  <si>
    <t>82025</t>
  </si>
  <si>
    <t>80103</t>
  </si>
  <si>
    <t>62047</t>
  </si>
  <si>
    <t>39030</t>
  </si>
  <si>
    <t>99025</t>
  </si>
  <si>
    <t>84090</t>
  </si>
  <si>
    <t>96035</t>
  </si>
  <si>
    <t>79065</t>
  </si>
  <si>
    <t>84015</t>
  </si>
  <si>
    <t>15035</t>
  </si>
  <si>
    <t>87110</t>
  </si>
  <si>
    <t>87075</t>
  </si>
  <si>
    <t>42110</t>
  </si>
  <si>
    <t>03010</t>
  </si>
  <si>
    <t>44037</t>
  </si>
  <si>
    <t>95050</t>
  </si>
  <si>
    <t>44071</t>
  </si>
  <si>
    <t>59035</t>
  </si>
  <si>
    <t>41038</t>
  </si>
  <si>
    <t>71040</t>
  </si>
  <si>
    <t>98015</t>
  </si>
  <si>
    <t>66058</t>
  </si>
  <si>
    <t>30090</t>
  </si>
  <si>
    <t>46080</t>
  </si>
  <si>
    <t>61013</t>
  </si>
  <si>
    <t>40047</t>
  </si>
  <si>
    <t>13005</t>
  </si>
  <si>
    <t>83070</t>
  </si>
  <si>
    <t>67025</t>
  </si>
  <si>
    <t>83005</t>
  </si>
  <si>
    <t>93005</t>
  </si>
  <si>
    <t>38070</t>
  </si>
  <si>
    <t>34058</t>
  </si>
  <si>
    <t>72010</t>
  </si>
  <si>
    <t>31015</t>
  </si>
  <si>
    <t>31020</t>
  </si>
  <si>
    <t>44023</t>
  </si>
  <si>
    <t>92022</t>
  </si>
  <si>
    <t>66142</t>
  </si>
  <si>
    <t>34025</t>
  </si>
  <si>
    <t>66087</t>
  </si>
  <si>
    <t>33040</t>
  </si>
  <si>
    <t>49058</t>
  </si>
  <si>
    <t>41117</t>
  </si>
  <si>
    <t>80135</t>
  </si>
  <si>
    <t>85030</t>
  </si>
  <si>
    <t>69075</t>
  </si>
  <si>
    <t>46050</t>
  </si>
  <si>
    <t>87005</t>
  </si>
  <si>
    <t>87085</t>
  </si>
  <si>
    <t>49015</t>
  </si>
  <si>
    <t>41060</t>
  </si>
  <si>
    <t>31122</t>
  </si>
  <si>
    <t>46085</t>
  </si>
  <si>
    <t>44010</t>
  </si>
  <si>
    <t>45093</t>
  </si>
  <si>
    <t>83075</t>
  </si>
  <si>
    <t>69050</t>
  </si>
  <si>
    <t>62053</t>
  </si>
  <si>
    <t>06025</t>
  </si>
  <si>
    <t>10005</t>
  </si>
  <si>
    <t>77011</t>
  </si>
  <si>
    <t>46112</t>
  </si>
  <si>
    <t>80005</t>
  </si>
  <si>
    <t>94220</t>
  </si>
  <si>
    <t>79097</t>
  </si>
  <si>
    <t>97035</t>
  </si>
  <si>
    <t>95045</t>
  </si>
  <si>
    <t>84060</t>
  </si>
  <si>
    <t>38047</t>
  </si>
  <si>
    <t>22010</t>
  </si>
  <si>
    <t>26005</t>
  </si>
  <si>
    <t>69010</t>
  </si>
  <si>
    <t>96015</t>
  </si>
  <si>
    <t>46010</t>
  </si>
  <si>
    <t>30025</t>
  </si>
  <si>
    <t>85055</t>
  </si>
  <si>
    <t>87020</t>
  </si>
  <si>
    <t>03005</t>
  </si>
  <si>
    <t>81017</t>
  </si>
  <si>
    <t>92055</t>
  </si>
  <si>
    <t>96010</t>
  </si>
  <si>
    <t>69060</t>
  </si>
  <si>
    <t>76025</t>
  </si>
  <si>
    <t>99060</t>
  </si>
  <si>
    <t>83032</t>
  </si>
  <si>
    <t>47017</t>
  </si>
  <si>
    <t>02015</t>
  </si>
  <si>
    <t>35040</t>
  </si>
  <si>
    <t>03020</t>
  </si>
  <si>
    <t>09060</t>
  </si>
  <si>
    <t>83095</t>
  </si>
  <si>
    <t>50065</t>
  </si>
  <si>
    <t>76055</t>
  </si>
  <si>
    <t>76052</t>
  </si>
  <si>
    <t>98014</t>
  </si>
  <si>
    <t>01042</t>
  </si>
  <si>
    <t>08015</t>
  </si>
  <si>
    <t>85095</t>
  </si>
  <si>
    <t>39010</t>
  </si>
  <si>
    <t>41075</t>
  </si>
  <si>
    <t>66062</t>
  </si>
  <si>
    <t>40005</t>
  </si>
  <si>
    <t>76065</t>
  </si>
  <si>
    <t>45043</t>
  </si>
  <si>
    <t>45055</t>
  </si>
  <si>
    <t>69005</t>
  </si>
  <si>
    <t>98040</t>
  </si>
  <si>
    <t>93020</t>
  </si>
  <si>
    <t>93025</t>
  </si>
  <si>
    <t>68010</t>
  </si>
  <si>
    <t>68015</t>
  </si>
  <si>
    <t>56042</t>
  </si>
  <si>
    <t>35035</t>
  </si>
  <si>
    <t>69045</t>
  </si>
  <si>
    <t>19070</t>
  </si>
  <si>
    <t>05025</t>
  </si>
  <si>
    <t>05020</t>
  </si>
  <si>
    <t>69025</t>
  </si>
  <si>
    <t>78065</t>
  </si>
  <si>
    <t>71100</t>
  </si>
  <si>
    <t>69055</t>
  </si>
  <si>
    <t>32058</t>
  </si>
  <si>
    <t>31040</t>
  </si>
  <si>
    <t>78042</t>
  </si>
  <si>
    <t>61025</t>
  </si>
  <si>
    <t>14050</t>
  </si>
  <si>
    <t>83015</t>
  </si>
  <si>
    <t>79025</t>
  </si>
  <si>
    <t>42070</t>
  </si>
  <si>
    <t>39097</t>
  </si>
  <si>
    <t>31105</t>
  </si>
  <si>
    <t>85010</t>
  </si>
  <si>
    <t>66102</t>
  </si>
  <si>
    <t>90017</t>
  </si>
  <si>
    <t>78115</t>
  </si>
  <si>
    <t>88030</t>
  </si>
  <si>
    <t>91050</t>
  </si>
  <si>
    <t>19090</t>
  </si>
  <si>
    <t>29030</t>
  </si>
  <si>
    <t>79047</t>
  </si>
  <si>
    <t>15013</t>
  </si>
  <si>
    <t>04030</t>
  </si>
  <si>
    <t>78130</t>
  </si>
  <si>
    <t>88015</t>
  </si>
  <si>
    <t>88045</t>
  </si>
  <si>
    <t>41027</t>
  </si>
  <si>
    <t>82035</t>
  </si>
  <si>
    <t>14085</t>
  </si>
  <si>
    <t>67015</t>
  </si>
  <si>
    <t>54035</t>
  </si>
  <si>
    <t>09005</t>
  </si>
  <si>
    <t>87080</t>
  </si>
  <si>
    <t>87090</t>
  </si>
  <si>
    <t>10010</t>
  </si>
  <si>
    <t>90012</t>
  </si>
  <si>
    <t>52050</t>
  </si>
  <si>
    <t>50085</t>
  </si>
  <si>
    <t>78120</t>
  </si>
  <si>
    <t>93055</t>
  </si>
  <si>
    <t>07057</t>
  </si>
  <si>
    <t>35010</t>
  </si>
  <si>
    <t>22040</t>
  </si>
  <si>
    <t>91005</t>
  </si>
  <si>
    <t>46075</t>
  </si>
  <si>
    <t>22030</t>
  </si>
  <si>
    <t>13060</t>
  </si>
  <si>
    <t>79078</t>
  </si>
  <si>
    <t>80130</t>
  </si>
  <si>
    <t>77055</t>
  </si>
  <si>
    <t>30080</t>
  </si>
  <si>
    <t>79015</t>
  </si>
  <si>
    <t>90027</t>
  </si>
  <si>
    <t>28053</t>
  </si>
  <si>
    <t>18010</t>
  </si>
  <si>
    <t>76020</t>
  </si>
  <si>
    <t>30030</t>
  </si>
  <si>
    <t>56023</t>
  </si>
  <si>
    <t>29095</t>
  </si>
  <si>
    <t>79060</t>
  </si>
  <si>
    <t>83020</t>
  </si>
  <si>
    <t>22015</t>
  </si>
  <si>
    <t>79105</t>
  </si>
  <si>
    <t>34120</t>
  </si>
  <si>
    <t>80095</t>
  </si>
  <si>
    <t>78095</t>
  </si>
  <si>
    <t>78127</t>
  </si>
  <si>
    <t>85070</t>
  </si>
  <si>
    <t>93060</t>
  </si>
  <si>
    <t>30095</t>
  </si>
  <si>
    <t>23057</t>
  </si>
  <si>
    <t>88035</t>
  </si>
  <si>
    <t>21040</t>
  </si>
  <si>
    <t>82005</t>
  </si>
  <si>
    <t>52017</t>
  </si>
  <si>
    <t>94210</t>
  </si>
  <si>
    <t>78015</t>
  </si>
  <si>
    <t>94265</t>
  </si>
  <si>
    <t>79050</t>
  </si>
  <si>
    <t>93065</t>
  </si>
  <si>
    <t>06060</t>
  </si>
  <si>
    <t>60028</t>
  </si>
  <si>
    <t>85060</t>
  </si>
  <si>
    <t>88080</t>
  </si>
  <si>
    <t>33060</t>
  </si>
  <si>
    <t>32072</t>
  </si>
  <si>
    <t>65005</t>
  </si>
  <si>
    <t>52007</t>
  </si>
  <si>
    <t>49025</t>
  </si>
  <si>
    <t>42045</t>
  </si>
  <si>
    <t>99005</t>
  </si>
  <si>
    <t>33123</t>
  </si>
  <si>
    <t>49020</t>
  </si>
  <si>
    <t>13050</t>
  </si>
  <si>
    <t>38020</t>
  </si>
  <si>
    <t>67055</t>
  </si>
  <si>
    <t>95018</t>
  </si>
  <si>
    <t>71050</t>
  </si>
  <si>
    <t>71033</t>
  </si>
  <si>
    <t>16048</t>
  </si>
  <si>
    <t>95025</t>
  </si>
  <si>
    <t>09015</t>
  </si>
  <si>
    <t>01023</t>
  </si>
  <si>
    <t>08005</t>
  </si>
  <si>
    <t>25213</t>
  </si>
  <si>
    <t>71095</t>
  </si>
  <si>
    <t>98020</t>
  </si>
  <si>
    <t>84035</t>
  </si>
  <si>
    <t>71060</t>
  </si>
  <si>
    <t>41085</t>
  </si>
  <si>
    <t>84082</t>
  </si>
  <si>
    <t>16023</t>
  </si>
  <si>
    <t>17078</t>
  </si>
  <si>
    <t>12043</t>
  </si>
  <si>
    <t>84040</t>
  </si>
  <si>
    <t>80055</t>
  </si>
  <si>
    <t>80060</t>
  </si>
  <si>
    <t>98045</t>
  </si>
  <si>
    <t>95032</t>
  </si>
  <si>
    <t>58227</t>
  </si>
  <si>
    <t>73025</t>
  </si>
  <si>
    <t>85037</t>
  </si>
  <si>
    <t>33115</t>
  </si>
  <si>
    <t>51015</t>
  </si>
  <si>
    <t>83010</t>
  </si>
  <si>
    <t>32065</t>
  </si>
  <si>
    <t>87058</t>
  </si>
  <si>
    <t>39165</t>
  </si>
  <si>
    <t>45072</t>
  </si>
  <si>
    <t>89015</t>
  </si>
  <si>
    <t>52095</t>
  </si>
  <si>
    <t>83065</t>
  </si>
  <si>
    <t>38028</t>
  </si>
  <si>
    <t>84065</t>
  </si>
  <si>
    <t>06005</t>
  </si>
  <si>
    <t>42065</t>
  </si>
  <si>
    <t>55048</t>
  </si>
  <si>
    <t>04025</t>
  </si>
  <si>
    <t>30035</t>
  </si>
  <si>
    <t>44060</t>
  </si>
  <si>
    <t>64015</t>
  </si>
  <si>
    <t>51008</t>
  </si>
  <si>
    <t>53010</t>
  </si>
  <si>
    <t>99015</t>
  </si>
  <si>
    <t>08053</t>
  </si>
  <si>
    <t>06045</t>
  </si>
  <si>
    <t>80065</t>
  </si>
  <si>
    <t>57025</t>
  </si>
  <si>
    <t>42075</t>
  </si>
  <si>
    <t>67045</t>
  </si>
  <si>
    <t>83060</t>
  </si>
  <si>
    <t>93012</t>
  </si>
  <si>
    <t>09048</t>
  </si>
  <si>
    <t>30040</t>
  </si>
  <si>
    <t>76030</t>
  </si>
  <si>
    <t>74005</t>
  </si>
  <si>
    <t>85075</t>
  </si>
  <si>
    <t>78055</t>
  </si>
  <si>
    <t>14005</t>
  </si>
  <si>
    <t>83088</t>
  </si>
  <si>
    <t>80010</t>
  </si>
  <si>
    <t>09077</t>
  </si>
  <si>
    <t>79088</t>
  </si>
  <si>
    <t>18050</t>
  </si>
  <si>
    <t>80090</t>
  </si>
  <si>
    <t>66023</t>
  </si>
  <si>
    <t>66007</t>
  </si>
  <si>
    <t>66047</t>
  </si>
  <si>
    <t>66072</t>
  </si>
  <si>
    <t>56097</t>
  </si>
  <si>
    <t>57035</t>
  </si>
  <si>
    <t>79110</t>
  </si>
  <si>
    <t>04015</t>
  </si>
  <si>
    <t>78102</t>
  </si>
  <si>
    <t>77050</t>
  </si>
  <si>
    <t>80085</t>
  </si>
  <si>
    <t>03025</t>
  </si>
  <si>
    <t>80110</t>
  </si>
  <si>
    <t>30045</t>
  </si>
  <si>
    <t>68030</t>
  </si>
  <si>
    <t>98025</t>
  </si>
  <si>
    <t>85100</t>
  </si>
  <si>
    <t>34007</t>
  </si>
  <si>
    <t>05040</t>
  </si>
  <si>
    <t>05070</t>
  </si>
  <si>
    <t>41037</t>
  </si>
  <si>
    <t>50072</t>
  </si>
  <si>
    <t>79030</t>
  </si>
  <si>
    <t>92040</t>
  </si>
  <si>
    <t>87115</t>
  </si>
  <si>
    <t>45050</t>
  </si>
  <si>
    <t>19010</t>
  </si>
  <si>
    <t>80015</t>
  </si>
  <si>
    <t>39015</t>
  </si>
  <si>
    <t>62055</t>
  </si>
  <si>
    <t>80020</t>
  </si>
  <si>
    <t>71065</t>
  </si>
  <si>
    <t>92060</t>
  </si>
  <si>
    <t>32080</t>
  </si>
  <si>
    <t>61045</t>
  </si>
  <si>
    <t>35005</t>
  </si>
  <si>
    <t>79010</t>
  </si>
  <si>
    <t>30010</t>
  </si>
  <si>
    <t>15025</t>
  </si>
  <si>
    <t>11045</t>
  </si>
  <si>
    <t>29120</t>
  </si>
  <si>
    <t>61030</t>
  </si>
  <si>
    <t>12045</t>
  </si>
  <si>
    <t>46100</t>
  </si>
  <si>
    <t>49075</t>
  </si>
  <si>
    <t>49080</t>
  </si>
  <si>
    <t>79005</t>
  </si>
  <si>
    <t>37235</t>
  </si>
  <si>
    <t>85090</t>
  </si>
  <si>
    <t>12080</t>
  </si>
  <si>
    <t>18040</t>
  </si>
  <si>
    <t>33085</t>
  </si>
  <si>
    <t>06020</t>
  </si>
  <si>
    <t>56015</t>
  </si>
  <si>
    <t>45020</t>
  </si>
  <si>
    <t>72032</t>
  </si>
  <si>
    <t>45115</t>
  </si>
  <si>
    <t>69037</t>
  </si>
  <si>
    <t>84055</t>
  </si>
  <si>
    <t>57030</t>
  </si>
  <si>
    <t>13015</t>
  </si>
  <si>
    <t>09040</t>
  </si>
  <si>
    <t>87025</t>
  </si>
  <si>
    <t>80037</t>
  </si>
  <si>
    <t>38055</t>
  </si>
  <si>
    <t>05032</t>
  </si>
  <si>
    <t>02005</t>
  </si>
  <si>
    <t>92010</t>
  </si>
  <si>
    <t>16005</t>
  </si>
  <si>
    <t>03015</t>
  </si>
  <si>
    <t>94205</t>
  </si>
  <si>
    <t>77030</t>
  </si>
  <si>
    <t>50113</t>
  </si>
  <si>
    <t>46025</t>
  </si>
  <si>
    <t>71070</t>
  </si>
  <si>
    <t>30020</t>
  </si>
  <si>
    <t>80045</t>
  </si>
  <si>
    <t>32040</t>
  </si>
  <si>
    <t>32045</t>
  </si>
  <si>
    <t>13095</t>
  </si>
  <si>
    <t>06030</t>
  </si>
  <si>
    <t>96030</t>
  </si>
  <si>
    <t>72020</t>
  </si>
  <si>
    <t>66097</t>
  </si>
  <si>
    <t>71055</t>
  </si>
  <si>
    <t>71140</t>
  </si>
  <si>
    <t>96025</t>
  </si>
  <si>
    <t>82030</t>
  </si>
  <si>
    <t>34017</t>
  </si>
  <si>
    <t>84020</t>
  </si>
  <si>
    <t>97022</t>
  </si>
  <si>
    <t>02047</t>
  </si>
  <si>
    <t>34048</t>
  </si>
  <si>
    <t>95040</t>
  </si>
  <si>
    <t>45030</t>
  </si>
  <si>
    <t>87035</t>
  </si>
  <si>
    <t>88090</t>
  </si>
  <si>
    <t>75040</t>
  </si>
  <si>
    <t>09065</t>
  </si>
  <si>
    <t>32033</t>
  </si>
  <si>
    <t>23027</t>
  </si>
  <si>
    <t>42032</t>
  </si>
  <si>
    <t>96040</t>
  </si>
  <si>
    <t>87010</t>
  </si>
  <si>
    <t>84100</t>
  </si>
  <si>
    <t>62037</t>
  </si>
  <si>
    <t>85105</t>
  </si>
  <si>
    <t>60013</t>
  </si>
  <si>
    <t>55057</t>
  </si>
  <si>
    <t>42098</t>
  </si>
  <si>
    <t>71133</t>
  </si>
  <si>
    <t>10043</t>
  </si>
  <si>
    <t>80078</t>
  </si>
  <si>
    <t>06035</t>
  </si>
  <si>
    <t>04020</t>
  </si>
  <si>
    <t>34135</t>
  </si>
  <si>
    <t>98055</t>
  </si>
  <si>
    <t>71005</t>
  </si>
  <si>
    <t>13025</t>
  </si>
  <si>
    <t>12072</t>
  </si>
  <si>
    <t>94215</t>
  </si>
  <si>
    <t>89010</t>
  </si>
  <si>
    <t>14065</t>
  </si>
  <si>
    <t>79037</t>
  </si>
  <si>
    <t>98050</t>
  </si>
  <si>
    <t>91025</t>
  </si>
  <si>
    <t>88010</t>
  </si>
  <si>
    <t>87015</t>
  </si>
  <si>
    <t>73020</t>
  </si>
  <si>
    <t>55037</t>
  </si>
  <si>
    <t>86042</t>
  </si>
  <si>
    <t>48015</t>
  </si>
  <si>
    <t>48010</t>
  </si>
  <si>
    <t>47047</t>
  </si>
  <si>
    <t>95010</t>
  </si>
  <si>
    <t>31130</t>
  </si>
  <si>
    <t>94068</t>
  </si>
  <si>
    <t>17015</t>
  </si>
  <si>
    <t>08030</t>
  </si>
  <si>
    <t>35015</t>
  </si>
  <si>
    <t>77065</t>
  </si>
  <si>
    <t>40010</t>
  </si>
  <si>
    <t>31095</t>
  </si>
  <si>
    <t>33045</t>
  </si>
  <si>
    <t>53015</t>
  </si>
  <si>
    <t>15030</t>
  </si>
  <si>
    <t>79022</t>
  </si>
  <si>
    <t>34097</t>
  </si>
  <si>
    <t>39085</t>
  </si>
  <si>
    <t>56055</t>
  </si>
  <si>
    <t>14035</t>
  </si>
  <si>
    <t>07065</t>
  </si>
  <si>
    <t>63023</t>
  </si>
  <si>
    <t>06050</t>
  </si>
  <si>
    <t>51065</t>
  </si>
  <si>
    <t>27015</t>
  </si>
  <si>
    <t>05065</t>
  </si>
  <si>
    <t>47010</t>
  </si>
  <si>
    <t>62025</t>
  </si>
  <si>
    <t>59015</t>
  </si>
  <si>
    <t>94255</t>
  </si>
  <si>
    <t>61040</t>
  </si>
  <si>
    <t>10030</t>
  </si>
  <si>
    <t>14040</t>
  </si>
  <si>
    <t>80027</t>
  </si>
  <si>
    <t>76008</t>
  </si>
  <si>
    <t>06040</t>
  </si>
  <si>
    <t>91010</t>
  </si>
  <si>
    <t>69070</t>
  </si>
  <si>
    <t>19062</t>
  </si>
  <si>
    <t>18070</t>
  </si>
  <si>
    <t>33095</t>
  </si>
  <si>
    <t>57075</t>
  </si>
  <si>
    <t>12015</t>
  </si>
  <si>
    <t>33090</t>
  </si>
  <si>
    <t>46017</t>
  </si>
  <si>
    <t>12065</t>
  </si>
  <si>
    <t>13100</t>
  </si>
  <si>
    <t>17055</t>
  </si>
  <si>
    <t>92005</t>
  </si>
  <si>
    <t>98012</t>
  </si>
  <si>
    <t>23072</t>
  </si>
  <si>
    <t>30005</t>
  </si>
  <si>
    <t>51025</t>
  </si>
  <si>
    <t>54105</t>
  </si>
  <si>
    <t>52055</t>
  </si>
  <si>
    <t>34038</t>
  </si>
  <si>
    <t>57020</t>
  </si>
  <si>
    <t>28025</t>
  </si>
  <si>
    <t>45080</t>
  </si>
  <si>
    <t>29100</t>
  </si>
  <si>
    <t>26055</t>
  </si>
  <si>
    <t>68005</t>
  </si>
  <si>
    <t>54115</t>
  </si>
  <si>
    <t>56065</t>
  </si>
  <si>
    <t>49125</t>
  </si>
  <si>
    <t>51085</t>
  </si>
  <si>
    <t>93030</t>
  </si>
  <si>
    <t>85045</t>
  </si>
  <si>
    <t>14010</t>
  </si>
  <si>
    <t>58037</t>
  </si>
  <si>
    <t>63055</t>
  </si>
  <si>
    <t>40025</t>
  </si>
  <si>
    <t>28070</t>
  </si>
  <si>
    <t>34078</t>
  </si>
  <si>
    <t>50030</t>
  </si>
  <si>
    <t>50035</t>
  </si>
  <si>
    <t>55023</t>
  </si>
  <si>
    <t>61035</t>
  </si>
  <si>
    <t>19097</t>
  </si>
  <si>
    <t>94260</t>
  </si>
  <si>
    <t>09010</t>
  </si>
  <si>
    <t>57057</t>
  </si>
  <si>
    <t>39060</t>
  </si>
  <si>
    <t>69017</t>
  </si>
  <si>
    <t>42100</t>
  </si>
  <si>
    <t>11005</t>
  </si>
  <si>
    <t>07090</t>
  </si>
  <si>
    <t>52075</t>
  </si>
  <si>
    <t>71045</t>
  </si>
  <si>
    <t>75005</t>
  </si>
  <si>
    <t>62065</t>
  </si>
  <si>
    <t>29057</t>
  </si>
  <si>
    <t>67035</t>
  </si>
  <si>
    <t>52062</t>
  </si>
  <si>
    <t>12005</t>
  </si>
  <si>
    <t>28040</t>
  </si>
  <si>
    <t>68035</t>
  </si>
  <si>
    <t>17045</t>
  </si>
  <si>
    <t>49070</t>
  </si>
  <si>
    <t>07105</t>
  </si>
  <si>
    <t>54017</t>
  </si>
  <si>
    <t>17040</t>
  </si>
  <si>
    <t>62075</t>
  </si>
  <si>
    <t>19030</t>
  </si>
  <si>
    <t>53005</t>
  </si>
  <si>
    <t>94245</t>
  </si>
  <si>
    <t>14055</t>
  </si>
  <si>
    <t>42025</t>
  </si>
  <si>
    <t>57068</t>
  </si>
  <si>
    <t>52090</t>
  </si>
  <si>
    <t>54060</t>
  </si>
  <si>
    <t>88065</t>
  </si>
  <si>
    <t>09030</t>
  </si>
  <si>
    <t>62060</t>
  </si>
  <si>
    <t>77022</t>
  </si>
  <si>
    <t>33017</t>
  </si>
  <si>
    <t>78032</t>
  </si>
  <si>
    <t>09035</t>
  </si>
  <si>
    <t>55030</t>
  </si>
  <si>
    <t>51055</t>
  </si>
  <si>
    <t>21030</t>
  </si>
  <si>
    <t>66117</t>
  </si>
  <si>
    <t>37205</t>
  </si>
  <si>
    <t>14090</t>
  </si>
  <si>
    <t>42050</t>
  </si>
  <si>
    <t>56060</t>
  </si>
  <si>
    <t>77035</t>
  </si>
  <si>
    <t>04037</t>
  </si>
  <si>
    <t>53065</t>
  </si>
  <si>
    <t>73035</t>
  </si>
  <si>
    <t>79115</t>
  </si>
  <si>
    <t>18025</t>
  </si>
  <si>
    <t>28015</t>
  </si>
  <si>
    <t>69065</t>
  </si>
  <si>
    <t>62020</t>
  </si>
  <si>
    <t>56105</t>
  </si>
  <si>
    <t>22045</t>
  </si>
  <si>
    <t>49085</t>
  </si>
  <si>
    <t>67030</t>
  </si>
  <si>
    <t>45060</t>
  </si>
  <si>
    <t>22005</t>
  </si>
  <si>
    <t>38060</t>
  </si>
  <si>
    <t>47055</t>
  </si>
  <si>
    <t>30050</t>
  </si>
  <si>
    <t>48020</t>
  </si>
  <si>
    <t>34105</t>
  </si>
  <si>
    <t>19055</t>
  </si>
  <si>
    <t>68020</t>
  </si>
  <si>
    <t>31060</t>
  </si>
  <si>
    <t>39117</t>
  </si>
  <si>
    <t>33102</t>
  </si>
  <si>
    <t>49100</t>
  </si>
  <si>
    <t>92050</t>
  </si>
  <si>
    <t>68045</t>
  </si>
  <si>
    <t>85015</t>
  </si>
  <si>
    <t>33080</t>
  </si>
  <si>
    <t>51050</t>
  </si>
  <si>
    <t>44055</t>
  </si>
  <si>
    <t>52030</t>
  </si>
  <si>
    <t>39090</t>
  </si>
  <si>
    <t>62070</t>
  </si>
  <si>
    <t>50005</t>
  </si>
  <si>
    <t>18035</t>
  </si>
  <si>
    <t>20010</t>
  </si>
  <si>
    <t>08023</t>
  </si>
  <si>
    <t>17025</t>
  </si>
  <si>
    <t>09085</t>
  </si>
  <si>
    <t>07010</t>
  </si>
  <si>
    <t>11030</t>
  </si>
  <si>
    <t>38035</t>
  </si>
  <si>
    <t>37215</t>
  </si>
  <si>
    <t>52040</t>
  </si>
  <si>
    <t>87030</t>
  </si>
  <si>
    <t>88085</t>
  </si>
  <si>
    <t>91030</t>
  </si>
  <si>
    <t>14025</t>
  </si>
  <si>
    <t>54095</t>
  </si>
  <si>
    <t>39035</t>
  </si>
  <si>
    <t>87070</t>
  </si>
  <si>
    <t>26040</t>
  </si>
  <si>
    <t>07040</t>
  </si>
  <si>
    <t>09020</t>
  </si>
  <si>
    <t>92015</t>
  </si>
  <si>
    <t>59010</t>
  </si>
  <si>
    <t>63060</t>
  </si>
  <si>
    <t>28045</t>
  </si>
  <si>
    <t>71115</t>
  </si>
  <si>
    <t>51075</t>
  </si>
  <si>
    <t>11035</t>
  </si>
  <si>
    <t>17060</t>
  </si>
  <si>
    <t>50095</t>
  </si>
  <si>
    <t>09092</t>
  </si>
  <si>
    <t>18020</t>
  </si>
  <si>
    <t>78020</t>
  </si>
  <si>
    <t>05050</t>
  </si>
  <si>
    <t>26022</t>
  </si>
  <si>
    <t>13085</t>
  </si>
  <si>
    <t>54025</t>
  </si>
  <si>
    <t>04005</t>
  </si>
  <si>
    <t>62030</t>
  </si>
  <si>
    <t>26035</t>
  </si>
  <si>
    <t>77012</t>
  </si>
  <si>
    <t>07005</t>
  </si>
  <si>
    <t>26030</t>
  </si>
  <si>
    <t>38015</t>
  </si>
  <si>
    <t>54030</t>
  </si>
  <si>
    <t>63005</t>
  </si>
  <si>
    <t>71110</t>
  </si>
  <si>
    <t>72015</t>
  </si>
  <si>
    <t>70012</t>
  </si>
  <si>
    <t>61050</t>
  </si>
  <si>
    <t>80125</t>
  </si>
  <si>
    <t>50057</t>
  </si>
  <si>
    <t>93075</t>
  </si>
  <si>
    <t>08040</t>
  </si>
  <si>
    <t>17030</t>
  </si>
  <si>
    <t>50050</t>
  </si>
  <si>
    <t>20030</t>
  </si>
  <si>
    <t>29112</t>
  </si>
  <si>
    <t>12030</t>
  </si>
  <si>
    <t>31050</t>
  </si>
  <si>
    <t>11015</t>
  </si>
  <si>
    <t>28030</t>
  </si>
  <si>
    <t>94230</t>
  </si>
  <si>
    <t>28065</t>
  </si>
  <si>
    <t>46105</t>
  </si>
  <si>
    <t>39105</t>
  </si>
  <si>
    <t>75028</t>
  </si>
  <si>
    <t>38040</t>
  </si>
  <si>
    <t>32023</t>
  </si>
  <si>
    <t>63030</t>
  </si>
  <si>
    <t>35050</t>
  </si>
  <si>
    <t>73010</t>
  </si>
  <si>
    <t>02010</t>
  </si>
  <si>
    <t>83055</t>
  </si>
  <si>
    <t>70030</t>
  </si>
  <si>
    <t>45100</t>
  </si>
  <si>
    <t>51090</t>
  </si>
  <si>
    <t>49105</t>
  </si>
  <si>
    <t>92065</t>
  </si>
  <si>
    <t>85085</t>
  </si>
  <si>
    <t>10075</t>
  </si>
  <si>
    <t>51040</t>
  </si>
  <si>
    <t>13030</t>
  </si>
  <si>
    <t>72005</t>
  </si>
  <si>
    <t>29025</t>
  </si>
  <si>
    <t>53025</t>
  </si>
  <si>
    <t>10070</t>
  </si>
  <si>
    <t>18015</t>
  </si>
  <si>
    <t>78047</t>
  </si>
  <si>
    <t>91042</t>
  </si>
  <si>
    <t>88060</t>
  </si>
  <si>
    <t>49005</t>
  </si>
  <si>
    <t>62007</t>
  </si>
  <si>
    <t>94225</t>
  </si>
  <si>
    <t>32013</t>
  </si>
  <si>
    <t>21010</t>
  </si>
  <si>
    <t>33052</t>
  </si>
  <si>
    <t>31030</t>
  </si>
  <si>
    <t>06055</t>
  </si>
  <si>
    <t>18060</t>
  </si>
  <si>
    <t>20005</t>
  </si>
  <si>
    <t>91015</t>
  </si>
  <si>
    <t>50128</t>
  </si>
  <si>
    <t>42020</t>
  </si>
  <si>
    <t>12025</t>
  </si>
  <si>
    <t>27065</t>
  </si>
  <si>
    <t>94235</t>
  </si>
  <si>
    <t>52080</t>
  </si>
  <si>
    <t>52085</t>
  </si>
  <si>
    <t>09025</t>
  </si>
  <si>
    <t>22025</t>
  </si>
  <si>
    <t>14075</t>
  </si>
  <si>
    <t>93035</t>
  </si>
  <si>
    <t>29013</t>
  </si>
  <si>
    <t>29073</t>
  </si>
  <si>
    <t>56010</t>
  </si>
  <si>
    <t>40032</t>
  </si>
  <si>
    <t>53085</t>
  </si>
  <si>
    <t>14045</t>
  </si>
  <si>
    <t>49048</t>
  </si>
  <si>
    <t>19075</t>
  </si>
  <si>
    <t>34060</t>
  </si>
  <si>
    <t>33035</t>
  </si>
  <si>
    <t>05015</t>
  </si>
  <si>
    <t>49113</t>
  </si>
  <si>
    <t>11020</t>
  </si>
  <si>
    <t>19068</t>
  </si>
  <si>
    <t>93070</t>
  </si>
  <si>
    <t>44015</t>
  </si>
  <si>
    <t>29020</t>
  </si>
  <si>
    <t>16050</t>
  </si>
  <si>
    <t>75045</t>
  </si>
  <si>
    <t>94240</t>
  </si>
  <si>
    <t>29038</t>
  </si>
  <si>
    <t>13090</t>
  </si>
  <si>
    <t>12010</t>
  </si>
  <si>
    <t>54100</t>
  </si>
  <si>
    <t>54048</t>
  </si>
  <si>
    <t>52045</t>
  </si>
  <si>
    <t>46095</t>
  </si>
  <si>
    <t>15005</t>
  </si>
  <si>
    <t>26063</t>
  </si>
  <si>
    <t>67040</t>
  </si>
  <si>
    <t>41012</t>
  </si>
  <si>
    <t>63013</t>
  </si>
  <si>
    <t>31140</t>
  </si>
  <si>
    <t>31025</t>
  </si>
  <si>
    <t>68040</t>
  </si>
  <si>
    <t>33065</t>
  </si>
  <si>
    <t>57033</t>
  </si>
  <si>
    <t>31100</t>
  </si>
  <si>
    <t>08010</t>
  </si>
  <si>
    <t>11010</t>
  </si>
  <si>
    <t>13010</t>
  </si>
  <si>
    <t>20015</t>
  </si>
  <si>
    <t>62015</t>
  </si>
  <si>
    <t>17070</t>
  </si>
  <si>
    <t>56083</t>
  </si>
  <si>
    <t>75017</t>
  </si>
  <si>
    <t>21020</t>
  </si>
  <si>
    <t>47040</t>
  </si>
  <si>
    <t>27043</t>
  </si>
  <si>
    <t>31045</t>
  </si>
  <si>
    <t>14030</t>
  </si>
  <si>
    <t>09070</t>
  </si>
  <si>
    <t>27050</t>
  </si>
  <si>
    <t>53050</t>
  </si>
  <si>
    <t>72025</t>
  </si>
  <si>
    <t>54110</t>
  </si>
  <si>
    <t>27055</t>
  </si>
  <si>
    <t>31035</t>
  </si>
  <si>
    <t>18005</t>
  </si>
  <si>
    <t>13040</t>
  </si>
  <si>
    <t>51045</t>
  </si>
  <si>
    <t>58012</t>
  </si>
  <si>
    <t>87120</t>
  </si>
  <si>
    <t>26070</t>
  </si>
  <si>
    <t>20020</t>
  </si>
  <si>
    <t>71105</t>
  </si>
  <si>
    <t>19050</t>
  </si>
  <si>
    <t>08065</t>
  </si>
  <si>
    <t>50042</t>
  </si>
  <si>
    <t>34115</t>
  </si>
  <si>
    <t>19020</t>
  </si>
  <si>
    <t>07030</t>
  </si>
  <si>
    <t>51035</t>
  </si>
  <si>
    <t>54072</t>
  </si>
  <si>
    <t>63065</t>
  </si>
  <si>
    <t>63048</t>
  </si>
  <si>
    <t>54120</t>
  </si>
  <si>
    <t>39170</t>
  </si>
  <si>
    <t>28035</t>
  </si>
  <si>
    <t>70035</t>
  </si>
  <si>
    <t>13080</t>
  </si>
  <si>
    <t>28060</t>
  </si>
  <si>
    <t>37225</t>
  </si>
  <si>
    <t>49030</t>
  </si>
  <si>
    <t>30072</t>
  </si>
  <si>
    <t>93080</t>
  </si>
  <si>
    <t>28075</t>
  </si>
  <si>
    <t>49095</t>
  </si>
  <si>
    <t>19025</t>
  </si>
  <si>
    <t>44003</t>
  </si>
  <si>
    <t>88040</t>
  </si>
  <si>
    <t>34065</t>
  </si>
  <si>
    <t>13020</t>
  </si>
  <si>
    <t>17020</t>
  </si>
  <si>
    <t>54125</t>
  </si>
  <si>
    <t>10025</t>
  </si>
  <si>
    <t>57050</t>
  </si>
  <si>
    <t>29045</t>
  </si>
  <si>
    <t>55065</t>
  </si>
  <si>
    <t>67005</t>
  </si>
  <si>
    <t>57045</t>
  </si>
  <si>
    <t>11050</t>
  </si>
  <si>
    <t>88050</t>
  </si>
  <si>
    <t>51070</t>
  </si>
  <si>
    <t>37230</t>
  </si>
  <si>
    <t>04010</t>
  </si>
  <si>
    <t>11025</t>
  </si>
  <si>
    <t>68050</t>
  </si>
  <si>
    <t>19110</t>
  </si>
  <si>
    <t>62085</t>
  </si>
  <si>
    <t>13065</t>
  </si>
  <si>
    <t>12020</t>
  </si>
  <si>
    <t>07095</t>
  </si>
  <si>
    <t>37240</t>
  </si>
  <si>
    <t>33030</t>
  </si>
  <si>
    <t>10015</t>
  </si>
  <si>
    <t>93045</t>
  </si>
  <si>
    <t>48050</t>
  </si>
  <si>
    <t>19015</t>
  </si>
  <si>
    <t>19045</t>
  </si>
  <si>
    <t>07100</t>
  </si>
  <si>
    <t>52070</t>
  </si>
  <si>
    <t>39043</t>
  </si>
  <si>
    <t>09055</t>
  </si>
  <si>
    <t>27035</t>
  </si>
  <si>
    <t>17005</t>
  </si>
  <si>
    <t>14080</t>
  </si>
  <si>
    <t>53032</t>
  </si>
  <si>
    <t>14070</t>
  </si>
  <si>
    <t>17010</t>
  </si>
  <si>
    <t>14018</t>
  </si>
  <si>
    <t>33025</t>
  </si>
  <si>
    <t>68025</t>
  </si>
  <si>
    <t>61005</t>
  </si>
  <si>
    <t>55015</t>
  </si>
  <si>
    <t>12035</t>
  </si>
  <si>
    <t>56035</t>
  </si>
  <si>
    <t>18030</t>
  </si>
  <si>
    <t>51060</t>
  </si>
  <si>
    <t>19005</t>
  </si>
  <si>
    <t>29065</t>
  </si>
  <si>
    <t>67010</t>
  </si>
  <si>
    <t>14060</t>
  </si>
  <si>
    <t>54008</t>
  </si>
  <si>
    <t>49130</t>
  </si>
  <si>
    <t>61020</t>
  </si>
  <si>
    <t>32050</t>
  </si>
  <si>
    <t>31135</t>
  </si>
  <si>
    <t>13075</t>
  </si>
  <si>
    <t>18055</t>
  </si>
  <si>
    <t>20025</t>
  </si>
  <si>
    <t>38065</t>
  </si>
  <si>
    <t>72043</t>
  </si>
  <si>
    <t>71020</t>
  </si>
  <si>
    <t>91035</t>
  </si>
  <si>
    <t>28020</t>
  </si>
  <si>
    <t>37250</t>
  </si>
  <si>
    <t>19082</t>
  </si>
  <si>
    <t>34128</t>
  </si>
  <si>
    <t>68055</t>
  </si>
  <si>
    <t>39020</t>
  </si>
  <si>
    <t>29050</t>
  </si>
  <si>
    <t>08035</t>
  </si>
  <si>
    <t>53020</t>
  </si>
  <si>
    <t>30070</t>
  </si>
  <si>
    <t>63035</t>
  </si>
  <si>
    <t>35045</t>
  </si>
  <si>
    <t>53040</t>
  </si>
  <si>
    <t>17065</t>
  </si>
  <si>
    <t>63040</t>
  </si>
  <si>
    <t>30100</t>
  </si>
  <si>
    <t>39145</t>
  </si>
  <si>
    <t>39130</t>
  </si>
  <si>
    <t>26010</t>
  </si>
  <si>
    <t>77043</t>
  </si>
  <si>
    <t>30085</t>
  </si>
  <si>
    <t>56050</t>
  </si>
  <si>
    <t>51030</t>
  </si>
  <si>
    <t>27070</t>
  </si>
  <si>
    <t>35020</t>
  </si>
  <si>
    <t>05055</t>
  </si>
  <si>
    <t>15058</t>
  </si>
  <si>
    <t>11055</t>
  </si>
  <si>
    <t>54090</t>
  </si>
  <si>
    <t>29125</t>
  </si>
  <si>
    <t>80070</t>
  </si>
  <si>
    <t>39005</t>
  </si>
  <si>
    <t>37245</t>
  </si>
  <si>
    <t>92070</t>
  </si>
  <si>
    <t>70040</t>
  </si>
  <si>
    <t>60020</t>
  </si>
  <si>
    <t>38005</t>
  </si>
  <si>
    <t>33007</t>
  </si>
  <si>
    <t>71015</t>
  </si>
  <si>
    <t>07070</t>
  </si>
  <si>
    <t>48045</t>
  </si>
  <si>
    <t>29005</t>
  </si>
  <si>
    <t>61027</t>
  </si>
  <si>
    <t>92045</t>
  </si>
  <si>
    <t>34085</t>
  </si>
  <si>
    <t>35027</t>
  </si>
  <si>
    <t>21005</t>
  </si>
  <si>
    <t>34090</t>
  </si>
  <si>
    <t>08073</t>
  </si>
  <si>
    <t>16055</t>
  </si>
  <si>
    <t>70005</t>
  </si>
  <si>
    <t>56030</t>
  </si>
  <si>
    <t>39135</t>
  </si>
  <si>
    <t>10060</t>
  </si>
  <si>
    <t>54065</t>
  </si>
  <si>
    <t>19117</t>
  </si>
  <si>
    <t>44005</t>
  </si>
  <si>
    <t>07075</t>
  </si>
  <si>
    <t>27008</t>
  </si>
  <si>
    <t>50023</t>
  </si>
  <si>
    <t>28005</t>
  </si>
  <si>
    <t>62080</t>
  </si>
  <si>
    <t>07035</t>
  </si>
  <si>
    <t>50090</t>
  </si>
  <si>
    <t>71025</t>
  </si>
  <si>
    <t>70052</t>
  </si>
  <si>
    <t>07085</t>
  </si>
  <si>
    <t>97040</t>
  </si>
  <si>
    <t>41080</t>
  </si>
  <si>
    <t>26048</t>
  </si>
  <si>
    <t>89040</t>
  </si>
  <si>
    <t>89045</t>
  </si>
  <si>
    <t>66127</t>
  </si>
  <si>
    <t>97007</t>
  </si>
  <si>
    <t>22020</t>
  </si>
  <si>
    <t>36033</t>
  </si>
  <si>
    <t>84010</t>
  </si>
  <si>
    <t>84095</t>
  </si>
  <si>
    <t>47035</t>
  </si>
  <si>
    <t>43027</t>
  </si>
  <si>
    <t>05010</t>
  </si>
  <si>
    <t>53052</t>
  </si>
  <si>
    <t>46045</t>
  </si>
  <si>
    <t>46030</t>
  </si>
  <si>
    <t>45008</t>
  </si>
  <si>
    <t>45025</t>
  </si>
  <si>
    <t>44050</t>
  </si>
  <si>
    <t>42005</t>
  </si>
  <si>
    <t>22035</t>
  </si>
  <si>
    <t>30105</t>
  </si>
  <si>
    <t>30110</t>
  </si>
  <si>
    <t>45105</t>
  </si>
  <si>
    <t>46058</t>
  </si>
  <si>
    <t>95005</t>
  </si>
  <si>
    <t>87042</t>
  </si>
  <si>
    <t>85005</t>
  </si>
  <si>
    <t>13073</t>
  </si>
  <si>
    <t>71075</t>
  </si>
  <si>
    <t>64008</t>
  </si>
  <si>
    <t>31084</t>
  </si>
  <si>
    <t>84045</t>
  </si>
  <si>
    <t>80050</t>
  </si>
  <si>
    <t>39025</t>
  </si>
  <si>
    <t>17035</t>
  </si>
  <si>
    <t>88075</t>
  </si>
  <si>
    <t>71125</t>
  </si>
  <si>
    <t>69030</t>
  </si>
  <si>
    <t>27060</t>
  </si>
  <si>
    <t>11040</t>
  </si>
  <si>
    <t>35055</t>
  </si>
  <si>
    <t>37067</t>
  </si>
  <si>
    <t>42078</t>
  </si>
  <si>
    <t>48038</t>
  </si>
  <si>
    <t>33070</t>
  </si>
  <si>
    <t>07080</t>
  </si>
  <si>
    <t>42055</t>
  </si>
  <si>
    <t>42060</t>
  </si>
  <si>
    <t>78010</t>
  </si>
  <si>
    <t>80140</t>
  </si>
  <si>
    <t>78100</t>
  </si>
  <si>
    <t>82015</t>
  </si>
  <si>
    <t>89008</t>
  </si>
  <si>
    <t>42095</t>
  </si>
  <si>
    <t>26015</t>
  </si>
  <si>
    <t>78005</t>
  </si>
  <si>
    <t>30015</t>
  </si>
  <si>
    <t>87105</t>
  </si>
  <si>
    <t>59020</t>
  </si>
  <si>
    <t>71083</t>
  </si>
  <si>
    <t>71090</t>
  </si>
  <si>
    <t>56005</t>
  </si>
  <si>
    <t>59025</t>
  </si>
  <si>
    <t>39062</t>
  </si>
  <si>
    <t>85025</t>
  </si>
  <si>
    <t>32085</t>
  </si>
  <si>
    <t>84070</t>
  </si>
  <si>
    <t>47030</t>
  </si>
  <si>
    <t>39077</t>
  </si>
  <si>
    <t>47025</t>
  </si>
  <si>
    <t>44080</t>
  </si>
  <si>
    <t>41098</t>
  </si>
  <si>
    <t>76035</t>
  </si>
  <si>
    <t>77060</t>
  </si>
  <si>
    <t>41065</t>
  </si>
  <si>
    <t>66032</t>
  </si>
  <si>
    <t>49040</t>
  </si>
  <si>
    <t>42088</t>
  </si>
  <si>
    <t>40017</t>
  </si>
  <si>
    <t>51020</t>
  </si>
  <si>
    <t>53072</t>
  </si>
  <si>
    <t>AR992</t>
  </si>
  <si>
    <t>AR040</t>
  </si>
  <si>
    <t>AR070</t>
  </si>
  <si>
    <t>AR620</t>
  </si>
  <si>
    <t>AR870</t>
  </si>
  <si>
    <t>AR880</t>
  </si>
  <si>
    <t>AR920</t>
  </si>
  <si>
    <t>Code géo</t>
  </si>
  <si>
    <t>Municipalité / MRC :</t>
  </si>
  <si>
    <r>
      <rPr>
        <vertAlign val="superscript"/>
        <sz val="10"/>
        <color theme="1"/>
        <rFont val="Arial"/>
        <family val="2"/>
      </rPr>
      <t>(1)</t>
    </r>
    <r>
      <rPr>
        <sz val="8"/>
        <color theme="1"/>
        <rFont val="Arial"/>
        <family val="2"/>
      </rPr>
      <t xml:space="preserve"> Inscrire les travaux réalisés du </t>
    </r>
    <r>
      <rPr>
        <b/>
        <sz val="8"/>
        <color theme="1"/>
        <rFont val="Arial"/>
        <family val="2"/>
      </rPr>
      <t>1</t>
    </r>
    <r>
      <rPr>
        <b/>
        <vertAlign val="superscript"/>
        <sz val="8"/>
        <color theme="1"/>
        <rFont val="Arial"/>
        <family val="2"/>
      </rPr>
      <t>er</t>
    </r>
    <r>
      <rPr>
        <b/>
        <sz val="8"/>
        <color theme="1"/>
        <rFont val="Arial"/>
        <family val="2"/>
      </rPr>
      <t xml:space="preserve"> janvier 2019 au 31 décembre 2023</t>
    </r>
    <r>
      <rPr>
        <sz val="8"/>
        <color theme="1"/>
        <rFont val="Arial"/>
        <family val="2"/>
      </rPr>
      <t xml:space="preserve"> pour atteindre le seuil exigé. 
     Il n'est pas nécessaire d'inscrire tous les autres travaux réalisés par la municipalité.</t>
    </r>
  </si>
  <si>
    <t>Investissement total net réalisé au seuil</t>
  </si>
  <si>
    <t>N° dossier</t>
  </si>
  <si>
    <r>
      <t>INVESTISSEMENTS RÉALISÉS POUR LE SEUIL ENTRE LE 1</t>
    </r>
    <r>
      <rPr>
        <b/>
        <vertAlign val="superscript"/>
        <sz val="11"/>
        <color theme="1"/>
        <rFont val="Calibri"/>
        <family val="2"/>
        <scheme val="minor"/>
      </rPr>
      <t>ER</t>
    </r>
    <r>
      <rPr>
        <b/>
        <sz val="11"/>
        <color theme="1"/>
        <rFont val="Calibri"/>
        <family val="2"/>
        <scheme val="minor"/>
      </rPr>
      <t xml:space="preserve"> JANVIER 2019 ET LE 31 DÉCEMBRE 2023</t>
    </r>
    <r>
      <rPr>
        <b/>
        <sz val="10"/>
        <color theme="1"/>
        <rFont val="Calibri"/>
        <family val="2"/>
        <scheme val="minor"/>
      </rPr>
      <t xml:space="preserve">
</t>
    </r>
    <r>
      <rPr>
        <b/>
        <u/>
        <sz val="10"/>
        <color rgb="FF00B050"/>
        <rFont val="Calibri"/>
        <family val="2"/>
        <scheme val="minor"/>
      </rPr>
      <t xml:space="preserve">3 - </t>
    </r>
    <r>
      <rPr>
        <b/>
        <u/>
        <sz val="9"/>
        <color rgb="FF00B050"/>
        <rFont val="Calibri"/>
        <family val="2"/>
        <scheme val="minor"/>
      </rPr>
      <t>INFRASTRUCTURES MUNICIPALES POUR LE SCHÉMA DE COUVERTURE DE RISQUES OU LA GESTION DE MATIÈRES RÉSIDUELLES</t>
    </r>
  </si>
  <si>
    <r>
      <t>INVESTISSEMENTS RÉALISÉS POUR LE SEUIL ENTRE LE 1</t>
    </r>
    <r>
      <rPr>
        <b/>
        <vertAlign val="superscript"/>
        <sz val="11"/>
        <color theme="1"/>
        <rFont val="Calibri"/>
        <family val="2"/>
        <scheme val="minor"/>
      </rPr>
      <t>ER</t>
    </r>
    <r>
      <rPr>
        <b/>
        <sz val="11"/>
        <color theme="1"/>
        <rFont val="Calibri"/>
        <family val="2"/>
        <scheme val="minor"/>
      </rPr>
      <t xml:space="preserve"> JANVIER 2019 ET LE 31 DÉCEMBRE 2023
</t>
    </r>
    <r>
      <rPr>
        <b/>
        <u/>
        <sz val="10"/>
        <color theme="4" tint="-0.249977111117893"/>
        <rFont val="Calibri"/>
        <family val="2"/>
        <scheme val="minor"/>
      </rPr>
      <t>1 - INFRASTRUCTURES MUNICIPALES D'EAU POTABLE ET D'ÉGOUT</t>
    </r>
  </si>
  <si>
    <r>
      <t>INVESTISSEMENTS RÉALISÉS POUR LE SEUIL ENTRE LE 1</t>
    </r>
    <r>
      <rPr>
        <b/>
        <vertAlign val="superscript"/>
        <sz val="11"/>
        <color theme="1"/>
        <rFont val="Calibri"/>
        <family val="2"/>
        <scheme val="minor"/>
      </rPr>
      <t>ER</t>
    </r>
    <r>
      <rPr>
        <b/>
        <sz val="11"/>
        <color theme="1"/>
        <rFont val="Calibri"/>
        <family val="2"/>
        <scheme val="minor"/>
      </rPr>
      <t xml:space="preserve"> JANVIER 2019 ET LE 31 DÉCEMBRE 2023</t>
    </r>
    <r>
      <rPr>
        <b/>
        <sz val="10"/>
        <color theme="1"/>
        <rFont val="Calibri"/>
        <family val="2"/>
        <scheme val="minor"/>
      </rPr>
      <t xml:space="preserve">
</t>
    </r>
    <r>
      <rPr>
        <b/>
        <u/>
        <sz val="10"/>
        <color theme="5" tint="-0.249977111117893"/>
        <rFont val="Calibri"/>
        <family val="2"/>
        <scheme val="minor"/>
      </rPr>
      <t xml:space="preserve">2 - </t>
    </r>
    <r>
      <rPr>
        <b/>
        <u/>
        <sz val="9"/>
        <color theme="5" tint="-0.249977111117893"/>
        <rFont val="Calibri"/>
        <family val="2"/>
        <scheme val="minor"/>
      </rPr>
      <t>INFRASTRUCTURES MUNICIPALES DE VOIRIE, À VOCATION CULTURELLE, COMMUNAUTAIRE, SPORTIVE, DE LOISIR OU MUNICIPALE</t>
    </r>
  </si>
  <si>
    <t>Coûts réalisés</t>
  </si>
  <si>
    <r>
      <rPr>
        <b/>
        <sz val="9"/>
        <rFont val="Arial"/>
        <family val="2"/>
      </rPr>
      <t>1.</t>
    </r>
    <r>
      <rPr>
        <sz val="9"/>
        <rFont val="Arial"/>
        <family val="2"/>
      </rPr>
      <t xml:space="preserve"> Infrastructures municipales d'eau potable et d'égout</t>
    </r>
  </si>
  <si>
    <r>
      <rPr>
        <b/>
        <sz val="9"/>
        <rFont val="Arial"/>
        <family val="2"/>
      </rPr>
      <t>2.</t>
    </r>
    <r>
      <rPr>
        <sz val="9"/>
        <rFont val="Arial"/>
        <family val="2"/>
      </rPr>
      <t xml:space="preserve"> Infrastructures municipales de voirie, à vocation culturelle, communautaire, sportive, de loisir ou municipale</t>
    </r>
  </si>
  <si>
    <r>
      <rPr>
        <b/>
        <sz val="9"/>
        <rFont val="Arial"/>
        <family val="2"/>
      </rPr>
      <t>3.</t>
    </r>
    <r>
      <rPr>
        <sz val="9"/>
        <rFont val="Arial"/>
        <family val="2"/>
      </rPr>
      <t xml:space="preserve"> Infrastructures municipales pour le schéma de couverture de risques ou pour la gestion des matières résiduelles</t>
    </r>
  </si>
  <si>
    <t>Pop</t>
  </si>
  <si>
    <t>pop mun</t>
  </si>
  <si>
    <t>Nom du programme</t>
  </si>
  <si>
    <t>Nom mun</t>
  </si>
  <si>
    <t>Abercorn</t>
  </si>
  <si>
    <t>Acton Vale</t>
  </si>
  <si>
    <t>Adstock</t>
  </si>
  <si>
    <t>Aguanish</t>
  </si>
  <si>
    <t>Albanel</t>
  </si>
  <si>
    <t>Albertville</t>
  </si>
  <si>
    <t>Alleyn-et-Cawood</t>
  </si>
  <si>
    <t>Alma</t>
  </si>
  <si>
    <t>Amherst</t>
  </si>
  <si>
    <t>Amos</t>
  </si>
  <si>
    <t>Amqui</t>
  </si>
  <si>
    <t>Ange-Gardien</t>
  </si>
  <si>
    <t>Armagh</t>
  </si>
  <si>
    <t>Arundel</t>
  </si>
  <si>
    <t>Ascot Corner</t>
  </si>
  <si>
    <t>Aston-Jonction</t>
  </si>
  <si>
    <t>Auclair</t>
  </si>
  <si>
    <t>Audet</t>
  </si>
  <si>
    <t>Aumond</t>
  </si>
  <si>
    <t>Austin</t>
  </si>
  <si>
    <t>Authier</t>
  </si>
  <si>
    <t>Authier-Nord</t>
  </si>
  <si>
    <t>Ayer's Cliff</t>
  </si>
  <si>
    <t>Baie-Comeau</t>
  </si>
  <si>
    <t>Baie-des-Sables</t>
  </si>
  <si>
    <t>Baie-du-Febvre</t>
  </si>
  <si>
    <t>Baie-D'Urfé</t>
  </si>
  <si>
    <t>Baie-Johan-Beetz</t>
  </si>
  <si>
    <t>Baie-Sainte-Catherine</t>
  </si>
  <si>
    <t>Baie-Saint-Paul</t>
  </si>
  <si>
    <t>Baie-Trinité</t>
  </si>
  <si>
    <t>Barkmere</t>
  </si>
  <si>
    <t>Barnston-Ouest</t>
  </si>
  <si>
    <t>Barraute</t>
  </si>
  <si>
    <t>Batiscan</t>
  </si>
  <si>
    <t>Beaconsfield</t>
  </si>
  <si>
    <t>Béarn</t>
  </si>
  <si>
    <t>Beauceville</t>
  </si>
  <si>
    <t>Beauharnois</t>
  </si>
  <si>
    <t>Beaulac-Garthby</t>
  </si>
  <si>
    <t>Beaumont</t>
  </si>
  <si>
    <t>Beaupré</t>
  </si>
  <si>
    <t>Bécancour</t>
  </si>
  <si>
    <t>Bedford</t>
  </si>
  <si>
    <t>Bégin</t>
  </si>
  <si>
    <t>Belcourt</t>
  </si>
  <si>
    <t>Belleterre</t>
  </si>
  <si>
    <t>Beloeil</t>
  </si>
  <si>
    <t>Berry</t>
  </si>
  <si>
    <t>Berthier-sur-Mer</t>
  </si>
  <si>
    <t>Berthierville</t>
  </si>
  <si>
    <t>Béthanie</t>
  </si>
  <si>
    <t>Biencourt</t>
  </si>
  <si>
    <t>Blainville</t>
  </si>
  <si>
    <t>Blanc-Sablon</t>
  </si>
  <si>
    <t>Blue Sea</t>
  </si>
  <si>
    <t>Boileau</t>
  </si>
  <si>
    <t>Boisbriand</t>
  </si>
  <si>
    <t>Boischatel</t>
  </si>
  <si>
    <t>Bois-des-Filion</t>
  </si>
  <si>
    <t>Bois-Franc</t>
  </si>
  <si>
    <t>Bolton-Est</t>
  </si>
  <si>
    <t>Bolton-Ouest</t>
  </si>
  <si>
    <t>Bonaventure</t>
  </si>
  <si>
    <t>Bonne-Espérance</t>
  </si>
  <si>
    <t>Bonsecours</t>
  </si>
  <si>
    <t>Boucherville</t>
  </si>
  <si>
    <t>Bouchette</t>
  </si>
  <si>
    <t>Bowman</t>
  </si>
  <si>
    <t>Brébeuf</t>
  </si>
  <si>
    <t>Brigham</t>
  </si>
  <si>
    <t>Bristol</t>
  </si>
  <si>
    <t>Brome</t>
  </si>
  <si>
    <t>Bromont</t>
  </si>
  <si>
    <t>Brossard</t>
  </si>
  <si>
    <t>Brownsburg-Chatham</t>
  </si>
  <si>
    <t>Bryson</t>
  </si>
  <si>
    <t>Bury</t>
  </si>
  <si>
    <t>Cacouna</t>
  </si>
  <si>
    <t>Calixa-Lavallée</t>
  </si>
  <si>
    <t>Campbell's Bay</t>
  </si>
  <si>
    <t>Candiac</t>
  </si>
  <si>
    <t>Cantley</t>
  </si>
  <si>
    <t>Cap-Chat</t>
  </si>
  <si>
    <t>Caplan</t>
  </si>
  <si>
    <t>Cap-Saint-Ignace</t>
  </si>
  <si>
    <t>Cap-Santé</t>
  </si>
  <si>
    <t>Carignan</t>
  </si>
  <si>
    <t>Carleton-sur-Mer</t>
  </si>
  <si>
    <t>Cascapédia–Saint-Jules</t>
  </si>
  <si>
    <t>Causapscal</t>
  </si>
  <si>
    <t>Cayamant</t>
  </si>
  <si>
    <t>Chambly</t>
  </si>
  <si>
    <t>Chambord</t>
  </si>
  <si>
    <t>Champlain</t>
  </si>
  <si>
    <t>Champneuf</t>
  </si>
  <si>
    <t>Chandler</t>
  </si>
  <si>
    <t>Chapais</t>
  </si>
  <si>
    <t>Charette</t>
  </si>
  <si>
    <t>Charlemagne</t>
  </si>
  <si>
    <t>Chartierville</t>
  </si>
  <si>
    <t>Châteauguay</t>
  </si>
  <si>
    <t>Château-Richer</t>
  </si>
  <si>
    <t>Chazel</t>
  </si>
  <si>
    <t>Chelsea</t>
  </si>
  <si>
    <t>Chénéville</t>
  </si>
  <si>
    <t>Chertsey</t>
  </si>
  <si>
    <t>Chesterville</t>
  </si>
  <si>
    <t>Chibougamau</t>
  </si>
  <si>
    <t>Chichester</t>
  </si>
  <si>
    <t>Chute-aux-Outardes</t>
  </si>
  <si>
    <t>Chute-Saint-Philippe</t>
  </si>
  <si>
    <t>Clarendon</t>
  </si>
  <si>
    <t>Clermont</t>
  </si>
  <si>
    <t>Clerval</t>
  </si>
  <si>
    <t>Cleveland</t>
  </si>
  <si>
    <t>Cloridorme</t>
  </si>
  <si>
    <t>Coaticook</t>
  </si>
  <si>
    <t>Colombier</t>
  </si>
  <si>
    <t>Compton</t>
  </si>
  <si>
    <t>Contrecoeur</t>
  </si>
  <si>
    <t>Cookshire-Eaton</t>
  </si>
  <si>
    <t>Coteau-du-Lac</t>
  </si>
  <si>
    <t>Côte-Nord-du-Golfe-du-Saint-Laurent</t>
  </si>
  <si>
    <t>Côte-Saint-Luc</t>
  </si>
  <si>
    <t>Courcelles</t>
  </si>
  <si>
    <t>Cowansville</t>
  </si>
  <si>
    <t>Crabtree</t>
  </si>
  <si>
    <t>Danville</t>
  </si>
  <si>
    <t>Daveluyville</t>
  </si>
  <si>
    <t>Dégelis</t>
  </si>
  <si>
    <t>Déléage</t>
  </si>
  <si>
    <t>Delson</t>
  </si>
  <si>
    <t>Denholm</t>
  </si>
  <si>
    <t>Desbiens</t>
  </si>
  <si>
    <t>Deschaillons-sur-Saint-Laurent</t>
  </si>
  <si>
    <t>Deschambault-Grondines</t>
  </si>
  <si>
    <t>Deux-Montagnes</t>
  </si>
  <si>
    <t>Disraeli</t>
  </si>
  <si>
    <t>Dixville</t>
  </si>
  <si>
    <t>Dolbeau-Mistassini</t>
  </si>
  <si>
    <t>Dollard-Des Ormeaux</t>
  </si>
  <si>
    <t>Donnacona</t>
  </si>
  <si>
    <t>Dorval</t>
  </si>
  <si>
    <t>Dosquet</t>
  </si>
  <si>
    <t>Drummondville</t>
  </si>
  <si>
    <t>Dudswell</t>
  </si>
  <si>
    <t>Duhamel</t>
  </si>
  <si>
    <t>Duhamel-Ouest</t>
  </si>
  <si>
    <t>Dundee</t>
  </si>
  <si>
    <t>Dunham</t>
  </si>
  <si>
    <t>Duparquet</t>
  </si>
  <si>
    <t>Dupuy</t>
  </si>
  <si>
    <t>Durham-Sud</t>
  </si>
  <si>
    <t>East Angus</t>
  </si>
  <si>
    <t>East Broughton</t>
  </si>
  <si>
    <t>East Farnham</t>
  </si>
  <si>
    <t>East Hereford</t>
  </si>
  <si>
    <t>Eastman</t>
  </si>
  <si>
    <t>Egan-Sud</t>
  </si>
  <si>
    <t>Elgin</t>
  </si>
  <si>
    <t>Entrelacs</t>
  </si>
  <si>
    <t>Escuminac</t>
  </si>
  <si>
    <t>Esprit-Saint</t>
  </si>
  <si>
    <t>Estérel</t>
  </si>
  <si>
    <t>Farnham</t>
  </si>
  <si>
    <t>Fassett</t>
  </si>
  <si>
    <t>Ferland-et-Boilleau</t>
  </si>
  <si>
    <t>Ferme-Neuve</t>
  </si>
  <si>
    <t>Fermont</t>
  </si>
  <si>
    <t>Forestville</t>
  </si>
  <si>
    <t>Fort-Coulonge</t>
  </si>
  <si>
    <t>Fortierville</t>
  </si>
  <si>
    <t>Fossambault-sur-le-Lac</t>
  </si>
  <si>
    <t>Frampton</t>
  </si>
  <si>
    <t>Franklin</t>
  </si>
  <si>
    <t>Franquelin</t>
  </si>
  <si>
    <t>Frelighsburg</t>
  </si>
  <si>
    <t>Frontenac</t>
  </si>
  <si>
    <t>Fugèreville</t>
  </si>
  <si>
    <t>Gallichan</t>
  </si>
  <si>
    <t>Gaspé</t>
  </si>
  <si>
    <t>Gatineau</t>
  </si>
  <si>
    <t>Girardville</t>
  </si>
  <si>
    <t>Godbout</t>
  </si>
  <si>
    <t>Godmanchester</t>
  </si>
  <si>
    <t>Gore</t>
  </si>
  <si>
    <t xml:space="preserve">Gouvernement régional d'Eeyou Istchee Baie-James             </t>
  </si>
  <si>
    <t>Gracefield</t>
  </si>
  <si>
    <t>Granby</t>
  </si>
  <si>
    <t>Grande-Rivière</t>
  </si>
  <si>
    <t>Grandes-Piles</t>
  </si>
  <si>
    <t>Grande-Vallée</t>
  </si>
  <si>
    <t>Grand-Métis</t>
  </si>
  <si>
    <t>Grand-Remous</t>
  </si>
  <si>
    <t>Grand-Saint-Esprit</t>
  </si>
  <si>
    <t>Grenville</t>
  </si>
  <si>
    <t>Grenville-sur-la-Rouge</t>
  </si>
  <si>
    <t>Gros-Mécatina</t>
  </si>
  <si>
    <t>Grosse-Île</t>
  </si>
  <si>
    <t>Grosses-Roches</t>
  </si>
  <si>
    <t>Guérin</t>
  </si>
  <si>
    <t>Ham-Nord</t>
  </si>
  <si>
    <t>Hampden</t>
  </si>
  <si>
    <t>Hampstead</t>
  </si>
  <si>
    <t>Ham-Sud</t>
  </si>
  <si>
    <t>Harrington</t>
  </si>
  <si>
    <t>Hatley</t>
  </si>
  <si>
    <t>Havelock</t>
  </si>
  <si>
    <t>Havre-Saint-Pierre</t>
  </si>
  <si>
    <t>Hébertville</t>
  </si>
  <si>
    <t>Hébertville-Station</t>
  </si>
  <si>
    <t>Hemmingford</t>
  </si>
  <si>
    <t>Henryville</t>
  </si>
  <si>
    <t>Hérouxville</t>
  </si>
  <si>
    <t>Hinchinbrooke</t>
  </si>
  <si>
    <t>Honfleur</t>
  </si>
  <si>
    <t>Hope</t>
  </si>
  <si>
    <t>Hope Town</t>
  </si>
  <si>
    <t>Howick</t>
  </si>
  <si>
    <t>Huberdeau</t>
  </si>
  <si>
    <t>Hudson</t>
  </si>
  <si>
    <t>Huntingdon</t>
  </si>
  <si>
    <t>Inverness</t>
  </si>
  <si>
    <t>Irlande</t>
  </si>
  <si>
    <t>Ivry-sur-le-Lac</t>
  </si>
  <si>
    <t>Joliette</t>
  </si>
  <si>
    <t>Kamouraska</t>
  </si>
  <si>
    <t>Kazabazua</t>
  </si>
  <si>
    <t>Kiamika</t>
  </si>
  <si>
    <t>Kingsbury</t>
  </si>
  <si>
    <t>Kingsey Falls</t>
  </si>
  <si>
    <t>Kinnear's Mills</t>
  </si>
  <si>
    <t>Kipawa</t>
  </si>
  <si>
    <t>Kirkland</t>
  </si>
  <si>
    <t>La Bostonnais</t>
  </si>
  <si>
    <t>La Conception</t>
  </si>
  <si>
    <t>La Corne</t>
  </si>
  <si>
    <t>La Doré</t>
  </si>
  <si>
    <t>La Durantaye</t>
  </si>
  <si>
    <t>La Guadeloupe</t>
  </si>
  <si>
    <t>La Macaza</t>
  </si>
  <si>
    <t>La Malbaie</t>
  </si>
  <si>
    <t>La Martre</t>
  </si>
  <si>
    <t>La Minerve</t>
  </si>
  <si>
    <t>La Morandière</t>
  </si>
  <si>
    <t>La Motte</t>
  </si>
  <si>
    <t>La Patrie</t>
  </si>
  <si>
    <t>La Pêche</t>
  </si>
  <si>
    <t>La Pocatière</t>
  </si>
  <si>
    <t>La Prairie</t>
  </si>
  <si>
    <t>La Présentation</t>
  </si>
  <si>
    <t>La Rédemption</t>
  </si>
  <si>
    <t>La Reine</t>
  </si>
  <si>
    <t>La Sarre</t>
  </si>
  <si>
    <t>La Trinité-des-Monts</t>
  </si>
  <si>
    <t>La Tuque</t>
  </si>
  <si>
    <t>La Visitation-de-l'Île-Dupas</t>
  </si>
  <si>
    <t>La Visitation-de-Yamaska</t>
  </si>
  <si>
    <t>Labelle</t>
  </si>
  <si>
    <t>Labrecque</t>
  </si>
  <si>
    <t>Lac-au-Saumon</t>
  </si>
  <si>
    <t>Lac-aux-Sables</t>
  </si>
  <si>
    <t>Lac-Beauport</t>
  </si>
  <si>
    <t>Lac-Bouchette</t>
  </si>
  <si>
    <t>Lac-Brome</t>
  </si>
  <si>
    <t>Lac-Delage</t>
  </si>
  <si>
    <t>Lac-des-Aigles</t>
  </si>
  <si>
    <t>Lac-des-Écorces</t>
  </si>
  <si>
    <t>Lac-des-Plages</t>
  </si>
  <si>
    <t>Lac-des-Seize-Îles</t>
  </si>
  <si>
    <t>Lac-Drolet</t>
  </si>
  <si>
    <t>Lac-du-Cerf</t>
  </si>
  <si>
    <t>Lac-Édouard</t>
  </si>
  <si>
    <t>Lac-Etchemin</t>
  </si>
  <si>
    <t>Lac-Frontière</t>
  </si>
  <si>
    <t>Lachute</t>
  </si>
  <si>
    <t>Lac-Mégantic</t>
  </si>
  <si>
    <t>Lacolle</t>
  </si>
  <si>
    <t>Lac-Poulin</t>
  </si>
  <si>
    <t>Lac-Saguay</t>
  </si>
  <si>
    <t>Lac-Sainte-Marie</t>
  </si>
  <si>
    <t>Lac-Saint-Joseph</t>
  </si>
  <si>
    <t>Lac-Saint-Paul</t>
  </si>
  <si>
    <t>Lac-Sergent</t>
  </si>
  <si>
    <t>Lac-Simon</t>
  </si>
  <si>
    <t>Lac-Supérieur</t>
  </si>
  <si>
    <t>Lac-Tremblant-Nord</t>
  </si>
  <si>
    <t>Laforce</t>
  </si>
  <si>
    <t>Lamarche</t>
  </si>
  <si>
    <t>Lambton</t>
  </si>
  <si>
    <t>L'Ancienne-Lorette</t>
  </si>
  <si>
    <t>Landrienne</t>
  </si>
  <si>
    <t>L'Ange-Gardien</t>
  </si>
  <si>
    <t>Lanoraie</t>
  </si>
  <si>
    <t>L'Anse-Saint-Jean</t>
  </si>
  <si>
    <t>Lantier</t>
  </si>
  <si>
    <t>Larouche</t>
  </si>
  <si>
    <t>L'Ascension</t>
  </si>
  <si>
    <t>L'Ascension-de-Notre-Seigneur</t>
  </si>
  <si>
    <t>L'Ascension-de-Patapédia</t>
  </si>
  <si>
    <t>L'Assomption</t>
  </si>
  <si>
    <t>Latulipe-et-Gaboury</t>
  </si>
  <si>
    <t>Launay</t>
  </si>
  <si>
    <t>Laurier-Station</t>
  </si>
  <si>
    <t>Laurierville</t>
  </si>
  <si>
    <t>Laval</t>
  </si>
  <si>
    <t>Lavaltrie</t>
  </si>
  <si>
    <t>L'Avenir</t>
  </si>
  <si>
    <t>Laverlochère-Angliers</t>
  </si>
  <si>
    <t>Lawrenceville</t>
  </si>
  <si>
    <t>Lebel-sur-Quévillon</t>
  </si>
  <si>
    <t>Leclercville</t>
  </si>
  <si>
    <t>Lefebvre</t>
  </si>
  <si>
    <t>Lejeune</t>
  </si>
  <si>
    <t>Lemieux</t>
  </si>
  <si>
    <t>L'Épiphanie</t>
  </si>
  <si>
    <t>Léry</t>
  </si>
  <si>
    <t>Les Bergeronnes</t>
  </si>
  <si>
    <t>Les Cèdres</t>
  </si>
  <si>
    <t>Les Coteaux</t>
  </si>
  <si>
    <t>Les Éboulements</t>
  </si>
  <si>
    <t>Les Escoumins</t>
  </si>
  <si>
    <t>Les Hauteurs</t>
  </si>
  <si>
    <t>Les Îles-de-la-Madeleine</t>
  </si>
  <si>
    <t>Les Méchins</t>
  </si>
  <si>
    <t>Lévis</t>
  </si>
  <si>
    <t>L'Île-Cadieux</t>
  </si>
  <si>
    <t>L'Île-d'Anticosti</t>
  </si>
  <si>
    <t>L'Île-du-Grand-Calumet</t>
  </si>
  <si>
    <t>L'Île-Perrot</t>
  </si>
  <si>
    <t>Lingwick</t>
  </si>
  <si>
    <t>L'Isle-aux-Allumettes</t>
  </si>
  <si>
    <t>L'Isle-aux-Coudres</t>
  </si>
  <si>
    <t>L'Islet</t>
  </si>
  <si>
    <t>L'Isle-Verte</t>
  </si>
  <si>
    <t>Litchfield</t>
  </si>
  <si>
    <t>Lochaber</t>
  </si>
  <si>
    <t>Lochaber-Partie-Ouest</t>
  </si>
  <si>
    <t>Longue-Pointe-de-Mingan</t>
  </si>
  <si>
    <t>Longue-Rive</t>
  </si>
  <si>
    <t>Longueuil</t>
  </si>
  <si>
    <t>Lorraine</t>
  </si>
  <si>
    <t>Lorrainville</t>
  </si>
  <si>
    <t>Lotbinière</t>
  </si>
  <si>
    <t>Louiseville</t>
  </si>
  <si>
    <t>Low</t>
  </si>
  <si>
    <t>Lyster</t>
  </si>
  <si>
    <t>Macamic</t>
  </si>
  <si>
    <t>Maddington</t>
  </si>
  <si>
    <t>Magog</t>
  </si>
  <si>
    <t>Malartic</t>
  </si>
  <si>
    <t>Mandeville</t>
  </si>
  <si>
    <t>Maniwaki</t>
  </si>
  <si>
    <t>Manseau</t>
  </si>
  <si>
    <t>Mansfield-et-Pontefract</t>
  </si>
  <si>
    <t>Maria</t>
  </si>
  <si>
    <t>Maricourt</t>
  </si>
  <si>
    <t>Marieville</t>
  </si>
  <si>
    <t>Marsoui</t>
  </si>
  <si>
    <t>Marston</t>
  </si>
  <si>
    <t>Martinville</t>
  </si>
  <si>
    <t>Mascouche</t>
  </si>
  <si>
    <t>Maskinongé</t>
  </si>
  <si>
    <t>Massueville</t>
  </si>
  <si>
    <t>Matagami</t>
  </si>
  <si>
    <t>Matane</t>
  </si>
  <si>
    <t>Matapédia</t>
  </si>
  <si>
    <t>Mayo</t>
  </si>
  <si>
    <t>McMasterville</t>
  </si>
  <si>
    <t>Melbourne</t>
  </si>
  <si>
    <t>Mercier</t>
  </si>
  <si>
    <t>Messines</t>
  </si>
  <si>
    <t>Métabetchouan–Lac-à-la-Croix</t>
  </si>
  <si>
    <t>Métis-sur-Mer</t>
  </si>
  <si>
    <t>Milan</t>
  </si>
  <si>
    <t>Mille-Isles</t>
  </si>
  <si>
    <t>Mirabel</t>
  </si>
  <si>
    <t>Moffet</t>
  </si>
  <si>
    <t>Montcalm</t>
  </si>
  <si>
    <t>Mont-Carmel</t>
  </si>
  <si>
    <t>Montcerf-Lytton</t>
  </si>
  <si>
    <t>Montebello</t>
  </si>
  <si>
    <t>Mont-Joli</t>
  </si>
  <si>
    <t>Mont-Laurier</t>
  </si>
  <si>
    <t>Montmagny</t>
  </si>
  <si>
    <t>Montpellier</t>
  </si>
  <si>
    <t>Montréal</t>
  </si>
  <si>
    <t>Montréal-Est</t>
  </si>
  <si>
    <t>Montréal-Ouest</t>
  </si>
  <si>
    <t>Mont-Royal</t>
  </si>
  <si>
    <t>Mont-Saint-Grégoire</t>
  </si>
  <si>
    <t>Mont-Saint-Hilaire</t>
  </si>
  <si>
    <t>Mont-Saint-Michel</t>
  </si>
  <si>
    <t>Mont-Saint-Pierre</t>
  </si>
  <si>
    <t>Mont-Tremblant</t>
  </si>
  <si>
    <t>Morin-Heights</t>
  </si>
  <si>
    <t>Mulgrave-et-Derry</t>
  </si>
  <si>
    <t>Murdochville</t>
  </si>
  <si>
    <t>Namur</t>
  </si>
  <si>
    <t>Nantes</t>
  </si>
  <si>
    <t>Napierville</t>
  </si>
  <si>
    <t>Natashquan</t>
  </si>
  <si>
    <t>Nédélec</t>
  </si>
  <si>
    <t>Neuville</t>
  </si>
  <si>
    <t>New Carlisle</t>
  </si>
  <si>
    <t>New Richmond</t>
  </si>
  <si>
    <t>Newport</t>
  </si>
  <si>
    <t>Nicolet</t>
  </si>
  <si>
    <t>Nominingue</t>
  </si>
  <si>
    <t>Normandin</t>
  </si>
  <si>
    <t>Normétal</t>
  </si>
  <si>
    <t>North Hatley</t>
  </si>
  <si>
    <t>Notre-Dame-Auxiliatrice-de-Buckland</t>
  </si>
  <si>
    <t>Notre-Dame-de-Bonsecours</t>
  </si>
  <si>
    <t>Notre-Dame-de-Ham</t>
  </si>
  <si>
    <t>Notre-Dame-de-la-Merci</t>
  </si>
  <si>
    <t>Notre-Dame-de-la-Paix</t>
  </si>
  <si>
    <t>Notre-Dame-de-la-Salette</t>
  </si>
  <si>
    <t>Notre-Dame-de-l'Île-Perrot</t>
  </si>
  <si>
    <t>Notre-Dame-de-Lorette</t>
  </si>
  <si>
    <t>Notre-Dame-de-Lourdes</t>
  </si>
  <si>
    <t>Notre-Dame-de-Montauban</t>
  </si>
  <si>
    <t>Notre-Dame-de-Pontmain</t>
  </si>
  <si>
    <t>Notre-Dame-des-Bois</t>
  </si>
  <si>
    <t>Notre-Dame-des-Monts</t>
  </si>
  <si>
    <t>Notre-Dame-des-Neiges</t>
  </si>
  <si>
    <t>Notre-Dame-des-Pins</t>
  </si>
  <si>
    <t>Notre-Dame-des-Prairies</t>
  </si>
  <si>
    <t>Notre-Dame-des-Sept-Douleurs</t>
  </si>
  <si>
    <t>Notre-Dame-de-Stanbridge</t>
  </si>
  <si>
    <t>Notre-Dame-du-Bon-Conseil</t>
  </si>
  <si>
    <t>Notre-Dame-du-Laus</t>
  </si>
  <si>
    <t>Notre-Dame-du-Mont-Carmel</t>
  </si>
  <si>
    <t>Notre-Dame-du-Nord</t>
  </si>
  <si>
    <t>Notre-Dame-du-Portage</t>
  </si>
  <si>
    <t>Notre-Dame-du-Rosaire</t>
  </si>
  <si>
    <t>Notre-Dame-du-Sacré-Coeur-d'Issoudun</t>
  </si>
  <si>
    <t>Nouvelle</t>
  </si>
  <si>
    <t>Noyan</t>
  </si>
  <si>
    <t>Ogden</t>
  </si>
  <si>
    <t>Oka</t>
  </si>
  <si>
    <t>Orford</t>
  </si>
  <si>
    <t>Ormstown</t>
  </si>
  <si>
    <t>Otter Lake</t>
  </si>
  <si>
    <t>Otterburn Park</t>
  </si>
  <si>
    <t>Packington</t>
  </si>
  <si>
    <t>Padoue</t>
  </si>
  <si>
    <t>Palmarolle</t>
  </si>
  <si>
    <t>Papineauville</t>
  </si>
  <si>
    <t>Parisville</t>
  </si>
  <si>
    <t>Paspébiac</t>
  </si>
  <si>
    <t>Percé</t>
  </si>
  <si>
    <t>Péribonka</t>
  </si>
  <si>
    <t>Petite-Rivière-Saint-François</t>
  </si>
  <si>
    <t>Petite-Vallée</t>
  </si>
  <si>
    <t>Petit-Saguenay</t>
  </si>
  <si>
    <t>Piedmont</t>
  </si>
  <si>
    <t>Pierreville</t>
  </si>
  <si>
    <t>Pike River</t>
  </si>
  <si>
    <t>Pincourt</t>
  </si>
  <si>
    <t>Piopolis</t>
  </si>
  <si>
    <t>Plaisance</t>
  </si>
  <si>
    <t>Plessisville</t>
  </si>
  <si>
    <t>Pohénégamook</t>
  </si>
  <si>
    <t>Pointe-à-la-Croix</t>
  </si>
  <si>
    <t>Pointe-aux-Outardes</t>
  </si>
  <si>
    <t>Pointe-Calumet</t>
  </si>
  <si>
    <t>Pointe-Claire</t>
  </si>
  <si>
    <t>Pointe-des-Cascades</t>
  </si>
  <si>
    <t>Pointe-Fortune</t>
  </si>
  <si>
    <t>Pointe-Lebel</t>
  </si>
  <si>
    <t>Pontiac</t>
  </si>
  <si>
    <t>Pont-Rouge</t>
  </si>
  <si>
    <t>Portage-du-Fort</t>
  </si>
  <si>
    <t>Port-Cartier</t>
  </si>
  <si>
    <t>Port-Daniel–Gascons</t>
  </si>
  <si>
    <t>Portneuf</t>
  </si>
  <si>
    <t>Portneuf-sur-Mer</t>
  </si>
  <si>
    <t>Potton</t>
  </si>
  <si>
    <t>Poularies</t>
  </si>
  <si>
    <t>Preissac</t>
  </si>
  <si>
    <t>Prévost</t>
  </si>
  <si>
    <t>Price</t>
  </si>
  <si>
    <t>Princeville</t>
  </si>
  <si>
    <t>Racine</t>
  </si>
  <si>
    <t>Ragueneau</t>
  </si>
  <si>
    <t>Rapide-Danseur</t>
  </si>
  <si>
    <t>Rapides-des-Joachims</t>
  </si>
  <si>
    <t>Rawdon</t>
  </si>
  <si>
    <t>Rémigny</t>
  </si>
  <si>
    <t>Repentigny</t>
  </si>
  <si>
    <t>Richelieu</t>
  </si>
  <si>
    <t>Richmond</t>
  </si>
  <si>
    <t>Rigaud</t>
  </si>
  <si>
    <t>Rimouski</t>
  </si>
  <si>
    <t>Ripon</t>
  </si>
  <si>
    <t>Ristigouche-Partie-Sud-Est</t>
  </si>
  <si>
    <t>Rivière-à-Claude</t>
  </si>
  <si>
    <t>Rivière-à-Pierre</t>
  </si>
  <si>
    <t>Rivière-au-Tonnerre</t>
  </si>
  <si>
    <t>Rivière-Beaudette</t>
  </si>
  <si>
    <t>Rivière-Bleue</t>
  </si>
  <si>
    <t>Rivière-du-Loup</t>
  </si>
  <si>
    <t>Rivière-Éternité</t>
  </si>
  <si>
    <t>Rivière-Héva</t>
  </si>
  <si>
    <t>Rivière-Ouelle</t>
  </si>
  <si>
    <t>Rivière-Rouge</t>
  </si>
  <si>
    <t>Rivière-Saint-Jean</t>
  </si>
  <si>
    <t>Roberval</t>
  </si>
  <si>
    <t>Rochebaucourt</t>
  </si>
  <si>
    <t>Roquemaure</t>
  </si>
  <si>
    <t>Rosemère</t>
  </si>
  <si>
    <t>Rougemont</t>
  </si>
  <si>
    <t>Rouyn-Noranda</t>
  </si>
  <si>
    <t>Roxton</t>
  </si>
  <si>
    <t>Roxton Falls</t>
  </si>
  <si>
    <t>Roxton Pond</t>
  </si>
  <si>
    <t>Sacré-Coeur</t>
  </si>
  <si>
    <t>Sacré-Coeur-de-Jésus</t>
  </si>
  <si>
    <t>Saguenay</t>
  </si>
  <si>
    <t>Saint-Adalbert</t>
  </si>
  <si>
    <t>Saint-Adelme</t>
  </si>
  <si>
    <t>Saint-Adelphe</t>
  </si>
  <si>
    <t>Saint-Adolphe-d'Howard</t>
  </si>
  <si>
    <t>Saint-Adrien</t>
  </si>
  <si>
    <t>Saint-Adrien-d'Irlande</t>
  </si>
  <si>
    <t>Saint-Agapit</t>
  </si>
  <si>
    <t>Saint-Aimé</t>
  </si>
  <si>
    <t>Saint-Aimé-des-Lacs</t>
  </si>
  <si>
    <t>Saint-Aimé-du-Lac-des-Îles</t>
  </si>
  <si>
    <t>Saint-Alban</t>
  </si>
  <si>
    <t>Saint-Albert</t>
  </si>
  <si>
    <t>Saint-Alexandre</t>
  </si>
  <si>
    <t>Saint-Alexandre-de-Kamouraska</t>
  </si>
  <si>
    <t>Saint-Alexandre-des-Lacs</t>
  </si>
  <si>
    <t>Saint-Alexis</t>
  </si>
  <si>
    <t>Saint-Alexis-de-Matapédia</t>
  </si>
  <si>
    <t>Saint-Alexis-des-Monts</t>
  </si>
  <si>
    <t>Saint-Alfred</t>
  </si>
  <si>
    <t>Saint-Alphonse</t>
  </si>
  <si>
    <t>Saint-Alphonse-de-Granby</t>
  </si>
  <si>
    <t>Saint-Alphonse-Rodriguez</t>
  </si>
  <si>
    <t>Saint-Amable</t>
  </si>
  <si>
    <t>Saint-Ambroise</t>
  </si>
  <si>
    <t>Saint-Ambroise-de-Kildare</t>
  </si>
  <si>
    <t>Saint-Anaclet-de-Lessard</t>
  </si>
  <si>
    <t>Saint-André</t>
  </si>
  <si>
    <t>Saint-André-Avellin</t>
  </si>
  <si>
    <t>Saint-André-d'Argenteuil</t>
  </si>
  <si>
    <t>Saint-André-de-Restigouche</t>
  </si>
  <si>
    <t>Saint-André-du-Lac-Saint-Jean</t>
  </si>
  <si>
    <t>Saint-Anicet</t>
  </si>
  <si>
    <t>Saint-Anselme</t>
  </si>
  <si>
    <t>Saint-Antoine-de-l'Isle-aux-Grues</t>
  </si>
  <si>
    <t>Saint-Antoine-de-Tilly</t>
  </si>
  <si>
    <t>Saint-Antoine-sur-Richelieu</t>
  </si>
  <si>
    <t>Saint-Antonin</t>
  </si>
  <si>
    <t>Saint-Apollinaire</t>
  </si>
  <si>
    <t>Saint-Armand</t>
  </si>
  <si>
    <t>Saint-Arsène</t>
  </si>
  <si>
    <t>Saint-Athanase</t>
  </si>
  <si>
    <t>Saint-Aubert</t>
  </si>
  <si>
    <t>Saint-Augustin</t>
  </si>
  <si>
    <t>Saint-Augustin-de-Desmaures</t>
  </si>
  <si>
    <t>Saint-Augustin-de-Woburn</t>
  </si>
  <si>
    <t>Saint-Barnabé</t>
  </si>
  <si>
    <t>Saint-Barnabé-Sud</t>
  </si>
  <si>
    <t>Saint-Barthélemy</t>
  </si>
  <si>
    <t>Saint-Basile</t>
  </si>
  <si>
    <t>Saint-Basile-le-Grand</t>
  </si>
  <si>
    <t>Saint-Benjamin</t>
  </si>
  <si>
    <t>Saint-Benoît-du-Lac</t>
  </si>
  <si>
    <t>Saint-Benoît-Labre</t>
  </si>
  <si>
    <t>Saint-Bernard</t>
  </si>
  <si>
    <t>Saint-Bernard-de-Lacolle</t>
  </si>
  <si>
    <t>Saint-Bernard-de-Michaudville</t>
  </si>
  <si>
    <t>Saint-Blaise-sur-Richelieu</t>
  </si>
  <si>
    <t>Saint-Bonaventure</t>
  </si>
  <si>
    <t>Saint-Boniface</t>
  </si>
  <si>
    <t>Saint-Bruno</t>
  </si>
  <si>
    <t>Saint-Bruno-de-Guigues</t>
  </si>
  <si>
    <t>Saint-Bruno-de-Kamouraska</t>
  </si>
  <si>
    <t>Saint-Bruno-de-Montarville</t>
  </si>
  <si>
    <t>Saint-Calixte</t>
  </si>
  <si>
    <t>Saint-Camille</t>
  </si>
  <si>
    <t>Saint-Camille-de-Lellis</t>
  </si>
  <si>
    <t>Saint-Casimir</t>
  </si>
  <si>
    <t>Saint-Célestin</t>
  </si>
  <si>
    <t>Saint-Césaire</t>
  </si>
  <si>
    <t>Saint-Charles-Borromée</t>
  </si>
  <si>
    <t>Saint-Charles-de-Bellechasse</t>
  </si>
  <si>
    <t>Saint-Charles-de-Bourget</t>
  </si>
  <si>
    <t>Saint-Charles-Garnier</t>
  </si>
  <si>
    <t>Saint-Charles-sur-Richelieu</t>
  </si>
  <si>
    <t>Saint-Christophe-d'Arthabaska</t>
  </si>
  <si>
    <t>Saint-Chrysostome</t>
  </si>
  <si>
    <t>Saint-Claude</t>
  </si>
  <si>
    <t>Saint-Clément</t>
  </si>
  <si>
    <t>Saint-Cléophas</t>
  </si>
  <si>
    <t>Saint-Cléophas-de-Brandon</t>
  </si>
  <si>
    <t>Saint-Clet</t>
  </si>
  <si>
    <t>Saint-Colomban</t>
  </si>
  <si>
    <t>Saint-Côme</t>
  </si>
  <si>
    <t>Saint-Côme–Linière</t>
  </si>
  <si>
    <t>Saint-Constant</t>
  </si>
  <si>
    <t>Saint-Cuthbert</t>
  </si>
  <si>
    <t>Saint-Cyprien</t>
  </si>
  <si>
    <t>Saint-Cyprien-de-Napierville</t>
  </si>
  <si>
    <t>Saint-Cyrille-de-Lessard</t>
  </si>
  <si>
    <t>Saint-Cyrille-de-Wendover</t>
  </si>
  <si>
    <t>Saint-Damase</t>
  </si>
  <si>
    <t>Saint-Damase-de-L'Islet</t>
  </si>
  <si>
    <t>Saint-Damien</t>
  </si>
  <si>
    <t>Saint-Damien-de-Buckland</t>
  </si>
  <si>
    <t>Saint-David</t>
  </si>
  <si>
    <t>Saint-David-de-Falardeau</t>
  </si>
  <si>
    <t xml:space="preserve">Saint-Denis-De La Bouteillerie                              </t>
  </si>
  <si>
    <t>Saint-Denis-de-Brompton</t>
  </si>
  <si>
    <t>Saint-Denis-sur-Richelieu</t>
  </si>
  <si>
    <t>Saint-Didace</t>
  </si>
  <si>
    <t>Saint-Dominique</t>
  </si>
  <si>
    <t>Saint-Dominique-du-Rosaire</t>
  </si>
  <si>
    <t>Saint-Donat</t>
  </si>
  <si>
    <t>Sainte-Adèle</t>
  </si>
  <si>
    <t>Sainte-Agathe-de-Lotbinière</t>
  </si>
  <si>
    <t>Sainte-Agathe-des-Monts</t>
  </si>
  <si>
    <t>Sainte-Angèle-de-Mérici</t>
  </si>
  <si>
    <t>Sainte-Angèle-de-Monnoir</t>
  </si>
  <si>
    <t>Sainte-Angèle-de-Prémont</t>
  </si>
  <si>
    <t>Sainte-Anne-de-Beaupré</t>
  </si>
  <si>
    <t>Sainte-Anne-de-Bellevue</t>
  </si>
  <si>
    <t>Sainte-Anne-de-la-Pérade</t>
  </si>
  <si>
    <t>Sainte-Anne-de-la-Pocatière</t>
  </si>
  <si>
    <t>Sainte-Anne-de-la-Rochelle</t>
  </si>
  <si>
    <t>Sainte-Anne-de-Sabrevois</t>
  </si>
  <si>
    <t>Sainte-Anne-des-Lacs</t>
  </si>
  <si>
    <t>Sainte-Anne-des-Monts</t>
  </si>
  <si>
    <t>Sainte-Anne-de-Sorel</t>
  </si>
  <si>
    <t>Sainte-Anne-des-Plaines</t>
  </si>
  <si>
    <t>Sainte-Anne-du-Lac</t>
  </si>
  <si>
    <t>Sainte-Apolline-de-Patton</t>
  </si>
  <si>
    <t>Sainte-Aurélie</t>
  </si>
  <si>
    <t>Sainte-Barbe</t>
  </si>
  <si>
    <t>Sainte-Béatrix</t>
  </si>
  <si>
    <t>Sainte-Brigide-d'Iberville</t>
  </si>
  <si>
    <t>Sainte-Brigitte-de-Laval</t>
  </si>
  <si>
    <t>Sainte-Brigitte-des-Saults</t>
  </si>
  <si>
    <t>Sainte-Catherine</t>
  </si>
  <si>
    <t>Sainte-Catherine-de-Hatley</t>
  </si>
  <si>
    <t>Sainte-Catherine-de-la-Jacques-Cartier</t>
  </si>
  <si>
    <t>Sainte-Cécile-de-Lévrard</t>
  </si>
  <si>
    <t>Sainte-Cécile-de-Milton</t>
  </si>
  <si>
    <t>Sainte-Cécile-de-Whitton</t>
  </si>
  <si>
    <t>Sainte-Christine</t>
  </si>
  <si>
    <t>Sainte-Christine-d'Auvergne</t>
  </si>
  <si>
    <t>Sainte-Claire</t>
  </si>
  <si>
    <t>Sainte-Clotilde</t>
  </si>
  <si>
    <t>Sainte-Clotilde-de-Beauce</t>
  </si>
  <si>
    <t>Sainte-Clotilde-de-Horton</t>
  </si>
  <si>
    <t>Sainte-Croix</t>
  </si>
  <si>
    <t>Saint-Edmond-de-Grantham</t>
  </si>
  <si>
    <t>Saint-Edmond-les-Plaines</t>
  </si>
  <si>
    <t>Saint-Édouard</t>
  </si>
  <si>
    <t>Saint-Édouard-de-Fabre</t>
  </si>
  <si>
    <t>Saint-Édouard-de-Lotbinière</t>
  </si>
  <si>
    <t>Saint-Édouard-de-Maskinongé</t>
  </si>
  <si>
    <t>Sainte-Edwidge-de-Clifton</t>
  </si>
  <si>
    <t>Sainte-Élisabeth</t>
  </si>
  <si>
    <t>Sainte-Élizabeth-de-Warwick</t>
  </si>
  <si>
    <t>Sainte-Émélie-de-l'Énergie</t>
  </si>
  <si>
    <t>Sainte-Eulalie</t>
  </si>
  <si>
    <t>Sainte-Euphémie-sur-Rivière-du-Sud</t>
  </si>
  <si>
    <t>Sainte-Famille</t>
  </si>
  <si>
    <t>Sainte-Félicité</t>
  </si>
  <si>
    <t>Sainte-Flavie</t>
  </si>
  <si>
    <t>Sainte-Florence</t>
  </si>
  <si>
    <t>Sainte-Françoise</t>
  </si>
  <si>
    <t>Sainte-Geneviève-de-Batiscan</t>
  </si>
  <si>
    <t>Sainte-Geneviève-de-Berthier</t>
  </si>
  <si>
    <t>Sainte-Germaine-Boulé</t>
  </si>
  <si>
    <t>Sainte-Gertrude-Manneville</t>
  </si>
  <si>
    <t>Sainte-Hedwidge</t>
  </si>
  <si>
    <t>Sainte-Hélène</t>
  </si>
  <si>
    <t>Sainte-Hélène-de-Bagot</t>
  </si>
  <si>
    <t>Sainte-Hélène-de-Chester</t>
  </si>
  <si>
    <t>Sainte-Hélène-de-Mancebourg</t>
  </si>
  <si>
    <t>Sainte-Hénédine</t>
  </si>
  <si>
    <t>Sainte-Irène</t>
  </si>
  <si>
    <t>Sainte-Jeanne-d'Arc</t>
  </si>
  <si>
    <t>Sainte-Julie</t>
  </si>
  <si>
    <t>Sainte-Julienne</t>
  </si>
  <si>
    <t>Sainte-Justine</t>
  </si>
  <si>
    <t>Sainte-Justine-de-Newton</t>
  </si>
  <si>
    <t>Saint-Élie-de-Caxton</t>
  </si>
  <si>
    <t>Saint-Éloi</t>
  </si>
  <si>
    <t>Sainte-Louise</t>
  </si>
  <si>
    <t>Saint-Elphège</t>
  </si>
  <si>
    <t>Sainte-Luce</t>
  </si>
  <si>
    <t>Sainte-Lucie-de-Beauregard</t>
  </si>
  <si>
    <t>Sainte-Lucie-des-Laurentides</t>
  </si>
  <si>
    <t>Saint-Elzéar</t>
  </si>
  <si>
    <t>Saint-Elzéar-de-Témiscouata</t>
  </si>
  <si>
    <t>Sainte-Madeleine</t>
  </si>
  <si>
    <t>Sainte-Madeleine-de-la-Rivière-Madeleine</t>
  </si>
  <si>
    <t>Sainte-Marcelline-de-Kildare</t>
  </si>
  <si>
    <t>Sainte-Marguerite</t>
  </si>
  <si>
    <t>Sainte-Marguerite-du-Lac-Masson</t>
  </si>
  <si>
    <t>Sainte-Marguerite-Marie</t>
  </si>
  <si>
    <t>Sainte-Marie</t>
  </si>
  <si>
    <t>Sainte-Marie-de-Blandford</t>
  </si>
  <si>
    <t>Sainte-Marie-Madeleine</t>
  </si>
  <si>
    <t>Sainte-Marie-Salomé</t>
  </si>
  <si>
    <t>Sainte-Marthe</t>
  </si>
  <si>
    <t>Sainte-Marthe-sur-le-Lac</t>
  </si>
  <si>
    <t>Sainte-Martine</t>
  </si>
  <si>
    <t>Sainte-Mélanie</t>
  </si>
  <si>
    <t>Saint-Émile-de-Suffolk</t>
  </si>
  <si>
    <t>Sainte-Monique</t>
  </si>
  <si>
    <t>Sainte-Paule</t>
  </si>
  <si>
    <t>Sainte-Perpétue</t>
  </si>
  <si>
    <t>Sainte-Pétronille</t>
  </si>
  <si>
    <t>Saint-Éphrem-de-Beauce</t>
  </si>
  <si>
    <t>Saint-Épiphane</t>
  </si>
  <si>
    <t>Sainte-Praxède</t>
  </si>
  <si>
    <t>Sainte-Rita</t>
  </si>
  <si>
    <t>Sainte-Rose-de-Watford</t>
  </si>
  <si>
    <t>Sainte-Rose-du-Nord</t>
  </si>
  <si>
    <t>Sainte-Sabine</t>
  </si>
  <si>
    <t>Sainte-Séraphine</t>
  </si>
  <si>
    <t>Sainte-Sophie</t>
  </si>
  <si>
    <t>Sainte-Sophie-de-Lévrard</t>
  </si>
  <si>
    <t>Sainte-Sophie-d'Halifax</t>
  </si>
  <si>
    <t>Saint-Esprit</t>
  </si>
  <si>
    <t>Sainte-Thècle</t>
  </si>
  <si>
    <t>Sainte-Thérèse</t>
  </si>
  <si>
    <t>Sainte-Thérèse-de-Gaspé</t>
  </si>
  <si>
    <t>Sainte-Thérèse-de-la-Gatineau</t>
  </si>
  <si>
    <t>Saint-Étienne-de-Beauharnois</t>
  </si>
  <si>
    <t>Saint-Étienne-de-Bolton</t>
  </si>
  <si>
    <t>Saint-Étienne-des-Grès</t>
  </si>
  <si>
    <t>Saint-Eugène</t>
  </si>
  <si>
    <t>Saint-Eugène-D'Argentenay</t>
  </si>
  <si>
    <t>Saint-Eugène-de-Guigues</t>
  </si>
  <si>
    <t>Saint-Eugène-de-Ladrière</t>
  </si>
  <si>
    <t>Sainte-Ursule</t>
  </si>
  <si>
    <t>Saint-Eusèbe</t>
  </si>
  <si>
    <t>Saint-Eustache</t>
  </si>
  <si>
    <t>Saint-Évariste-de-Forsyth</t>
  </si>
  <si>
    <t>Sainte-Victoire-de-Sorel</t>
  </si>
  <si>
    <t>Saint-Fabien</t>
  </si>
  <si>
    <t>Saint-Fabien-de-Panet</t>
  </si>
  <si>
    <t>Saint-Faustin–Lac-Carré</t>
  </si>
  <si>
    <t>Saint-Félicien</t>
  </si>
  <si>
    <t>Saint-Félix-de-Dalquier</t>
  </si>
  <si>
    <t>Saint-Félix-de-Kingsey</t>
  </si>
  <si>
    <t>Saint-Félix-de-Valois</t>
  </si>
  <si>
    <t>Saint-Félix-d'Otis</t>
  </si>
  <si>
    <t>Saint-Ferdinand</t>
  </si>
  <si>
    <t>Saint-Ferréol-les-Neiges</t>
  </si>
  <si>
    <t>Saint-Flavien</t>
  </si>
  <si>
    <t>Saint-Fortunat</t>
  </si>
  <si>
    <t>Saint-François-d'Assise</t>
  </si>
  <si>
    <t>Saint-François-de-la-Rivière-du-Sud</t>
  </si>
  <si>
    <t>Saint-François-de-l'Île-d'Orléans</t>
  </si>
  <si>
    <t>Saint-François-de-Sales</t>
  </si>
  <si>
    <t>Saint-François-du-Lac</t>
  </si>
  <si>
    <t>Saint-François-Xavier-de-Brompton</t>
  </si>
  <si>
    <t>Saint-François-Xavier-de-Viger</t>
  </si>
  <si>
    <t>Saint-Frédéric</t>
  </si>
  <si>
    <t>Saint-Fulgence</t>
  </si>
  <si>
    <t>Saint-Gabriel</t>
  </si>
  <si>
    <t>Saint-Gabriel-de-Brandon</t>
  </si>
  <si>
    <t>Saint-Gabriel-de-Rimouski</t>
  </si>
  <si>
    <t>Saint-Gabriel-de-Valcartier</t>
  </si>
  <si>
    <t>Saint-Gabriel-Lalemant</t>
  </si>
  <si>
    <t>Saint-Gédéon</t>
  </si>
  <si>
    <t>Saint-Gédéon-de-Beauce</t>
  </si>
  <si>
    <t>Saint-Georges</t>
  </si>
  <si>
    <t>Saint-Georges-de-Clarenceville</t>
  </si>
  <si>
    <t>Saint-Georges-de-Windsor</t>
  </si>
  <si>
    <t>Saint-Gérard-Majella</t>
  </si>
  <si>
    <t>Saint-Germain</t>
  </si>
  <si>
    <t>Saint-Germain-de-Grantham</t>
  </si>
  <si>
    <t>Saint-Gervais</t>
  </si>
  <si>
    <t>Saint-Gilbert</t>
  </si>
  <si>
    <t>Saint-Gilles</t>
  </si>
  <si>
    <t>Saint-Godefroi</t>
  </si>
  <si>
    <t>Saint-Guillaume</t>
  </si>
  <si>
    <t>Saint-Guy</t>
  </si>
  <si>
    <t>Saint-Henri</t>
  </si>
  <si>
    <t>Saint-Henri-de-Taillon</t>
  </si>
  <si>
    <t>Saint-Herménégilde</t>
  </si>
  <si>
    <t>Saint-Hilaire-de-Dorset</t>
  </si>
  <si>
    <t>Saint-Hilarion</t>
  </si>
  <si>
    <t>Saint-Hippolyte</t>
  </si>
  <si>
    <t>Saint-Honoré</t>
  </si>
  <si>
    <t>Saint-Honoré-de-Shenley</t>
  </si>
  <si>
    <t>Saint-Honoré-de-Témiscouata</t>
  </si>
  <si>
    <t>Saint-Hubert-de-Rivière-du-Loup</t>
  </si>
  <si>
    <t>Saint-Hugues</t>
  </si>
  <si>
    <t>Saint-Hyacinthe</t>
  </si>
  <si>
    <t>Saint-Ignace-de-Loyola</t>
  </si>
  <si>
    <t>Saint-Ignace-de-Stanbridge</t>
  </si>
  <si>
    <t>Saint-Irénée</t>
  </si>
  <si>
    <t>Saint-Isidore</t>
  </si>
  <si>
    <t>Saint-Isidore-de-Clifton</t>
  </si>
  <si>
    <t>Saint-Jacques</t>
  </si>
  <si>
    <t>Saint-Jacques-de-Leeds</t>
  </si>
  <si>
    <t>Saint-Jacques-le-Majeur-de-Wolfestown</t>
  </si>
  <si>
    <t>Saint-Jacques-le-Mineur</t>
  </si>
  <si>
    <t>Saint-Janvier-de-Joly</t>
  </si>
  <si>
    <t>Saint-Jean-Baptiste</t>
  </si>
  <si>
    <t>Saint-Jean-de-Brébeuf</t>
  </si>
  <si>
    <t>Saint-Jean-de-Cherbourg</t>
  </si>
  <si>
    <t>Saint-Jean-de-Dieu</t>
  </si>
  <si>
    <t>Saint-Jean-de-la-Lande</t>
  </si>
  <si>
    <t>Saint-Jean-de-l'Île-d'Orléans</t>
  </si>
  <si>
    <t>Saint-Jean-de-Matha</t>
  </si>
  <si>
    <t>Saint-Jean-Port-Joli</t>
  </si>
  <si>
    <t>Saint-Jean-sur-Richelieu</t>
  </si>
  <si>
    <t>Saint-Jérôme</t>
  </si>
  <si>
    <t>Saint-Joachim</t>
  </si>
  <si>
    <t>Saint-Joachim-de-Shefford</t>
  </si>
  <si>
    <t>Saint-Joseph-de-Beauce</t>
  </si>
  <si>
    <t>Saint-Joseph-de-Coleraine</t>
  </si>
  <si>
    <t>Saint-Joseph-de-Kamouraska</t>
  </si>
  <si>
    <t>Saint-Joseph-de-Lepage</t>
  </si>
  <si>
    <t>Saint-Joseph-des-Érables</t>
  </si>
  <si>
    <t>Saint-Joseph-de-Sorel</t>
  </si>
  <si>
    <t>Saint-Joseph-du-Lac</t>
  </si>
  <si>
    <t>Saint-Jude</t>
  </si>
  <si>
    <t>Saint-Jules</t>
  </si>
  <si>
    <t>Saint-Julien</t>
  </si>
  <si>
    <t>Saint-Just-de-Bretenières</t>
  </si>
  <si>
    <t>Saint-Juste-du-Lac</t>
  </si>
  <si>
    <t>Saint-Justin</t>
  </si>
  <si>
    <t>Saint-Lambert</t>
  </si>
  <si>
    <t>Saint-Lambert-de-Lauzon</t>
  </si>
  <si>
    <t>Saint-Laurent-de-l'Île-d'Orléans</t>
  </si>
  <si>
    <t>Saint-Lazare</t>
  </si>
  <si>
    <t>Saint-Lazare-de-Bellechasse</t>
  </si>
  <si>
    <t>Saint-Léandre</t>
  </si>
  <si>
    <t>Saint-Léonard-d'Aston</t>
  </si>
  <si>
    <t>Saint-Léonard-de-Portneuf</t>
  </si>
  <si>
    <t>Saint-Léon-de-Standon</t>
  </si>
  <si>
    <t>Saint-Léon-le-Grand</t>
  </si>
  <si>
    <t>Saint-Liboire</t>
  </si>
  <si>
    <t>Saint-Liguori</t>
  </si>
  <si>
    <t>Saint-Lin–Laurentides</t>
  </si>
  <si>
    <t>Saint-Louis</t>
  </si>
  <si>
    <t>Saint-Louis-de-Blandford</t>
  </si>
  <si>
    <t>Saint-Louis-de-Gonzague</t>
  </si>
  <si>
    <t>Saint-Louis-du-Ha! Ha!</t>
  </si>
  <si>
    <t>Saint-Luc-de-Bellechasse</t>
  </si>
  <si>
    <t>Saint-Luc-de-Vincennes</t>
  </si>
  <si>
    <t>Saint-Lucien</t>
  </si>
  <si>
    <t>Saint-Ludger</t>
  </si>
  <si>
    <t>Saint-Ludger-de-Milot</t>
  </si>
  <si>
    <t>Saint-Magloire</t>
  </si>
  <si>
    <t>Saint-Majorique-de-Grantham</t>
  </si>
  <si>
    <t>Saint-Malachie</t>
  </si>
  <si>
    <t>Saint-Malo</t>
  </si>
  <si>
    <t>Saint-Marc-de-Figuery</t>
  </si>
  <si>
    <t>Saint-Marc-des-Carrières</t>
  </si>
  <si>
    <t>Saint-Marc-du-Lac-Long</t>
  </si>
  <si>
    <t>Saint-Marcel</t>
  </si>
  <si>
    <t>Saint-Marcel-de-Richelieu</t>
  </si>
  <si>
    <t>Saint-Marcellin</t>
  </si>
  <si>
    <t>Saint-Marc-sur-Richelieu</t>
  </si>
  <si>
    <t>Saint-Martin</t>
  </si>
  <si>
    <t>Saint-Mathias-sur-Richelieu</t>
  </si>
  <si>
    <t>Saint-Mathieu</t>
  </si>
  <si>
    <t>Saint-Mathieu-de-Beloeil</t>
  </si>
  <si>
    <t>Saint-Mathieu-de-Rioux</t>
  </si>
  <si>
    <t>Saint-Mathieu-d'Harricana</t>
  </si>
  <si>
    <t>Saint-Mathieu-du-Parc</t>
  </si>
  <si>
    <t>Saint-Maurice</t>
  </si>
  <si>
    <t>Saint-Maxime-du-Mont-Louis</t>
  </si>
  <si>
    <t>Saint-Médard</t>
  </si>
  <si>
    <t>Saint-Michel</t>
  </si>
  <si>
    <t>Saint-Michel-de-Bellechasse</t>
  </si>
  <si>
    <t>Saint-Michel-des-Saints</t>
  </si>
  <si>
    <t>Saint-Michel-du-Squatec</t>
  </si>
  <si>
    <t>Saint-Modeste</t>
  </si>
  <si>
    <t>Saint-Moïse</t>
  </si>
  <si>
    <t>Saint-Narcisse</t>
  </si>
  <si>
    <t>Saint-Narcisse-de-Beaurivage</t>
  </si>
  <si>
    <t>Saint-Narcisse-de-Rimouski</t>
  </si>
  <si>
    <t>Saint-Nazaire</t>
  </si>
  <si>
    <t>Saint-Nazaire-d'Acton</t>
  </si>
  <si>
    <t>Saint-Nazaire-de-Dorchester</t>
  </si>
  <si>
    <t>Saint-Nérée-de-Bellechasse</t>
  </si>
  <si>
    <t>Saint-Noël</t>
  </si>
  <si>
    <t>Saint-Norbert</t>
  </si>
  <si>
    <t>Saint-Norbert-d'Arthabaska</t>
  </si>
  <si>
    <t>Saint-Octave-de-Métis</t>
  </si>
  <si>
    <t>Saint-Odilon-de-Cranbourne</t>
  </si>
  <si>
    <t>Saint-Omer</t>
  </si>
  <si>
    <t>Saint-Onésime-d'Ixworth</t>
  </si>
  <si>
    <t>Saint-Ours</t>
  </si>
  <si>
    <t>Saint-Pacôme</t>
  </si>
  <si>
    <t>Saint-Pamphile</t>
  </si>
  <si>
    <t>Saint-Pascal</t>
  </si>
  <si>
    <t>Saint-Patrice-de-Beaurivage</t>
  </si>
  <si>
    <t>Saint-Patrice-de-Sherrington</t>
  </si>
  <si>
    <t>Saint-Paul</t>
  </si>
  <si>
    <t>Saint-Paul-d'Abbotsford</t>
  </si>
  <si>
    <t>Saint-Paul-de-la-Croix</t>
  </si>
  <si>
    <t>Saint-Paul-de-l'Île-aux-Noix</t>
  </si>
  <si>
    <t>Saint-Paul-de-Montminy</t>
  </si>
  <si>
    <t>Saint-Paulin</t>
  </si>
  <si>
    <t>Saint-Philémon</t>
  </si>
  <si>
    <t>Saint-Philibert</t>
  </si>
  <si>
    <t>Saint-Philippe</t>
  </si>
  <si>
    <t>Saint-Philippe-de-Néri</t>
  </si>
  <si>
    <t>Saint-Pie</t>
  </si>
  <si>
    <t>Saint-Pie-de-Guire</t>
  </si>
  <si>
    <t>Saint-Pierre</t>
  </si>
  <si>
    <t>Saint-Pierre-Baptiste</t>
  </si>
  <si>
    <t>Saint-Pierre-de-Broughton</t>
  </si>
  <si>
    <t>Saint-Pierre-de-Lamy</t>
  </si>
  <si>
    <t>Saint-Pierre-de-la-Rivière-du-Sud</t>
  </si>
  <si>
    <t>Saint-Pierre-de-l'Île-d'Orléans</t>
  </si>
  <si>
    <t>Saint-Pierre-les-Becquets</t>
  </si>
  <si>
    <t>Saint-Placide</t>
  </si>
  <si>
    <t>Saint-Polycarpe</t>
  </si>
  <si>
    <t>Saint-Prime</t>
  </si>
  <si>
    <t>Saint-Prosper</t>
  </si>
  <si>
    <t>Saint-Prosper-de-Champlain</t>
  </si>
  <si>
    <t>Saint-Raphaël</t>
  </si>
  <si>
    <t>Saint-Raymond</t>
  </si>
  <si>
    <t>Saint-Rémi</t>
  </si>
  <si>
    <t>Saint-Rémi-de-Tingwick</t>
  </si>
  <si>
    <t>Saint-René</t>
  </si>
  <si>
    <t>Saint-René-de-Matane</t>
  </si>
  <si>
    <t>Saint-Robert</t>
  </si>
  <si>
    <t>Saint-Robert-Bellarmin</t>
  </si>
  <si>
    <t>Saint-Roch-de-l'Achigan</t>
  </si>
  <si>
    <t>Saint-Roch-de-Mékinac</t>
  </si>
  <si>
    <t>Saint-Roch-de-Richelieu</t>
  </si>
  <si>
    <t>Saint-Roch-des-Aulnaies</t>
  </si>
  <si>
    <t>Saint-Roch-Ouest</t>
  </si>
  <si>
    <t>Saint-Romain</t>
  </si>
  <si>
    <t>Saint-Rosaire</t>
  </si>
  <si>
    <t>Saint-Samuel</t>
  </si>
  <si>
    <t>Saints-Anges</t>
  </si>
  <si>
    <t>Saint-Sauveur</t>
  </si>
  <si>
    <t>Saint-Sébastien</t>
  </si>
  <si>
    <t>Saint-Sévère</t>
  </si>
  <si>
    <t>Saint-Séverin</t>
  </si>
  <si>
    <t>Saint-Siméon</t>
  </si>
  <si>
    <t>Saint-Simon</t>
  </si>
  <si>
    <t>Saint-Simon-les-Mines</t>
  </si>
  <si>
    <t>Saint-Sixte</t>
  </si>
  <si>
    <t>Saints-Martyrs-Canadiens</t>
  </si>
  <si>
    <t>Saint-Stanislas</t>
  </si>
  <si>
    <t>Saint-Stanislas-de-Kostka</t>
  </si>
  <si>
    <t>Saint-Sulpice</t>
  </si>
  <si>
    <t>Saint-Sylvère</t>
  </si>
  <si>
    <t>Saint-Sylvestre</t>
  </si>
  <si>
    <t>Saint-Télesphore</t>
  </si>
  <si>
    <t>Saint-Tharcisius</t>
  </si>
  <si>
    <t>Saint-Théodore-d'Acton</t>
  </si>
  <si>
    <t>Saint-Théophile</t>
  </si>
  <si>
    <t>Saint-Thomas</t>
  </si>
  <si>
    <t>Saint-Thomas-Didyme</t>
  </si>
  <si>
    <t>Saint-Thuribe</t>
  </si>
  <si>
    <t>Saint-Tite</t>
  </si>
  <si>
    <t>Saint-Tite-des-Caps</t>
  </si>
  <si>
    <t>Saint-Ubalde</t>
  </si>
  <si>
    <t>Saint-Ulric</t>
  </si>
  <si>
    <t>Saint-Urbain</t>
  </si>
  <si>
    <t>Saint-Urbain-Premier</t>
  </si>
  <si>
    <t>Saint-Valentin</t>
  </si>
  <si>
    <t>Saint-Valère</t>
  </si>
  <si>
    <t>Saint-Valérien</t>
  </si>
  <si>
    <t>Saint-Valérien-de-Milton</t>
  </si>
  <si>
    <t>Saint-Vallier</t>
  </si>
  <si>
    <t>Saint-Venant-de-Paquette</t>
  </si>
  <si>
    <t>Saint-Vianney</t>
  </si>
  <si>
    <t>Saint-Victor</t>
  </si>
  <si>
    <t>Saint-Wenceslas</t>
  </si>
  <si>
    <t>Saint-Zacharie</t>
  </si>
  <si>
    <t>Saint-Zénon</t>
  </si>
  <si>
    <t>Saint-Zénon-du-Lac-Humqui</t>
  </si>
  <si>
    <t>Saint-Zéphirin-de-Courval</t>
  </si>
  <si>
    <t>Saint-Zotique</t>
  </si>
  <si>
    <t>Salaberry-de-Valleyfield</t>
  </si>
  <si>
    <t>Sayabec</t>
  </si>
  <si>
    <t>Schefferville</t>
  </si>
  <si>
    <t>Scotstown</t>
  </si>
  <si>
    <t>Scott</t>
  </si>
  <si>
    <t>Senneterre</t>
  </si>
  <si>
    <t>Senneville</t>
  </si>
  <si>
    <t>Sept-Îles</t>
  </si>
  <si>
    <t>Shannon</t>
  </si>
  <si>
    <t>Shawinigan</t>
  </si>
  <si>
    <t>Shawville</t>
  </si>
  <si>
    <t>Sheenboro</t>
  </si>
  <si>
    <t>Shefford</t>
  </si>
  <si>
    <t>Sherbrooke</t>
  </si>
  <si>
    <t>Shigawake</t>
  </si>
  <si>
    <t>Sorel-Tracy</t>
  </si>
  <si>
    <t>Stanbridge East</t>
  </si>
  <si>
    <t>Stanbridge Station</t>
  </si>
  <si>
    <t>Stanstead</t>
  </si>
  <si>
    <t>Stanstead-Est</t>
  </si>
  <si>
    <t>Stoke</t>
  </si>
  <si>
    <t>Stoneham-et-Tewkesbury</t>
  </si>
  <si>
    <t>Stornoway</t>
  </si>
  <si>
    <t>Stratford</t>
  </si>
  <si>
    <t>Stukely-Sud</t>
  </si>
  <si>
    <t>Sutton</t>
  </si>
  <si>
    <t>Tadoussac</t>
  </si>
  <si>
    <t>Taschereau</t>
  </si>
  <si>
    <t>Témiscaming</t>
  </si>
  <si>
    <t>Témiscouata-sur-le-Lac</t>
  </si>
  <si>
    <t>Terrasse-Vaudreuil</t>
  </si>
  <si>
    <t>Terrebonne</t>
  </si>
  <si>
    <t>Thetford Mines</t>
  </si>
  <si>
    <t>Thorne</t>
  </si>
  <si>
    <t>Thurso</t>
  </si>
  <si>
    <t>Tingwick</t>
  </si>
  <si>
    <t>Tourville</t>
  </si>
  <si>
    <t>Trécesson</t>
  </si>
  <si>
    <t>Très-Saint-Rédempteur</t>
  </si>
  <si>
    <t>Très-Saint-Sacrement</t>
  </si>
  <si>
    <t>Tring-Jonction</t>
  </si>
  <si>
    <t>Trois-Pistoles</t>
  </si>
  <si>
    <t>Trois-Rives</t>
  </si>
  <si>
    <t>Trois-Rivières</t>
  </si>
  <si>
    <t>Ulverton</t>
  </si>
  <si>
    <t>Upton</t>
  </si>
  <si>
    <t>Val-Alain</t>
  </si>
  <si>
    <t>Val-Brillant</t>
  </si>
  <si>
    <t>Valcourt</t>
  </si>
  <si>
    <t>Val-David</t>
  </si>
  <si>
    <t>Val-des-Bois</t>
  </si>
  <si>
    <t>Val-des-Lacs</t>
  </si>
  <si>
    <t>Val-des-Monts</t>
  </si>
  <si>
    <t>Val-d'Or</t>
  </si>
  <si>
    <t>Val-Joli</t>
  </si>
  <si>
    <t>Vallée-Jonction</t>
  </si>
  <si>
    <t>Val-Morin</t>
  </si>
  <si>
    <t>Val-Racine</t>
  </si>
  <si>
    <t>Val-Saint-Gilles</t>
  </si>
  <si>
    <t>Varennes</t>
  </si>
  <si>
    <t>Vaudreuil-Dorion</t>
  </si>
  <si>
    <t>Vaudreuil-sur-le-Lac</t>
  </si>
  <si>
    <t>Venise-en-Québec</t>
  </si>
  <si>
    <t>Verchères</t>
  </si>
  <si>
    <t>Victoriaville</t>
  </si>
  <si>
    <t>Ville-Marie</t>
  </si>
  <si>
    <t>Villeroy</t>
  </si>
  <si>
    <t>Waltham</t>
  </si>
  <si>
    <t>Warden</t>
  </si>
  <si>
    <t>Warwick</t>
  </si>
  <si>
    <t>Waterloo</t>
  </si>
  <si>
    <t>Waterville</t>
  </si>
  <si>
    <t>Weedon</t>
  </si>
  <si>
    <t>Wentworth</t>
  </si>
  <si>
    <t>Wentworth-Nord</t>
  </si>
  <si>
    <t>Westbury</t>
  </si>
  <si>
    <t>Westmount</t>
  </si>
  <si>
    <t>Wickham</t>
  </si>
  <si>
    <t>Windsor</t>
  </si>
  <si>
    <t>Wotton</t>
  </si>
  <si>
    <t>Yamachiche</t>
  </si>
  <si>
    <t>Yamaska</t>
  </si>
  <si>
    <t>Administration régionale Kativik</t>
  </si>
  <si>
    <t>La Haute-Gaspésie</t>
  </si>
  <si>
    <t>La Matapédia</t>
  </si>
  <si>
    <t>Matawinie</t>
  </si>
  <si>
    <t>Abitibi-Ouest</t>
  </si>
  <si>
    <t>Abitibi</t>
  </si>
  <si>
    <t>Maria-Chapdelaine</t>
  </si>
  <si>
    <t>SOMMAIRE DES INVESTISSEMENTS NETS COMPTABILISÉS POUR LE SEUIL D'IMMOBILISATIONS</t>
  </si>
  <si>
    <r>
      <t>En signant ce formulaire,</t>
    </r>
    <r>
      <rPr>
        <b/>
        <sz val="10"/>
        <rFont val="Arial"/>
        <family val="2"/>
      </rPr>
      <t xml:space="preserve"> j'atteste</t>
    </r>
    <r>
      <rPr>
        <sz val="10"/>
        <rFont val="Arial"/>
        <family val="2"/>
      </rPr>
      <t xml:space="preserve"> que les coûts indiqués sont véridiques, qu'ils ont été réalisés entre le 1</t>
    </r>
    <r>
      <rPr>
        <vertAlign val="superscript"/>
        <sz val="10"/>
        <rFont val="Arial"/>
        <family val="2"/>
      </rPr>
      <t>er </t>
    </r>
    <r>
      <rPr>
        <sz val="10"/>
        <rFont val="Arial"/>
        <family val="2"/>
      </rPr>
      <t>janvier 2019 et le 31 décembre 2023 et qu'ils respectent les modalités en vigueur relatives au seuil d'immobilisations.</t>
    </r>
  </si>
  <si>
    <r>
      <t>Contribution</t>
    </r>
    <r>
      <rPr>
        <b/>
        <vertAlign val="superscript"/>
        <sz val="10"/>
        <rFont val="Arial"/>
        <family val="2"/>
      </rPr>
      <t>(2)</t>
    </r>
    <r>
      <rPr>
        <b/>
        <sz val="8"/>
        <rFont val="Arial"/>
        <family val="2"/>
      </rPr>
      <t xml:space="preserve"> 
(B)</t>
    </r>
  </si>
  <si>
    <r>
      <rPr>
        <vertAlign val="superscript"/>
        <sz val="10"/>
        <color theme="1"/>
        <rFont val="Arial"/>
        <family val="2"/>
      </rPr>
      <t>(2)</t>
    </r>
    <r>
      <rPr>
        <sz val="8"/>
        <color theme="1"/>
        <rFont val="Arial"/>
        <family val="2"/>
      </rPr>
      <t xml:space="preserve"> Inscrire le </t>
    </r>
    <r>
      <rPr>
        <b/>
        <sz val="8"/>
        <color theme="1"/>
        <rFont val="Arial"/>
        <family val="2"/>
      </rPr>
      <t>montant des travaux</t>
    </r>
    <r>
      <rPr>
        <sz val="8"/>
        <color theme="1"/>
        <rFont val="Arial"/>
        <family val="2"/>
      </rPr>
      <t xml:space="preserve"> inscrit sur la reddition de comptes si les travaux ont été réalisés avec la TECQ.
     OU
     Inscrire le </t>
    </r>
    <r>
      <rPr>
        <b/>
        <sz val="8"/>
        <color theme="1"/>
        <rFont val="Arial"/>
        <family val="2"/>
      </rPr>
      <t>montant de l'aide financière</t>
    </r>
    <r>
      <rPr>
        <sz val="8"/>
        <color theme="1"/>
        <rFont val="Arial"/>
        <family val="2"/>
      </rPr>
      <t xml:space="preserve"> relative aux travaux si ces derniers ont été subventionnés dans un programme 
     de renouvellement de conduites.
     OU
     Inscrire le </t>
    </r>
    <r>
      <rPr>
        <b/>
        <sz val="8"/>
        <color theme="1"/>
        <rFont val="Arial"/>
        <family val="2"/>
      </rPr>
      <t>coût maximal admissible</t>
    </r>
    <r>
      <rPr>
        <sz val="8"/>
        <color theme="1"/>
        <rFont val="Arial"/>
        <family val="2"/>
      </rPr>
      <t xml:space="preserve"> du projet si les travaux ont été subventionnés dans un programme d'infrastructures 
    (autre que le renouvellement de conduites)
     Ne rien inscrire si les travaux ne sont pas subventionnés.
     </t>
    </r>
  </si>
  <si>
    <t>Si les travaux ont été subventionnés dans un programme, indiquez le nom du programme et le no du dossier</t>
  </si>
  <si>
    <r>
      <rPr>
        <b/>
        <sz val="10"/>
        <rFont val="Arial"/>
        <family val="2"/>
      </rPr>
      <t>Coûts réalisés pour le seuil d'immobilisations</t>
    </r>
    <r>
      <rPr>
        <sz val="10"/>
        <rFont val="Arial"/>
        <family val="2"/>
      </rPr>
      <t xml:space="preserve"> 
</t>
    </r>
    <r>
      <rPr>
        <sz val="8"/>
        <rFont val="Arial"/>
        <family val="2"/>
      </rPr>
      <t>(Compléter les onglets nécessaires, les coûts ci-dessous se calculeront automatiquement)</t>
    </r>
  </si>
  <si>
    <t>80087</t>
  </si>
  <si>
    <t>39152</t>
  </si>
  <si>
    <t>60037</t>
  </si>
  <si>
    <t>85052</t>
  </si>
  <si>
    <t>Val-des-Sources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</si>
</sst>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$&quot;_);[Red]\(#,##0\ &quot;$&quot;\)"/>
    <numFmt numFmtId="44" formatCode="_ * #,##0.00_)\ &quot;$&quot;_ ;_ * \(#,##0.00\)\ &quot;$&quot;_ ;_ * &quot;-&quot;??_)\ &quot;$&quot;_ ;_ @_ "/>
    <numFmt numFmtId="164" formatCode="#,##0\ &quot;$&quot;"/>
    <numFmt numFmtId="165" formatCode="0.0%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7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b/>
      <vertAlign val="superscript"/>
      <sz val="8"/>
      <color theme="1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0"/>
      <color theme="1"/>
      <name val="Calibri"/>
      <family val="2"/>
      <scheme val="minor"/>
    </font>
    <font>
      <b/>
      <u/>
      <sz val="10"/>
      <color theme="4" tint="-0.249977111117893"/>
      <name val="Calibri"/>
      <family val="2"/>
      <scheme val="minor"/>
    </font>
    <font>
      <b/>
      <u/>
      <sz val="10"/>
      <color rgb="FF00B050"/>
      <name val="Calibri"/>
      <family val="2"/>
      <scheme val="minor"/>
    </font>
    <font>
      <b/>
      <u/>
      <sz val="9"/>
      <color rgb="FF00B050"/>
      <name val="Calibri"/>
      <family val="2"/>
      <scheme val="minor"/>
    </font>
    <font>
      <b/>
      <u/>
      <sz val="10"/>
      <color theme="5" tint="-0.249977111117893"/>
      <name val="Calibri"/>
      <family val="2"/>
      <scheme val="minor"/>
    </font>
    <font>
      <b/>
      <u/>
      <sz val="9"/>
      <color theme="5" tint="-0.249977111117893"/>
      <name val="Calibri"/>
      <family val="2"/>
      <scheme val="minor"/>
    </font>
    <font>
      <b/>
      <sz val="10"/>
      <color theme="0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CF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6" fillId="0" borderId="0"/>
    <xf numFmtId="44" fontId="16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 applyAlignment="1">
      <alignment horizontal="right"/>
    </xf>
    <xf numFmtId="0" fontId="4" fillId="0" borderId="0" xfId="0" applyFont="1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0" borderId="0" xfId="0" applyFont="1"/>
    <xf numFmtId="164" fontId="5" fillId="0" borderId="0" xfId="0" applyNumberFormat="1" applyFont="1"/>
    <xf numFmtId="49" fontId="5" fillId="0" borderId="2" xfId="0" applyNumberFormat="1" applyFont="1" applyBorder="1" applyAlignment="1" applyProtection="1">
      <alignment horizontal="center"/>
      <protection locked="0"/>
    </xf>
    <xf numFmtId="164" fontId="5" fillId="0" borderId="2" xfId="0" applyNumberFormat="1" applyFont="1" applyBorder="1" applyProtection="1">
      <protection locked="0"/>
    </xf>
    <xf numFmtId="49" fontId="5" fillId="0" borderId="4" xfId="0" applyNumberFormat="1" applyFont="1" applyBorder="1" applyAlignment="1" applyProtection="1">
      <alignment horizontal="center"/>
      <protection locked="0"/>
    </xf>
    <xf numFmtId="164" fontId="5" fillId="0" borderId="4" xfId="0" applyNumberFormat="1" applyFont="1" applyBorder="1" applyProtection="1">
      <protection locked="0"/>
    </xf>
    <xf numFmtId="0" fontId="6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/>
    <xf numFmtId="164" fontId="5" fillId="0" borderId="4" xfId="0" applyNumberFormat="1" applyFont="1" applyBorder="1"/>
    <xf numFmtId="0" fontId="8" fillId="0" borderId="1" xfId="0" applyFont="1" applyBorder="1" applyAlignment="1" applyProtection="1">
      <alignment horizontal="center"/>
    </xf>
    <xf numFmtId="0" fontId="15" fillId="0" borderId="0" xfId="0" applyFont="1"/>
    <xf numFmtId="0" fontId="13" fillId="0" borderId="0" xfId="1" applyFont="1" applyAlignment="1">
      <alignment wrapText="1"/>
    </xf>
    <xf numFmtId="0" fontId="13" fillId="0" borderId="0" xfId="1" applyFont="1" applyAlignment="1"/>
    <xf numFmtId="49" fontId="8" fillId="0" borderId="1" xfId="0" applyNumberFormat="1" applyFont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center"/>
      <protection locked="0"/>
    </xf>
    <xf numFmtId="164" fontId="5" fillId="0" borderId="4" xfId="0" applyNumberFormat="1" applyFont="1" applyBorder="1" applyAlignment="1" applyProtection="1">
      <alignment horizontal="center"/>
      <protection locked="0"/>
    </xf>
    <xf numFmtId="164" fontId="5" fillId="0" borderId="5" xfId="0" applyNumberFormat="1" applyFont="1" applyBorder="1" applyAlignment="1">
      <alignment vertical="center"/>
    </xf>
    <xf numFmtId="164" fontId="7" fillId="0" borderId="5" xfId="0" applyNumberFormat="1" applyFont="1" applyBorder="1" applyAlignment="1">
      <alignment vertical="center"/>
    </xf>
    <xf numFmtId="0" fontId="14" fillId="0" borderId="0" xfId="1" applyFont="1" applyAlignment="1">
      <alignment horizontal="center" vertical="center" wrapText="1"/>
    </xf>
    <xf numFmtId="0" fontId="13" fillId="0" borderId="0" xfId="1" applyFont="1" applyAlignment="1">
      <alignment horizontal="left" vertical="center" wrapText="1"/>
    </xf>
    <xf numFmtId="164" fontId="13" fillId="0" borderId="2" xfId="2" applyNumberFormat="1" applyFont="1" applyBorder="1" applyAlignment="1" applyProtection="1">
      <alignment horizontal="right" vertical="center"/>
    </xf>
    <xf numFmtId="49" fontId="13" fillId="2" borderId="1" xfId="1" applyNumberFormat="1" applyFont="1" applyFill="1" applyBorder="1" applyAlignment="1" applyProtection="1">
      <alignment horizontal="left" vertical="center"/>
      <protection locked="0"/>
    </xf>
    <xf numFmtId="49" fontId="16" fillId="0" borderId="0" xfId="1" applyNumberFormat="1" applyFont="1" applyBorder="1" applyAlignment="1" applyProtection="1">
      <alignment horizontal="left" vertical="center"/>
    </xf>
    <xf numFmtId="0" fontId="13" fillId="0" borderId="0" xfId="1" applyFont="1" applyFill="1" applyBorder="1" applyAlignment="1" applyProtection="1">
      <alignment vertical="center"/>
    </xf>
    <xf numFmtId="0" fontId="16" fillId="0" borderId="0" xfId="1" applyFont="1"/>
    <xf numFmtId="0" fontId="16" fillId="0" borderId="0" xfId="1" applyFont="1" applyAlignment="1">
      <alignment wrapText="1"/>
    </xf>
    <xf numFmtId="0" fontId="16" fillId="0" borderId="0" xfId="1" applyFont="1" applyAlignment="1">
      <alignment vertical="center"/>
    </xf>
    <xf numFmtId="0" fontId="16" fillId="0" borderId="1" xfId="1" applyFont="1" applyBorder="1" applyAlignment="1">
      <alignment horizontal="left" vertical="center"/>
    </xf>
    <xf numFmtId="0" fontId="16" fillId="0" borderId="0" xfId="1" applyFont="1" applyBorder="1" applyAlignment="1">
      <alignment horizontal="center"/>
    </xf>
    <xf numFmtId="0" fontId="16" fillId="0" borderId="0" xfId="1" applyFont="1" applyAlignment="1">
      <alignment horizontal="center"/>
    </xf>
    <xf numFmtId="164" fontId="16" fillId="0" borderId="2" xfId="1" applyNumberFormat="1" applyFont="1" applyBorder="1" applyAlignment="1">
      <alignment horizontal="right" vertical="center" wrapText="1"/>
    </xf>
    <xf numFmtId="10" fontId="16" fillId="0" borderId="0" xfId="1" applyNumberFormat="1" applyFont="1" applyBorder="1" applyAlignment="1" applyProtection="1">
      <alignment horizontal="center" vertical="center" wrapText="1"/>
    </xf>
    <xf numFmtId="165" fontId="16" fillId="0" borderId="0" xfId="1" applyNumberFormat="1" applyFont="1" applyBorder="1" applyAlignment="1">
      <alignment horizontal="left" vertical="center" wrapText="1"/>
    </xf>
    <xf numFmtId="9" fontId="16" fillId="0" borderId="0" xfId="1" applyNumberFormat="1" applyFont="1" applyBorder="1" applyAlignment="1" applyProtection="1">
      <alignment horizontal="center" vertical="center" wrapText="1"/>
    </xf>
    <xf numFmtId="0" fontId="16" fillId="0" borderId="0" xfId="1" applyFont="1" applyBorder="1" applyAlignment="1">
      <alignment horizontal="left" vertical="center" wrapText="1"/>
    </xf>
    <xf numFmtId="164" fontId="16" fillId="0" borderId="0" xfId="1" applyNumberFormat="1" applyFont="1" applyBorder="1" applyAlignment="1" applyProtection="1">
      <alignment vertical="center"/>
    </xf>
    <xf numFmtId="164" fontId="16" fillId="0" borderId="0" xfId="1" applyNumberFormat="1" applyFont="1" applyAlignment="1" applyProtection="1">
      <alignment vertical="center"/>
    </xf>
    <xf numFmtId="164" fontId="16" fillId="0" borderId="0" xfId="2" applyNumberFormat="1" applyFont="1" applyBorder="1" applyAlignment="1" applyProtection="1">
      <alignment vertical="center"/>
    </xf>
    <xf numFmtId="9" fontId="16" fillId="0" borderId="0" xfId="2" applyNumberFormat="1" applyFont="1" applyBorder="1" applyAlignment="1" applyProtection="1">
      <alignment horizontal="center" vertical="center"/>
    </xf>
    <xf numFmtId="165" fontId="16" fillId="0" borderId="0" xfId="2" applyNumberFormat="1" applyFont="1" applyBorder="1" applyAlignment="1" applyProtection="1">
      <alignment vertical="center"/>
    </xf>
    <xf numFmtId="0" fontId="16" fillId="0" borderId="0" xfId="1" applyFont="1" applyBorder="1"/>
    <xf numFmtId="164" fontId="16" fillId="0" borderId="2" xfId="1" applyNumberFormat="1" applyFont="1" applyBorder="1" applyAlignment="1" applyProtection="1">
      <alignment vertical="center"/>
    </xf>
    <xf numFmtId="6" fontId="16" fillId="0" borderId="2" xfId="1" applyNumberFormat="1" applyFont="1" applyBorder="1" applyAlignment="1">
      <alignment horizontal="right" vertical="center"/>
    </xf>
    <xf numFmtId="6" fontId="16" fillId="0" borderId="0" xfId="1" applyNumberFormat="1" applyFont="1" applyBorder="1" applyAlignment="1" applyProtection="1">
      <alignment vertical="center"/>
    </xf>
    <xf numFmtId="0" fontId="16" fillId="0" borderId="0" xfId="1" applyFont="1" applyFill="1" applyBorder="1" applyAlignment="1">
      <alignment vertical="center"/>
    </xf>
    <xf numFmtId="0" fontId="16" fillId="0" borderId="0" xfId="1" applyFont="1" applyFill="1" applyBorder="1" applyAlignment="1" applyProtection="1"/>
    <xf numFmtId="0" fontId="16" fillId="0" borderId="0" xfId="1" applyFont="1" applyAlignment="1"/>
    <xf numFmtId="0" fontId="16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/>
    <xf numFmtId="0" fontId="8" fillId="0" borderId="0" xfId="1" applyFont="1" applyAlignment="1">
      <alignment horizontal="left" vertical="center" wrapText="1"/>
    </xf>
    <xf numFmtId="0" fontId="16" fillId="0" borderId="0" xfId="1" applyFont="1" applyFill="1" applyBorder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9" fillId="0" borderId="0" xfId="1" applyFont="1"/>
    <xf numFmtId="0" fontId="16" fillId="0" borderId="0" xfId="1" applyFont="1" applyFill="1" applyBorder="1" applyAlignment="1">
      <alignment horizontal="left" vertical="center" wrapText="1"/>
    </xf>
    <xf numFmtId="0" fontId="16" fillId="0" borderId="0" xfId="1" applyFont="1" applyFill="1" applyBorder="1" applyAlignment="1">
      <alignment horizontal="left" vertical="center" wrapText="1"/>
    </xf>
    <xf numFmtId="0" fontId="19" fillId="0" borderId="0" xfId="1" applyFont="1" applyFill="1" applyBorder="1" applyAlignment="1">
      <alignment horizontal="left" vertical="center" wrapText="1"/>
    </xf>
    <xf numFmtId="0" fontId="26" fillId="0" borderId="0" xfId="1" applyFont="1" applyFill="1" applyBorder="1" applyAlignment="1" applyProtection="1">
      <alignment vertical="center"/>
    </xf>
    <xf numFmtId="0" fontId="19" fillId="0" borderId="0" xfId="1" applyFont="1" applyFill="1"/>
    <xf numFmtId="0" fontId="19" fillId="0" borderId="0" xfId="1" applyFont="1" applyFill="1" applyAlignment="1">
      <alignment wrapText="1"/>
    </xf>
    <xf numFmtId="0" fontId="26" fillId="0" borderId="0" xfId="1" applyFont="1" applyFill="1" applyAlignment="1">
      <alignment wrapText="1"/>
    </xf>
    <xf numFmtId="0" fontId="26" fillId="0" borderId="0" xfId="1" applyFont="1" applyFill="1" applyAlignment="1"/>
    <xf numFmtId="0" fontId="19" fillId="0" borderId="0" xfId="1" applyFont="1" applyFill="1" applyAlignment="1">
      <alignment vertical="center"/>
    </xf>
    <xf numFmtId="0" fontId="19" fillId="0" borderId="0" xfId="1" applyFont="1" applyFill="1" applyAlignment="1">
      <alignment horizontal="center"/>
    </xf>
    <xf numFmtId="164" fontId="19" fillId="0" borderId="0" xfId="1" applyNumberFormat="1" applyFont="1" applyFill="1" applyAlignment="1" applyProtection="1">
      <alignment vertical="center"/>
    </xf>
    <xf numFmtId="164" fontId="19" fillId="0" borderId="0" xfId="2" applyNumberFormat="1" applyFont="1" applyFill="1" applyBorder="1" applyAlignment="1" applyProtection="1">
      <alignment vertical="center"/>
    </xf>
    <xf numFmtId="0" fontId="19" fillId="0" borderId="0" xfId="1" applyFont="1" applyFill="1" applyAlignment="1"/>
    <xf numFmtId="0" fontId="19" fillId="0" borderId="0" xfId="1" applyFont="1" applyFill="1" applyBorder="1"/>
    <xf numFmtId="0" fontId="26" fillId="0" borderId="0" xfId="1" applyFont="1" applyFill="1"/>
    <xf numFmtId="0" fontId="12" fillId="0" borderId="0" xfId="0" applyFont="1" applyFill="1" applyBorder="1" applyAlignment="1">
      <alignment horizontal="center"/>
    </xf>
    <xf numFmtId="164" fontId="12" fillId="0" borderId="0" xfId="0" applyNumberFormat="1" applyFont="1" applyFill="1" applyBorder="1"/>
    <xf numFmtId="3" fontId="12" fillId="0" borderId="0" xfId="0" applyNumberFormat="1" applyFont="1" applyFill="1" applyBorder="1"/>
    <xf numFmtId="0" fontId="12" fillId="0" borderId="0" xfId="0" applyFont="1" applyFill="1" applyBorder="1"/>
    <xf numFmtId="0" fontId="12" fillId="0" borderId="0" xfId="0" quotePrefix="1" applyFont="1" applyFill="1" applyBorder="1" applyAlignment="1">
      <alignment horizontal="center"/>
    </xf>
    <xf numFmtId="0" fontId="8" fillId="0" borderId="0" xfId="1" applyFont="1" applyAlignment="1">
      <alignment horizontal="left" vertical="center" wrapText="1"/>
    </xf>
    <xf numFmtId="0" fontId="13" fillId="0" borderId="0" xfId="1" applyFont="1" applyAlignment="1">
      <alignment horizontal="center" wrapText="1"/>
    </xf>
    <xf numFmtId="0" fontId="13" fillId="0" borderId="0" xfId="1" applyFont="1" applyAlignment="1">
      <alignment horizontal="center"/>
    </xf>
    <xf numFmtId="0" fontId="16" fillId="0" borderId="1" xfId="1" applyFont="1" applyBorder="1" applyAlignment="1" applyProtection="1">
      <alignment horizontal="left" vertical="center"/>
    </xf>
    <xf numFmtId="0" fontId="16" fillId="0" borderId="0" xfId="1" applyFont="1" applyAlignment="1">
      <alignment horizontal="left" vertical="center" wrapText="1"/>
    </xf>
    <xf numFmtId="0" fontId="16" fillId="0" borderId="1" xfId="1" applyFont="1" applyFill="1" applyBorder="1" applyAlignment="1" applyProtection="1">
      <alignment horizontal="left" vertical="center"/>
    </xf>
    <xf numFmtId="0" fontId="13" fillId="0" borderId="0" xfId="1" applyFont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6" fillId="0" borderId="7" xfId="1" applyFont="1" applyBorder="1" applyAlignment="1">
      <alignment horizontal="left" vertical="center"/>
    </xf>
    <xf numFmtId="0" fontId="16" fillId="0" borderId="0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wrapText="1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7" fillId="0" borderId="6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1" fillId="0" borderId="0" xfId="0" applyFont="1" applyAlignment="1">
      <alignment horizontal="center" vertical="top"/>
    </xf>
    <xf numFmtId="0" fontId="8" fillId="0" borderId="1" xfId="0" applyFont="1" applyBorder="1" applyAlignment="1" applyProtection="1">
      <alignment horizontal="left"/>
    </xf>
    <xf numFmtId="0" fontId="1" fillId="0" borderId="0" xfId="0" applyFont="1" applyAlignment="1">
      <alignment horizontal="center" vertical="top" wrapText="1"/>
    </xf>
    <xf numFmtId="0" fontId="6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3">
    <cellStyle name="Monétaire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FFFCF3"/>
      <color rgb="FFFFF6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706300</xdr:colOff>
      <xdr:row>1</xdr:row>
      <xdr:rowOff>38100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01700" cy="762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1153975</xdr:colOff>
      <xdr:row>3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01700" cy="762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1153975</xdr:colOff>
      <xdr:row>3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01700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1153975</xdr:colOff>
      <xdr:row>3</xdr:row>
      <xdr:rowOff>47625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01700" cy="76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1153975</xdr:colOff>
      <xdr:row>3</xdr:row>
      <xdr:rowOff>47625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01700" cy="76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1153975</xdr:colOff>
      <xdr:row>3</xdr:row>
      <xdr:rowOff>47625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01700" cy="762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1153975</xdr:colOff>
      <xdr:row>3</xdr:row>
      <xdr:rowOff>47625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01700" cy="762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1153975</xdr:colOff>
      <xdr:row>3</xdr:row>
      <xdr:rowOff>47625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01700" cy="762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1153975</xdr:colOff>
      <xdr:row>3</xdr:row>
      <xdr:rowOff>47625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01700" cy="762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1153975</xdr:colOff>
      <xdr:row>3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01700" cy="762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1153975</xdr:colOff>
      <xdr:row>3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017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48"/>
  <sheetViews>
    <sheetView showGridLines="0" showZeros="0" tabSelected="1" zoomScaleNormal="100" workbookViewId="0">
      <selection activeCell="C6" sqref="C6"/>
    </sheetView>
  </sheetViews>
  <sheetFormatPr baseColWidth="10" defaultColWidth="11.453125" defaultRowHeight="12.5" x14ac:dyDescent="0.25"/>
  <cols>
    <col min="1" max="1" width="12.26953125" style="29" customWidth="1"/>
    <col min="2" max="2" width="7.1796875" style="29" customWidth="1"/>
    <col min="3" max="3" width="11.453125" style="29"/>
    <col min="4" max="4" width="14.1796875" style="29" customWidth="1"/>
    <col min="5" max="5" width="6.54296875" style="29" customWidth="1"/>
    <col min="6" max="6" width="15.1796875" style="29" customWidth="1"/>
    <col min="7" max="7" width="3" style="29" customWidth="1"/>
    <col min="8" max="8" width="9.54296875" style="29" customWidth="1"/>
    <col min="9" max="9" width="3" style="29" customWidth="1"/>
    <col min="10" max="10" width="7.54296875" style="29" customWidth="1"/>
    <col min="11" max="12" width="3.81640625" style="29" customWidth="1"/>
    <col min="13" max="24" width="15.7265625" style="29" customWidth="1"/>
    <col min="25" max="25" width="15.7265625" style="62" customWidth="1"/>
    <col min="26" max="26" width="11.453125" style="62"/>
    <col min="27" max="27" width="15.26953125" style="62" customWidth="1"/>
    <col min="28" max="29" width="11.453125" style="62"/>
    <col min="30" max="30" width="30.453125" style="62" customWidth="1"/>
    <col min="31" max="31" width="26.453125" style="62" customWidth="1"/>
    <col min="32" max="16384" width="11.453125" style="29"/>
  </cols>
  <sheetData>
    <row r="1" spans="1:33" ht="57" customHeight="1" x14ac:dyDescent="0.25">
      <c r="Z1" s="63"/>
      <c r="AA1" s="63"/>
      <c r="AB1" s="63"/>
      <c r="AC1" s="63"/>
      <c r="AD1" s="63"/>
      <c r="AE1" s="63"/>
      <c r="AF1" s="30"/>
      <c r="AG1" s="30"/>
    </row>
    <row r="2" spans="1:33" ht="33" customHeight="1" x14ac:dyDescent="0.3">
      <c r="A2" s="79" t="s">
        <v>17</v>
      </c>
      <c r="B2" s="79"/>
      <c r="C2" s="79"/>
      <c r="D2" s="79"/>
      <c r="E2" s="79"/>
      <c r="F2" s="79"/>
      <c r="G2" s="79"/>
      <c r="H2" s="79"/>
      <c r="I2" s="79"/>
      <c r="J2" s="79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64"/>
    </row>
    <row r="4" spans="1:33" ht="13" x14ac:dyDescent="0.3">
      <c r="A4" s="80" t="s">
        <v>2225</v>
      </c>
      <c r="B4" s="80"/>
      <c r="C4" s="80"/>
      <c r="D4" s="80"/>
      <c r="E4" s="80"/>
      <c r="F4" s="80"/>
      <c r="G4" s="80"/>
      <c r="H4" s="80"/>
      <c r="I4" s="80"/>
      <c r="J4" s="80"/>
    </row>
    <row r="5" spans="1:33" ht="20.25" customHeight="1" x14ac:dyDescent="0.3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65"/>
    </row>
    <row r="6" spans="1:33" s="31" customFormat="1" ht="20.25" customHeight="1" x14ac:dyDescent="0.35">
      <c r="A6" s="31" t="s">
        <v>16</v>
      </c>
      <c r="C6" s="26"/>
      <c r="Y6" s="66"/>
      <c r="Z6" s="66"/>
      <c r="AA6" s="66"/>
      <c r="AB6" s="66"/>
      <c r="AC6" s="66"/>
      <c r="AD6" s="66"/>
      <c r="AE6" s="66"/>
    </row>
    <row r="7" spans="1:33" s="31" customFormat="1" ht="12.75" customHeight="1" x14ac:dyDescent="0.35">
      <c r="C7" s="27"/>
      <c r="Y7" s="66"/>
      <c r="Z7" s="66"/>
      <c r="AA7" s="66"/>
      <c r="AB7" s="66"/>
      <c r="AC7" s="66"/>
      <c r="AD7" s="66"/>
      <c r="AE7" s="66"/>
    </row>
    <row r="8" spans="1:33" s="31" customFormat="1" ht="20.25" customHeight="1" x14ac:dyDescent="0.35">
      <c r="A8" s="31" t="s">
        <v>1133</v>
      </c>
      <c r="C8" s="81" t="str">
        <f>IF(C6="","",AE36)</f>
        <v/>
      </c>
      <c r="D8" s="81"/>
      <c r="E8" s="81"/>
      <c r="F8" s="81"/>
      <c r="Y8" s="66"/>
      <c r="Z8" s="66"/>
      <c r="AA8" s="66"/>
      <c r="AB8" s="66"/>
      <c r="AC8" s="66"/>
      <c r="AD8" s="66"/>
      <c r="AE8" s="66"/>
    </row>
    <row r="10" spans="1:33" ht="19.5" customHeight="1" x14ac:dyDescent="0.25">
      <c r="A10" s="31" t="s">
        <v>18</v>
      </c>
      <c r="C10" s="32" t="str">
        <f>IF(C6="","",11&amp;C6)</f>
        <v/>
      </c>
      <c r="F10" s="33"/>
      <c r="G10" s="34"/>
      <c r="H10" s="33"/>
      <c r="I10" s="33"/>
      <c r="J10" s="33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67"/>
    </row>
    <row r="11" spans="1:33" ht="26.25" customHeight="1" x14ac:dyDescent="0.25">
      <c r="A11" s="57"/>
      <c r="F11" s="33"/>
      <c r="G11" s="34"/>
      <c r="H11" s="33"/>
      <c r="I11" s="33"/>
      <c r="J11" s="33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67"/>
    </row>
    <row r="12" spans="1:33" ht="31.5" customHeight="1" x14ac:dyDescent="0.25">
      <c r="A12" s="82" t="s">
        <v>2230</v>
      </c>
      <c r="B12" s="82"/>
      <c r="C12" s="82"/>
      <c r="D12" s="82"/>
      <c r="E12" s="82"/>
      <c r="F12" s="82"/>
      <c r="G12" s="82"/>
      <c r="H12" s="82"/>
      <c r="I12" s="56"/>
      <c r="J12" s="56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67"/>
    </row>
    <row r="13" spans="1:33" ht="12.75" customHeight="1" x14ac:dyDescent="0.25">
      <c r="A13" s="56"/>
      <c r="B13" s="56"/>
      <c r="C13" s="56"/>
      <c r="D13" s="56"/>
      <c r="E13" s="56"/>
      <c r="F13" s="23" t="s">
        <v>1140</v>
      </c>
      <c r="G13" s="24"/>
      <c r="H13" s="23" t="str">
        <f>IF(C6="","",IF(AC36&gt;99999,"% réalisé",""))</f>
        <v/>
      </c>
      <c r="I13" s="24"/>
      <c r="J13" s="23" t="str">
        <f>IF(C6="","",IF(AC36&gt;99999,"% exigé",""))</f>
        <v/>
      </c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67"/>
    </row>
    <row r="14" spans="1:33" ht="24.75" customHeight="1" x14ac:dyDescent="0.25">
      <c r="A14" s="78" t="s">
        <v>1141</v>
      </c>
      <c r="B14" s="78"/>
      <c r="C14" s="78"/>
      <c r="D14" s="78"/>
      <c r="E14" s="78"/>
      <c r="F14" s="35">
        <f>'1.1 EAU '!E40+'1.2 EAU'!E40+'1.3 EAU'!E40+'1.4 EAU'!E40+'1.5 EAU'!E40+'1.6 EAU'!E40</f>
        <v>0</v>
      </c>
      <c r="G14" s="56"/>
      <c r="H14" s="36" t="str">
        <f>IF(C6="","",IF(AC36&lt;100000,"",IF(F14=0,"",F14/F22)))</f>
        <v/>
      </c>
      <c r="I14" s="37"/>
      <c r="J14" s="38" t="str">
        <f>IF(C6="","",IF(C6="66023",100%,IF(AC36&gt;99999,50%,"")))</f>
        <v/>
      </c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67"/>
    </row>
    <row r="15" spans="1:33" ht="8.25" customHeight="1" x14ac:dyDescent="0.25">
      <c r="A15" s="54"/>
      <c r="B15" s="54"/>
      <c r="C15" s="54"/>
      <c r="D15" s="54"/>
      <c r="E15" s="54"/>
      <c r="F15" s="56"/>
      <c r="G15" s="56"/>
      <c r="H15" s="39"/>
      <c r="I15" s="56"/>
      <c r="J15" s="56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67"/>
    </row>
    <row r="16" spans="1:33" ht="24.75" customHeight="1" x14ac:dyDescent="0.25">
      <c r="A16" s="78" t="s">
        <v>1142</v>
      </c>
      <c r="B16" s="78"/>
      <c r="C16" s="78"/>
      <c r="D16" s="78"/>
      <c r="E16" s="78"/>
      <c r="F16" s="35">
        <f>'2.1 VOIRIE &amp; AUTRES'!E40+'2.2 VOIRIE &amp; AUTRES'!E40+'2.3 VOIRIE &amp; AUTRES'!E40</f>
        <v>0</v>
      </c>
      <c r="G16" s="56"/>
      <c r="H16" s="36"/>
      <c r="I16" s="37"/>
      <c r="J16" s="37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67"/>
    </row>
    <row r="17" spans="1:31" ht="8.25" customHeight="1" x14ac:dyDescent="0.25">
      <c r="A17" s="54"/>
      <c r="B17" s="54"/>
      <c r="C17" s="54"/>
      <c r="D17" s="54"/>
      <c r="E17" s="54"/>
      <c r="F17" s="56"/>
      <c r="G17" s="56"/>
      <c r="H17" s="39"/>
      <c r="I17" s="56"/>
      <c r="J17" s="56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67"/>
    </row>
    <row r="18" spans="1:31" ht="24.75" customHeight="1" x14ac:dyDescent="0.25">
      <c r="A18" s="78" t="s">
        <v>1143</v>
      </c>
      <c r="B18" s="78"/>
      <c r="C18" s="78"/>
      <c r="D18" s="78"/>
      <c r="E18" s="78"/>
      <c r="F18" s="35">
        <f>'3. SCHÉMA RISQUE'!E40</f>
        <v>0</v>
      </c>
      <c r="G18" s="56"/>
      <c r="H18" s="36"/>
      <c r="I18" s="37"/>
      <c r="J18" s="37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67"/>
    </row>
    <row r="19" spans="1:31" s="31" customFormat="1" ht="8.25" customHeight="1" x14ac:dyDescent="0.35">
      <c r="F19" s="40"/>
      <c r="G19" s="41"/>
      <c r="H19" s="40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68"/>
      <c r="Z19" s="66"/>
      <c r="AA19" s="66"/>
      <c r="AB19" s="66"/>
      <c r="AC19" s="66"/>
      <c r="AD19" s="66"/>
      <c r="AE19" s="66"/>
    </row>
    <row r="20" spans="1:31" s="31" customFormat="1" ht="24.75" customHeight="1" x14ac:dyDescent="0.35">
      <c r="A20" s="84" t="s">
        <v>1135</v>
      </c>
      <c r="B20" s="84"/>
      <c r="C20" s="84"/>
      <c r="D20" s="84"/>
      <c r="E20" s="85"/>
      <c r="F20" s="25">
        <f>F14+F16+F18</f>
        <v>0</v>
      </c>
      <c r="G20" s="42"/>
      <c r="H20" s="43"/>
      <c r="I20" s="44"/>
      <c r="J20" s="44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69"/>
      <c r="Z20" s="66"/>
      <c r="AA20" s="66"/>
      <c r="AB20" s="66"/>
      <c r="AC20" s="66"/>
      <c r="AD20" s="66"/>
      <c r="AE20" s="66"/>
    </row>
    <row r="21" spans="1:31" ht="8.25" customHeight="1" x14ac:dyDescent="0.25">
      <c r="H21" s="45"/>
      <c r="I21" s="45"/>
      <c r="J21" s="45"/>
    </row>
    <row r="22" spans="1:31" ht="24.75" customHeight="1" x14ac:dyDescent="0.25">
      <c r="A22" s="86" t="s">
        <v>20</v>
      </c>
      <c r="B22" s="86"/>
      <c r="C22" s="86"/>
      <c r="D22" s="86"/>
      <c r="E22" s="87"/>
      <c r="F22" s="46" t="str">
        <f>IF(C6="","",INDEX(AA37:AA1148,MATCH(C6,Z37:Z1148,0)))</f>
        <v/>
      </c>
      <c r="I22" s="40"/>
      <c r="J22" s="40"/>
    </row>
    <row r="23" spans="1:31" ht="8.25" customHeight="1" x14ac:dyDescent="0.25">
      <c r="H23" s="45"/>
      <c r="I23" s="45"/>
      <c r="J23" s="45"/>
    </row>
    <row r="24" spans="1:31" ht="24.75" customHeight="1" x14ac:dyDescent="0.25">
      <c r="A24" s="86" t="s">
        <v>19</v>
      </c>
      <c r="B24" s="86"/>
      <c r="C24" s="86"/>
      <c r="D24" s="86"/>
      <c r="E24" s="87"/>
      <c r="F24" s="47" t="str">
        <f>IF(F20=0,"",F20-F22)</f>
        <v/>
      </c>
      <c r="H24" s="48"/>
      <c r="I24" s="48"/>
      <c r="J24" s="48"/>
    </row>
    <row r="26" spans="1:31" ht="30" customHeight="1" x14ac:dyDescent="0.25"/>
    <row r="27" spans="1:31" ht="45.75" customHeight="1" x14ac:dyDescent="0.25">
      <c r="A27" s="88" t="s">
        <v>2226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55"/>
      <c r="M27" s="58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60"/>
    </row>
    <row r="28" spans="1:31" ht="20.25" customHeight="1" x14ac:dyDescent="0.25">
      <c r="A28" s="49"/>
    </row>
    <row r="29" spans="1:31" s="51" customFormat="1" ht="20.25" customHeight="1" x14ac:dyDescent="0.25">
      <c r="A29" s="89"/>
      <c r="B29" s="89"/>
      <c r="C29" s="89"/>
      <c r="D29" s="89"/>
      <c r="E29" s="50"/>
      <c r="F29" s="89"/>
      <c r="G29" s="89"/>
      <c r="H29" s="89"/>
      <c r="I29" s="89"/>
      <c r="J29" s="89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61"/>
      <c r="Z29" s="70"/>
      <c r="AA29" s="70"/>
      <c r="AB29" s="70"/>
      <c r="AC29" s="70"/>
      <c r="AD29" s="70"/>
      <c r="AE29" s="70"/>
    </row>
    <row r="30" spans="1:31" x14ac:dyDescent="0.25">
      <c r="A30" s="49" t="s">
        <v>5</v>
      </c>
      <c r="B30" s="49"/>
      <c r="C30" s="49"/>
      <c r="D30" s="49"/>
      <c r="F30" s="49" t="s">
        <v>21</v>
      </c>
      <c r="G30" s="49"/>
      <c r="H30" s="49"/>
      <c r="I30" s="49"/>
      <c r="J30" s="49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71"/>
    </row>
    <row r="31" spans="1:31" x14ac:dyDescent="0.25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71"/>
    </row>
    <row r="32" spans="1:31" x14ac:dyDescent="0.25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71"/>
    </row>
    <row r="33" spans="1:31" ht="19.5" customHeight="1" x14ac:dyDescent="0.25">
      <c r="A33" s="83"/>
      <c r="B33" s="83"/>
      <c r="C33" s="83"/>
      <c r="D33" s="83"/>
      <c r="E33" s="49"/>
      <c r="F33" s="83"/>
      <c r="G33" s="83"/>
      <c r="H33" s="83"/>
      <c r="I33" s="52"/>
      <c r="J33" s="52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71"/>
    </row>
    <row r="34" spans="1:31" x14ac:dyDescent="0.25">
      <c r="A34" s="49" t="s">
        <v>6</v>
      </c>
      <c r="B34" s="49"/>
      <c r="C34" s="49"/>
      <c r="D34" s="49"/>
      <c r="E34" s="49"/>
      <c r="F34" s="49" t="s">
        <v>7</v>
      </c>
      <c r="G34" s="49"/>
      <c r="H34" s="49"/>
      <c r="I34" s="49"/>
      <c r="J34" s="49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71"/>
    </row>
    <row r="35" spans="1:31" x14ac:dyDescent="0.2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71"/>
      <c r="AC35" s="67" t="s">
        <v>1145</v>
      </c>
      <c r="AE35" s="62" t="s">
        <v>1147</v>
      </c>
    </row>
    <row r="36" spans="1:31" ht="13" x14ac:dyDescent="0.3"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71"/>
      <c r="Z36" s="62" t="s">
        <v>1132</v>
      </c>
      <c r="AA36" s="67" t="s">
        <v>22</v>
      </c>
      <c r="AB36" s="67" t="s">
        <v>1144</v>
      </c>
      <c r="AC36" s="72" t="e">
        <f>INDEX(AB37:AB1148,MATCH(C6,Z37:Z1148,0))</f>
        <v>#N/A</v>
      </c>
      <c r="AD36" s="62" t="s">
        <v>1147</v>
      </c>
      <c r="AE36" s="62" t="e">
        <f>INDEX(AD37:AD1148,MATCH(C6,Z37:Z1148,0))</f>
        <v>#N/A</v>
      </c>
    </row>
    <row r="37" spans="1:31" ht="14.5" x14ac:dyDescent="0.35"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71"/>
      <c r="Z37" s="73" t="s">
        <v>24</v>
      </c>
      <c r="AA37" s="74">
        <v>86500</v>
      </c>
      <c r="AB37" s="75">
        <v>346</v>
      </c>
      <c r="AD37" s="76" t="s">
        <v>1148</v>
      </c>
    </row>
    <row r="38" spans="1:31" ht="14.5" x14ac:dyDescent="0.35">
      <c r="Z38" s="73" t="s">
        <v>25</v>
      </c>
      <c r="AA38" s="74">
        <v>2071000</v>
      </c>
      <c r="AB38" s="75">
        <v>7689</v>
      </c>
      <c r="AD38" s="76" t="s">
        <v>1149</v>
      </c>
    </row>
    <row r="39" spans="1:31" ht="14.5" x14ac:dyDescent="0.35">
      <c r="Z39" s="73" t="s">
        <v>26</v>
      </c>
      <c r="AA39" s="74">
        <v>704750</v>
      </c>
      <c r="AB39" s="75">
        <v>2819</v>
      </c>
      <c r="AD39" s="76" t="s">
        <v>1150</v>
      </c>
    </row>
    <row r="40" spans="1:31" ht="14.5" x14ac:dyDescent="0.35">
      <c r="Z40" s="73" t="s">
        <v>27</v>
      </c>
      <c r="AA40" s="74">
        <v>61500</v>
      </c>
      <c r="AB40" s="75">
        <v>246</v>
      </c>
      <c r="AD40" s="76" t="s">
        <v>1151</v>
      </c>
    </row>
    <row r="41" spans="1:31" ht="14.5" x14ac:dyDescent="0.35">
      <c r="Z41" s="73" t="s">
        <v>28</v>
      </c>
      <c r="AA41" s="74">
        <v>563500</v>
      </c>
      <c r="AB41" s="75">
        <v>2254</v>
      </c>
      <c r="AD41" s="76" t="s">
        <v>1152</v>
      </c>
    </row>
    <row r="42" spans="1:31" ht="14.5" x14ac:dyDescent="0.35">
      <c r="Z42" s="73" t="s">
        <v>29</v>
      </c>
      <c r="AA42" s="74">
        <v>55250</v>
      </c>
      <c r="AB42" s="75">
        <v>221</v>
      </c>
      <c r="AD42" s="76" t="s">
        <v>1153</v>
      </c>
    </row>
    <row r="43" spans="1:31" ht="14.5" x14ac:dyDescent="0.35">
      <c r="Z43" s="73" t="s">
        <v>30</v>
      </c>
      <c r="AA43" s="74">
        <v>41500</v>
      </c>
      <c r="AB43" s="75">
        <v>166</v>
      </c>
      <c r="AD43" s="76" t="s">
        <v>1154</v>
      </c>
    </row>
    <row r="44" spans="1:31" ht="14.5" x14ac:dyDescent="0.35">
      <c r="Z44" s="73" t="s">
        <v>31</v>
      </c>
      <c r="AA44" s="74">
        <v>10763125</v>
      </c>
      <c r="AB44" s="75">
        <v>30868</v>
      </c>
      <c r="AD44" s="76" t="s">
        <v>1155</v>
      </c>
    </row>
    <row r="45" spans="1:31" ht="14.5" x14ac:dyDescent="0.35">
      <c r="Z45" s="73" t="s">
        <v>32</v>
      </c>
      <c r="AA45" s="74">
        <v>375250</v>
      </c>
      <c r="AB45" s="75">
        <v>1501</v>
      </c>
      <c r="AD45" s="76" t="s">
        <v>1156</v>
      </c>
    </row>
    <row r="46" spans="1:31" ht="14.5" x14ac:dyDescent="0.35">
      <c r="Z46" s="73" t="s">
        <v>33</v>
      </c>
      <c r="AA46" s="74">
        <v>4032250</v>
      </c>
      <c r="AB46" s="75">
        <v>12919</v>
      </c>
      <c r="AD46" s="76" t="s">
        <v>1157</v>
      </c>
    </row>
    <row r="47" spans="1:31" ht="14.5" x14ac:dyDescent="0.35">
      <c r="Z47" s="73" t="s">
        <v>34</v>
      </c>
      <c r="AA47" s="74">
        <v>1536750</v>
      </c>
      <c r="AB47" s="75">
        <v>6147</v>
      </c>
      <c r="AD47" s="76" t="s">
        <v>1158</v>
      </c>
    </row>
    <row r="48" spans="1:31" ht="14.5" x14ac:dyDescent="0.35">
      <c r="Z48" s="73" t="s">
        <v>35</v>
      </c>
      <c r="AA48" s="74">
        <v>704000</v>
      </c>
      <c r="AB48" s="75">
        <v>2816</v>
      </c>
      <c r="AD48" s="76" t="s">
        <v>1159</v>
      </c>
    </row>
    <row r="49" spans="26:30" ht="14.5" x14ac:dyDescent="0.35">
      <c r="Z49" s="73" t="s">
        <v>36</v>
      </c>
      <c r="AA49" s="74">
        <v>373250</v>
      </c>
      <c r="AB49" s="75">
        <v>1493</v>
      </c>
      <c r="AD49" s="76" t="s">
        <v>1160</v>
      </c>
    </row>
    <row r="50" spans="26:30" ht="14.5" x14ac:dyDescent="0.35">
      <c r="Z50" s="73" t="s">
        <v>37</v>
      </c>
      <c r="AA50" s="74">
        <v>139500</v>
      </c>
      <c r="AB50" s="75">
        <v>558</v>
      </c>
      <c r="AD50" s="76" t="s">
        <v>1161</v>
      </c>
    </row>
    <row r="51" spans="26:30" ht="14.5" x14ac:dyDescent="0.35">
      <c r="Z51" s="73" t="s">
        <v>38</v>
      </c>
      <c r="AA51" s="74">
        <v>1747375</v>
      </c>
      <c r="AB51" s="75">
        <v>6826</v>
      </c>
      <c r="AD51" s="76" t="s">
        <v>2235</v>
      </c>
    </row>
    <row r="52" spans="26:30" ht="14.5" x14ac:dyDescent="0.35">
      <c r="Z52" s="73" t="s">
        <v>39</v>
      </c>
      <c r="AA52" s="74">
        <v>802500</v>
      </c>
      <c r="AB52" s="75">
        <v>3210</v>
      </c>
      <c r="AD52" s="76" t="s">
        <v>1162</v>
      </c>
    </row>
    <row r="53" spans="26:30" ht="14.5" x14ac:dyDescent="0.35">
      <c r="Z53" s="73" t="s">
        <v>40</v>
      </c>
      <c r="AA53" s="74">
        <v>103750</v>
      </c>
      <c r="AB53" s="75">
        <v>415</v>
      </c>
      <c r="AD53" s="76" t="s">
        <v>1163</v>
      </c>
    </row>
    <row r="54" spans="26:30" ht="14.5" x14ac:dyDescent="0.35">
      <c r="Z54" s="73" t="s">
        <v>41</v>
      </c>
      <c r="AA54" s="74">
        <v>114500</v>
      </c>
      <c r="AB54" s="75">
        <v>458</v>
      </c>
      <c r="AD54" s="76" t="s">
        <v>1164</v>
      </c>
    </row>
    <row r="55" spans="26:30" ht="14.5" x14ac:dyDescent="0.35">
      <c r="Z55" s="73" t="s">
        <v>42</v>
      </c>
      <c r="AA55" s="74">
        <v>193000</v>
      </c>
      <c r="AB55" s="75">
        <v>772</v>
      </c>
      <c r="AD55" s="76" t="s">
        <v>1165</v>
      </c>
    </row>
    <row r="56" spans="26:30" ht="14.5" x14ac:dyDescent="0.35">
      <c r="Z56" s="73" t="s">
        <v>43</v>
      </c>
      <c r="AA56" s="74">
        <v>189500</v>
      </c>
      <c r="AB56" s="75">
        <v>758</v>
      </c>
      <c r="AD56" s="76" t="s">
        <v>1166</v>
      </c>
    </row>
    <row r="57" spans="26:30" ht="14.5" x14ac:dyDescent="0.35">
      <c r="Z57" s="73" t="s">
        <v>44</v>
      </c>
      <c r="AA57" s="74">
        <v>381250</v>
      </c>
      <c r="AB57" s="75">
        <v>1525</v>
      </c>
      <c r="AD57" s="76" t="s">
        <v>1167</v>
      </c>
    </row>
    <row r="58" spans="26:30" ht="14.5" x14ac:dyDescent="0.35">
      <c r="Z58" s="73" t="s">
        <v>45</v>
      </c>
      <c r="AA58" s="74">
        <v>70500</v>
      </c>
      <c r="AB58" s="75">
        <v>282</v>
      </c>
      <c r="AD58" s="76" t="s">
        <v>1168</v>
      </c>
    </row>
    <row r="59" spans="26:30" ht="14.5" x14ac:dyDescent="0.35">
      <c r="Z59" s="73" t="s">
        <v>46</v>
      </c>
      <c r="AA59" s="74">
        <v>75250</v>
      </c>
      <c r="AB59" s="75">
        <v>301</v>
      </c>
      <c r="AD59" s="76" t="s">
        <v>1169</v>
      </c>
    </row>
    <row r="60" spans="26:30" ht="14.5" x14ac:dyDescent="0.35">
      <c r="Z60" s="73" t="s">
        <v>47</v>
      </c>
      <c r="AA60" s="74">
        <v>281250</v>
      </c>
      <c r="AB60" s="75">
        <v>1125</v>
      </c>
      <c r="AD60" s="76" t="s">
        <v>1170</v>
      </c>
    </row>
    <row r="61" spans="26:30" ht="14.5" x14ac:dyDescent="0.35">
      <c r="Z61" s="73" t="s">
        <v>48</v>
      </c>
      <c r="AA61" s="74">
        <v>7160125</v>
      </c>
      <c r="AB61" s="75">
        <v>21260</v>
      </c>
      <c r="AD61" s="76" t="s">
        <v>1171</v>
      </c>
    </row>
    <row r="62" spans="26:30" ht="14.5" x14ac:dyDescent="0.35">
      <c r="Z62" s="73" t="s">
        <v>49</v>
      </c>
      <c r="AA62" s="74">
        <v>153500</v>
      </c>
      <c r="AB62" s="75">
        <v>614</v>
      </c>
      <c r="AD62" s="76" t="s">
        <v>1172</v>
      </c>
    </row>
    <row r="63" spans="26:30" ht="14.5" x14ac:dyDescent="0.35">
      <c r="Z63" s="73" t="s">
        <v>50</v>
      </c>
      <c r="AA63" s="74">
        <v>240000</v>
      </c>
      <c r="AB63" s="75">
        <v>960</v>
      </c>
      <c r="AD63" s="76" t="s">
        <v>1173</v>
      </c>
    </row>
    <row r="64" spans="26:30" ht="14.5" x14ac:dyDescent="0.35">
      <c r="Z64" s="73" t="s">
        <v>51</v>
      </c>
      <c r="AA64" s="74">
        <v>976750</v>
      </c>
      <c r="AB64" s="75">
        <v>3907</v>
      </c>
      <c r="AD64" s="76" t="s">
        <v>1174</v>
      </c>
    </row>
    <row r="65" spans="26:30" ht="14.5" x14ac:dyDescent="0.35">
      <c r="Z65" s="73" t="s">
        <v>52</v>
      </c>
      <c r="AA65" s="74">
        <v>21250</v>
      </c>
      <c r="AB65" s="75">
        <v>85</v>
      </c>
      <c r="AD65" s="76" t="s">
        <v>1175</v>
      </c>
    </row>
    <row r="66" spans="26:30" ht="14.5" x14ac:dyDescent="0.35">
      <c r="Z66" s="73" t="s">
        <v>53</v>
      </c>
      <c r="AA66" s="74">
        <v>51250</v>
      </c>
      <c r="AB66" s="75">
        <v>205</v>
      </c>
      <c r="AD66" s="76" t="s">
        <v>1176</v>
      </c>
    </row>
    <row r="67" spans="26:30" ht="14.5" x14ac:dyDescent="0.35">
      <c r="Z67" s="73" t="s">
        <v>54</v>
      </c>
      <c r="AA67" s="74">
        <v>1890250</v>
      </c>
      <c r="AB67" s="75">
        <v>7207</v>
      </c>
      <c r="AD67" s="76" t="s">
        <v>1177</v>
      </c>
    </row>
    <row r="68" spans="26:30" ht="14.5" x14ac:dyDescent="0.35">
      <c r="Z68" s="73" t="s">
        <v>55</v>
      </c>
      <c r="AA68" s="74">
        <v>96250</v>
      </c>
      <c r="AB68" s="75">
        <v>385</v>
      </c>
      <c r="AD68" s="76" t="s">
        <v>1178</v>
      </c>
    </row>
    <row r="69" spans="26:30" ht="14.5" x14ac:dyDescent="0.35">
      <c r="Z69" s="73" t="s">
        <v>56</v>
      </c>
      <c r="AA69" s="74">
        <v>16000</v>
      </c>
      <c r="AB69" s="75">
        <v>64</v>
      </c>
      <c r="AD69" s="76" t="s">
        <v>1179</v>
      </c>
    </row>
    <row r="70" spans="26:30" ht="14.5" x14ac:dyDescent="0.35">
      <c r="Z70" s="73" t="s">
        <v>57</v>
      </c>
      <c r="AA70" s="74">
        <v>142250</v>
      </c>
      <c r="AB70" s="75">
        <v>569</v>
      </c>
      <c r="AD70" s="76" t="s">
        <v>1180</v>
      </c>
    </row>
    <row r="71" spans="26:30" ht="14.5" x14ac:dyDescent="0.35">
      <c r="Z71" s="73" t="s">
        <v>58</v>
      </c>
      <c r="AA71" s="74">
        <v>501500</v>
      </c>
      <c r="AB71" s="75">
        <v>2006</v>
      </c>
      <c r="AD71" s="76" t="s">
        <v>1181</v>
      </c>
    </row>
    <row r="72" spans="26:30" ht="14.5" x14ac:dyDescent="0.35">
      <c r="Z72" s="73" t="s">
        <v>59</v>
      </c>
      <c r="AA72" s="74">
        <v>230500</v>
      </c>
      <c r="AB72" s="75">
        <v>922</v>
      </c>
      <c r="AD72" s="76" t="s">
        <v>1182</v>
      </c>
    </row>
    <row r="73" spans="26:30" ht="14.5" x14ac:dyDescent="0.35">
      <c r="Z73" s="73" t="s">
        <v>60</v>
      </c>
      <c r="AA73" s="74">
        <v>6533125</v>
      </c>
      <c r="AB73" s="75">
        <v>19588</v>
      </c>
      <c r="AD73" s="76" t="s">
        <v>1183</v>
      </c>
    </row>
    <row r="74" spans="26:30" ht="14.5" x14ac:dyDescent="0.35">
      <c r="Z74" s="73" t="s">
        <v>61</v>
      </c>
      <c r="AA74" s="74">
        <v>178500</v>
      </c>
      <c r="AB74" s="75">
        <v>714</v>
      </c>
      <c r="AD74" s="76" t="s">
        <v>1184</v>
      </c>
    </row>
    <row r="75" spans="26:30" ht="14.5" x14ac:dyDescent="0.35">
      <c r="Z75" s="73" t="s">
        <v>62</v>
      </c>
      <c r="AA75" s="74">
        <v>1584500</v>
      </c>
      <c r="AB75" s="75">
        <v>6338</v>
      </c>
      <c r="AD75" s="76" t="s">
        <v>1185</v>
      </c>
    </row>
    <row r="76" spans="26:30" ht="14.5" x14ac:dyDescent="0.35">
      <c r="Z76" s="73" t="s">
        <v>63</v>
      </c>
      <c r="AA76" s="74">
        <v>4154875</v>
      </c>
      <c r="AB76" s="75">
        <v>13246</v>
      </c>
      <c r="AD76" s="76" t="s">
        <v>1186</v>
      </c>
    </row>
    <row r="77" spans="26:30" ht="14.5" x14ac:dyDescent="0.35">
      <c r="Z77" s="73" t="s">
        <v>64</v>
      </c>
      <c r="AA77" s="74">
        <v>240250</v>
      </c>
      <c r="AB77" s="75">
        <v>961</v>
      </c>
      <c r="AD77" s="76" t="s">
        <v>1187</v>
      </c>
    </row>
    <row r="78" spans="26:30" ht="14.5" x14ac:dyDescent="0.35">
      <c r="Z78" s="73" t="s">
        <v>65</v>
      </c>
      <c r="AA78" s="74">
        <v>745000</v>
      </c>
      <c r="AB78" s="75">
        <v>2980</v>
      </c>
      <c r="AD78" s="76" t="s">
        <v>1188</v>
      </c>
    </row>
    <row r="79" spans="26:30" ht="14.5" x14ac:dyDescent="0.35">
      <c r="Z79" s="73" t="s">
        <v>66</v>
      </c>
      <c r="AA79" s="74">
        <v>964750</v>
      </c>
      <c r="AB79" s="75">
        <v>3859</v>
      </c>
      <c r="AD79" s="76" t="s">
        <v>1189</v>
      </c>
    </row>
    <row r="80" spans="26:30" ht="14.5" x14ac:dyDescent="0.35">
      <c r="Z80" s="73" t="s">
        <v>67</v>
      </c>
      <c r="AA80" s="74">
        <v>4150750</v>
      </c>
      <c r="AB80" s="75">
        <v>13235</v>
      </c>
      <c r="AD80" s="76" t="s">
        <v>1190</v>
      </c>
    </row>
    <row r="81" spans="26:30" ht="14.5" x14ac:dyDescent="0.35">
      <c r="Z81" s="73" t="s">
        <v>68</v>
      </c>
      <c r="AA81" s="74">
        <v>648500</v>
      </c>
      <c r="AB81" s="75">
        <v>2594</v>
      </c>
      <c r="AD81" s="76" t="s">
        <v>1191</v>
      </c>
    </row>
    <row r="82" spans="26:30" ht="14.5" x14ac:dyDescent="0.35">
      <c r="Z82" s="73" t="s">
        <v>69</v>
      </c>
      <c r="AA82" s="74">
        <v>175250</v>
      </c>
      <c r="AB82" s="75">
        <v>701</v>
      </c>
      <c r="AD82" s="76" t="s">
        <v>1191</v>
      </c>
    </row>
    <row r="83" spans="26:30" ht="14.5" x14ac:dyDescent="0.35">
      <c r="Z83" s="73" t="s">
        <v>70</v>
      </c>
      <c r="AA83" s="74">
        <v>204500</v>
      </c>
      <c r="AB83" s="75">
        <v>818</v>
      </c>
      <c r="AD83" s="76" t="s">
        <v>1192</v>
      </c>
    </row>
    <row r="84" spans="26:30" ht="14.5" x14ac:dyDescent="0.35">
      <c r="Z84" s="73" t="s">
        <v>71</v>
      </c>
      <c r="AA84" s="74">
        <v>56250</v>
      </c>
      <c r="AB84" s="75">
        <v>225</v>
      </c>
      <c r="AD84" s="76" t="s">
        <v>1193</v>
      </c>
    </row>
    <row r="85" spans="26:30" ht="14.5" x14ac:dyDescent="0.35">
      <c r="Z85" s="73" t="s">
        <v>72</v>
      </c>
      <c r="AA85" s="74">
        <v>78250</v>
      </c>
      <c r="AB85" s="75">
        <v>313</v>
      </c>
      <c r="AD85" s="76" t="s">
        <v>1194</v>
      </c>
    </row>
    <row r="86" spans="26:30" ht="14.5" x14ac:dyDescent="0.35">
      <c r="Z86" s="73" t="s">
        <v>73</v>
      </c>
      <c r="AA86" s="74">
        <v>7953250</v>
      </c>
      <c r="AB86" s="75">
        <v>23375</v>
      </c>
      <c r="AD86" s="76" t="s">
        <v>1195</v>
      </c>
    </row>
    <row r="87" spans="26:30" ht="14.5" x14ac:dyDescent="0.35">
      <c r="Z87" s="73" t="s">
        <v>74</v>
      </c>
      <c r="AA87" s="74">
        <v>137250</v>
      </c>
      <c r="AB87" s="75">
        <v>549</v>
      </c>
      <c r="AD87" s="76" t="s">
        <v>1196</v>
      </c>
    </row>
    <row r="88" spans="26:30" ht="14.5" x14ac:dyDescent="0.35">
      <c r="Z88" s="73" t="s">
        <v>75</v>
      </c>
      <c r="AA88" s="74">
        <v>407500</v>
      </c>
      <c r="AB88" s="75">
        <v>1630</v>
      </c>
      <c r="AD88" s="76" t="s">
        <v>1197</v>
      </c>
    </row>
    <row r="89" spans="26:30" ht="14.5" x14ac:dyDescent="0.35">
      <c r="Z89" s="73" t="s">
        <v>76</v>
      </c>
      <c r="AA89" s="74">
        <v>1084250</v>
      </c>
      <c r="AB89" s="75">
        <v>4337</v>
      </c>
      <c r="AD89" s="76" t="s">
        <v>1198</v>
      </c>
    </row>
    <row r="90" spans="26:30" ht="14.5" x14ac:dyDescent="0.35">
      <c r="Z90" s="73" t="s">
        <v>77</v>
      </c>
      <c r="AA90" s="74">
        <v>84500</v>
      </c>
      <c r="AB90" s="75">
        <v>338</v>
      </c>
      <c r="AD90" s="76" t="s">
        <v>1199</v>
      </c>
    </row>
    <row r="91" spans="26:30" ht="14.5" x14ac:dyDescent="0.35">
      <c r="Z91" s="73" t="s">
        <v>78</v>
      </c>
      <c r="AA91" s="74">
        <v>113750</v>
      </c>
      <c r="AB91" s="75">
        <v>455</v>
      </c>
      <c r="AD91" s="76" t="s">
        <v>1200</v>
      </c>
    </row>
    <row r="92" spans="26:30" ht="14.5" x14ac:dyDescent="0.35">
      <c r="Z92" s="73" t="s">
        <v>79</v>
      </c>
      <c r="AA92" s="74">
        <v>21534250</v>
      </c>
      <c r="AB92" s="75">
        <v>59591</v>
      </c>
      <c r="AD92" s="76" t="s">
        <v>1201</v>
      </c>
    </row>
    <row r="93" spans="26:30" ht="14.5" x14ac:dyDescent="0.35">
      <c r="Z93" s="73" t="s">
        <v>80</v>
      </c>
      <c r="AA93" s="74">
        <v>273500</v>
      </c>
      <c r="AB93" s="75">
        <v>1094</v>
      </c>
      <c r="AD93" s="76" t="s">
        <v>1202</v>
      </c>
    </row>
    <row r="94" spans="26:30" ht="14.5" x14ac:dyDescent="0.35">
      <c r="Z94" s="73" t="s">
        <v>81</v>
      </c>
      <c r="AA94" s="74">
        <v>160250</v>
      </c>
      <c r="AB94" s="75">
        <v>641</v>
      </c>
      <c r="AD94" s="76" t="s">
        <v>1203</v>
      </c>
    </row>
    <row r="95" spans="26:30" ht="14.5" x14ac:dyDescent="0.35">
      <c r="Z95" s="73" t="s">
        <v>82</v>
      </c>
      <c r="AA95" s="74">
        <v>85500</v>
      </c>
      <c r="AB95" s="75">
        <v>342</v>
      </c>
      <c r="AD95" s="76" t="s">
        <v>1204</v>
      </c>
    </row>
    <row r="96" spans="26:30" ht="14.5" x14ac:dyDescent="0.35">
      <c r="Z96" s="73" t="s">
        <v>83</v>
      </c>
      <c r="AA96" s="74">
        <v>9181750</v>
      </c>
      <c r="AB96" s="75">
        <v>26651</v>
      </c>
      <c r="AD96" s="76" t="s">
        <v>1205</v>
      </c>
    </row>
    <row r="97" spans="26:30" ht="14.5" x14ac:dyDescent="0.35">
      <c r="Z97" s="73" t="s">
        <v>84</v>
      </c>
      <c r="AA97" s="74">
        <v>2172625</v>
      </c>
      <c r="AB97" s="75">
        <v>7960</v>
      </c>
      <c r="AD97" s="76" t="s">
        <v>1206</v>
      </c>
    </row>
    <row r="98" spans="26:30" ht="14.5" x14ac:dyDescent="0.35">
      <c r="Z98" s="73" t="s">
        <v>85</v>
      </c>
      <c r="AA98" s="74">
        <v>2890375</v>
      </c>
      <c r="AB98" s="75">
        <v>9874</v>
      </c>
      <c r="AD98" s="76" t="s">
        <v>1207</v>
      </c>
    </row>
    <row r="99" spans="26:30" ht="14.5" x14ac:dyDescent="0.35">
      <c r="Z99" s="73" t="s">
        <v>86</v>
      </c>
      <c r="AA99" s="74">
        <v>104250</v>
      </c>
      <c r="AB99" s="75">
        <v>417</v>
      </c>
      <c r="AD99" s="76" t="s">
        <v>1208</v>
      </c>
    </row>
    <row r="100" spans="26:30" ht="14.5" x14ac:dyDescent="0.35">
      <c r="Z100" s="73" t="s">
        <v>87</v>
      </c>
      <c r="AA100" s="74">
        <v>251250</v>
      </c>
      <c r="AB100" s="75">
        <v>1005</v>
      </c>
      <c r="AD100" s="76" t="s">
        <v>1209</v>
      </c>
    </row>
    <row r="101" spans="26:30" ht="14.5" x14ac:dyDescent="0.35">
      <c r="Z101" s="73" t="s">
        <v>88</v>
      </c>
      <c r="AA101" s="74">
        <v>153500</v>
      </c>
      <c r="AB101" s="75">
        <v>614</v>
      </c>
      <c r="AD101" s="76" t="s">
        <v>1210</v>
      </c>
    </row>
    <row r="102" spans="26:30" ht="14.5" x14ac:dyDescent="0.35">
      <c r="Z102" s="73" t="s">
        <v>89</v>
      </c>
      <c r="AA102" s="74">
        <v>682250</v>
      </c>
      <c r="AB102" s="75">
        <v>2729</v>
      </c>
      <c r="AD102" s="76" t="s">
        <v>1211</v>
      </c>
    </row>
    <row r="103" spans="26:30" ht="14.5" x14ac:dyDescent="0.35">
      <c r="Z103" s="73" t="s">
        <v>90</v>
      </c>
      <c r="AA103" s="74">
        <v>172250</v>
      </c>
      <c r="AB103" s="75">
        <v>689</v>
      </c>
      <c r="AD103" s="76" t="s">
        <v>1212</v>
      </c>
    </row>
    <row r="104" spans="26:30" ht="14.5" x14ac:dyDescent="0.35">
      <c r="Z104" s="73" t="s">
        <v>91</v>
      </c>
      <c r="AA104" s="74">
        <v>162250</v>
      </c>
      <c r="AB104" s="75">
        <v>649</v>
      </c>
      <c r="AD104" s="76" t="s">
        <v>1213</v>
      </c>
    </row>
    <row r="105" spans="26:30" ht="14.5" x14ac:dyDescent="0.35">
      <c r="Z105" s="73" t="s">
        <v>92</v>
      </c>
      <c r="AA105" s="74">
        <v>15075625</v>
      </c>
      <c r="AB105" s="75">
        <v>42368</v>
      </c>
      <c r="AD105" s="76" t="s">
        <v>1214</v>
      </c>
    </row>
    <row r="106" spans="26:30" ht="14.5" x14ac:dyDescent="0.35">
      <c r="Z106" s="73" t="s">
        <v>93</v>
      </c>
      <c r="AA106" s="74">
        <v>169750</v>
      </c>
      <c r="AB106" s="75">
        <v>679</v>
      </c>
      <c r="AD106" s="76" t="s">
        <v>1215</v>
      </c>
    </row>
    <row r="107" spans="26:30" ht="14.5" x14ac:dyDescent="0.35">
      <c r="Z107" s="73" t="s">
        <v>94</v>
      </c>
      <c r="AA107" s="74">
        <v>166250</v>
      </c>
      <c r="AB107" s="75">
        <v>665</v>
      </c>
      <c r="AD107" s="76" t="s">
        <v>1216</v>
      </c>
    </row>
    <row r="108" spans="26:30" ht="14.5" x14ac:dyDescent="0.35">
      <c r="Z108" s="73" t="s">
        <v>95</v>
      </c>
      <c r="AA108" s="74">
        <v>261500</v>
      </c>
      <c r="AB108" s="75">
        <v>1046</v>
      </c>
      <c r="AD108" s="76" t="s">
        <v>1217</v>
      </c>
    </row>
    <row r="109" spans="26:30" ht="14.5" x14ac:dyDescent="0.35">
      <c r="Z109" s="73" t="s">
        <v>96</v>
      </c>
      <c r="AA109" s="74">
        <v>584250</v>
      </c>
      <c r="AB109" s="75">
        <v>2337</v>
      </c>
      <c r="AD109" s="76" t="s">
        <v>1218</v>
      </c>
    </row>
    <row r="110" spans="26:30" ht="14.5" x14ac:dyDescent="0.35">
      <c r="Z110" s="73" t="s">
        <v>97</v>
      </c>
      <c r="AA110" s="74">
        <v>258250</v>
      </c>
      <c r="AB110" s="75">
        <v>1033</v>
      </c>
      <c r="AD110" s="76" t="s">
        <v>1219</v>
      </c>
    </row>
    <row r="111" spans="26:30" ht="14.5" x14ac:dyDescent="0.35">
      <c r="Z111" s="73" t="s">
        <v>98</v>
      </c>
      <c r="AA111" s="74">
        <v>75500</v>
      </c>
      <c r="AB111" s="75">
        <v>302</v>
      </c>
      <c r="AD111" s="76" t="s">
        <v>1220</v>
      </c>
    </row>
    <row r="112" spans="26:30" ht="14.5" x14ac:dyDescent="0.35">
      <c r="Z112" s="73" t="s">
        <v>99</v>
      </c>
      <c r="AA112" s="74">
        <v>2869000</v>
      </c>
      <c r="AB112" s="75">
        <v>9817</v>
      </c>
      <c r="AD112" s="76" t="s">
        <v>1221</v>
      </c>
    </row>
    <row r="113" spans="26:30" ht="14.5" x14ac:dyDescent="0.35">
      <c r="Z113" s="73" t="s">
        <v>100</v>
      </c>
      <c r="AA113" s="74">
        <v>32326375</v>
      </c>
      <c r="AB113" s="75">
        <v>88370</v>
      </c>
      <c r="AD113" s="76" t="s">
        <v>1222</v>
      </c>
    </row>
    <row r="114" spans="26:30" ht="14.5" x14ac:dyDescent="0.35">
      <c r="Z114" s="73" t="s">
        <v>101</v>
      </c>
      <c r="AA114" s="74">
        <v>1921750</v>
      </c>
      <c r="AB114" s="75">
        <v>7291</v>
      </c>
      <c r="AD114" s="76" t="s">
        <v>1223</v>
      </c>
    </row>
    <row r="115" spans="26:30" ht="14.5" x14ac:dyDescent="0.35">
      <c r="Z115" s="73" t="s">
        <v>102</v>
      </c>
      <c r="AA115" s="74">
        <v>176250</v>
      </c>
      <c r="AB115" s="75">
        <v>705</v>
      </c>
      <c r="AD115" s="76" t="s">
        <v>1224</v>
      </c>
    </row>
    <row r="116" spans="26:30" ht="14.5" x14ac:dyDescent="0.35">
      <c r="Z116" s="73" t="s">
        <v>103</v>
      </c>
      <c r="AA116" s="74">
        <v>289250</v>
      </c>
      <c r="AB116" s="75">
        <v>1157</v>
      </c>
      <c r="AD116" s="76" t="s">
        <v>1225</v>
      </c>
    </row>
    <row r="117" spans="26:30" ht="14.5" x14ac:dyDescent="0.35">
      <c r="Z117" s="73" t="s">
        <v>104</v>
      </c>
      <c r="AA117" s="74">
        <v>456250</v>
      </c>
      <c r="AB117" s="75">
        <v>1825</v>
      </c>
      <c r="AD117" s="76" t="s">
        <v>1226</v>
      </c>
    </row>
    <row r="118" spans="26:30" ht="14.5" x14ac:dyDescent="0.35">
      <c r="Z118" s="73" t="s">
        <v>105</v>
      </c>
      <c r="AA118" s="74">
        <v>132000</v>
      </c>
      <c r="AB118" s="75">
        <v>528</v>
      </c>
      <c r="AD118" s="76" t="s">
        <v>1227</v>
      </c>
    </row>
    <row r="119" spans="26:30" ht="14.5" x14ac:dyDescent="0.35">
      <c r="Z119" s="73" t="s">
        <v>106</v>
      </c>
      <c r="AA119" s="74">
        <v>186750</v>
      </c>
      <c r="AB119" s="75">
        <v>747</v>
      </c>
      <c r="AD119" s="76" t="s">
        <v>1228</v>
      </c>
    </row>
    <row r="120" spans="26:30" ht="14.5" x14ac:dyDescent="0.35">
      <c r="Z120" s="73" t="s">
        <v>107</v>
      </c>
      <c r="AA120" s="74">
        <v>7433875</v>
      </c>
      <c r="AB120" s="75">
        <v>21990</v>
      </c>
      <c r="AD120" s="76" t="s">
        <v>1229</v>
      </c>
    </row>
    <row r="121" spans="26:30" ht="14.5" x14ac:dyDescent="0.35">
      <c r="Z121" s="73" t="s">
        <v>108</v>
      </c>
      <c r="AA121" s="74">
        <v>3359875</v>
      </c>
      <c r="AB121" s="75">
        <v>11126</v>
      </c>
      <c r="AD121" s="76" t="s">
        <v>1230</v>
      </c>
    </row>
    <row r="122" spans="26:30" ht="14.5" x14ac:dyDescent="0.35">
      <c r="Z122" s="73" t="s">
        <v>109</v>
      </c>
      <c r="AA122" s="74">
        <v>604250</v>
      </c>
      <c r="AB122" s="75">
        <v>2417</v>
      </c>
      <c r="AD122" s="76" t="s">
        <v>1231</v>
      </c>
    </row>
    <row r="123" spans="26:30" ht="14.5" x14ac:dyDescent="0.35">
      <c r="Z123" s="73" t="s">
        <v>110</v>
      </c>
      <c r="AA123" s="74">
        <v>508000</v>
      </c>
      <c r="AB123" s="75">
        <v>2032</v>
      </c>
      <c r="AD123" s="76" t="s">
        <v>1232</v>
      </c>
    </row>
    <row r="124" spans="26:30" ht="14.5" x14ac:dyDescent="0.35">
      <c r="Z124" s="73" t="s">
        <v>111</v>
      </c>
      <c r="AA124" s="74">
        <v>782000</v>
      </c>
      <c r="AB124" s="75">
        <v>3128</v>
      </c>
      <c r="AD124" s="76" t="s">
        <v>1233</v>
      </c>
    </row>
    <row r="125" spans="26:30" ht="14.5" x14ac:dyDescent="0.35">
      <c r="Z125" s="73" t="s">
        <v>112</v>
      </c>
      <c r="AA125" s="74">
        <v>873750</v>
      </c>
      <c r="AB125" s="75">
        <v>3495</v>
      </c>
      <c r="AD125" s="76" t="s">
        <v>1234</v>
      </c>
    </row>
    <row r="126" spans="26:30" ht="14.5" x14ac:dyDescent="0.35">
      <c r="Z126" s="73" t="s">
        <v>113</v>
      </c>
      <c r="AA126" s="74">
        <v>3139375</v>
      </c>
      <c r="AB126" s="75">
        <v>10538</v>
      </c>
      <c r="AD126" s="76" t="s">
        <v>1235</v>
      </c>
    </row>
    <row r="127" spans="26:30" ht="14.5" x14ac:dyDescent="0.35">
      <c r="Z127" s="73" t="s">
        <v>114</v>
      </c>
      <c r="AA127" s="74">
        <v>1009000</v>
      </c>
      <c r="AB127" s="75">
        <v>4036</v>
      </c>
      <c r="AD127" s="76" t="s">
        <v>1236</v>
      </c>
    </row>
    <row r="128" spans="26:30" ht="14.5" x14ac:dyDescent="0.35">
      <c r="Z128" s="73" t="s">
        <v>115</v>
      </c>
      <c r="AA128" s="74">
        <v>182500</v>
      </c>
      <c r="AB128" s="75">
        <v>730</v>
      </c>
      <c r="AD128" s="76" t="s">
        <v>1237</v>
      </c>
    </row>
    <row r="129" spans="26:30" ht="14.5" x14ac:dyDescent="0.35">
      <c r="Z129" s="73" t="s">
        <v>116</v>
      </c>
      <c r="AA129" s="74">
        <v>582000</v>
      </c>
      <c r="AB129" s="75">
        <v>2328</v>
      </c>
      <c r="AD129" s="76" t="s">
        <v>1238</v>
      </c>
    </row>
    <row r="130" spans="26:30" ht="14.5" x14ac:dyDescent="0.35">
      <c r="Z130" s="73" t="s">
        <v>117</v>
      </c>
      <c r="AA130" s="74">
        <v>206250</v>
      </c>
      <c r="AB130" s="75">
        <v>825</v>
      </c>
      <c r="AD130" s="76" t="s">
        <v>1239</v>
      </c>
    </row>
    <row r="131" spans="26:30" ht="14.5" x14ac:dyDescent="0.35">
      <c r="Z131" s="73" t="s">
        <v>118</v>
      </c>
      <c r="AA131" s="74">
        <v>10759000</v>
      </c>
      <c r="AB131" s="75">
        <v>30857</v>
      </c>
      <c r="AD131" s="76" t="s">
        <v>1240</v>
      </c>
    </row>
    <row r="132" spans="26:30" ht="14.5" x14ac:dyDescent="0.35">
      <c r="Z132" s="73" t="s">
        <v>119</v>
      </c>
      <c r="AA132" s="74">
        <v>440000</v>
      </c>
      <c r="AB132" s="75">
        <v>1760</v>
      </c>
      <c r="AD132" s="76" t="s">
        <v>1241</v>
      </c>
    </row>
    <row r="133" spans="26:30" ht="14.5" x14ac:dyDescent="0.35">
      <c r="Z133" s="73" t="s">
        <v>120</v>
      </c>
      <c r="AA133" s="74">
        <v>446250</v>
      </c>
      <c r="AB133" s="75">
        <v>1785</v>
      </c>
      <c r="AD133" s="76" t="s">
        <v>1242</v>
      </c>
    </row>
    <row r="134" spans="26:30" ht="14.5" x14ac:dyDescent="0.35">
      <c r="Z134" s="73" t="s">
        <v>121</v>
      </c>
      <c r="AA134" s="74">
        <v>32750</v>
      </c>
      <c r="AB134" s="75">
        <v>131</v>
      </c>
      <c r="AD134" s="76" t="s">
        <v>1243</v>
      </c>
    </row>
    <row r="135" spans="26:30" ht="14.5" x14ac:dyDescent="0.35">
      <c r="Z135" s="73" t="s">
        <v>122</v>
      </c>
      <c r="AA135" s="74">
        <v>1991875</v>
      </c>
      <c r="AB135" s="75">
        <v>7478</v>
      </c>
      <c r="AD135" s="76" t="s">
        <v>1244</v>
      </c>
    </row>
    <row r="136" spans="26:30" ht="14.5" x14ac:dyDescent="0.35">
      <c r="Z136" s="73" t="s">
        <v>123</v>
      </c>
      <c r="AA136" s="74">
        <v>389500</v>
      </c>
      <c r="AB136" s="75">
        <v>1558</v>
      </c>
      <c r="AD136" s="76" t="s">
        <v>1245</v>
      </c>
    </row>
    <row r="137" spans="26:30" ht="14.5" x14ac:dyDescent="0.35">
      <c r="Z137" s="73" t="s">
        <v>124</v>
      </c>
      <c r="AA137" s="74">
        <v>242500</v>
      </c>
      <c r="AB137" s="75">
        <v>970</v>
      </c>
      <c r="AD137" s="76" t="s">
        <v>1246</v>
      </c>
    </row>
    <row r="138" spans="26:30" ht="14.5" x14ac:dyDescent="0.35">
      <c r="Z138" s="73" t="s">
        <v>125</v>
      </c>
      <c r="AA138" s="74">
        <v>1526250</v>
      </c>
      <c r="AB138" s="75">
        <v>6105</v>
      </c>
      <c r="AD138" s="76" t="s">
        <v>1247</v>
      </c>
    </row>
    <row r="139" spans="26:30" ht="14.5" x14ac:dyDescent="0.35">
      <c r="Z139" s="73" t="s">
        <v>126</v>
      </c>
      <c r="AA139" s="74">
        <v>69750</v>
      </c>
      <c r="AB139" s="75">
        <v>279</v>
      </c>
      <c r="AD139" s="76" t="s">
        <v>1248</v>
      </c>
    </row>
    <row r="140" spans="26:30" ht="14.5" x14ac:dyDescent="0.35">
      <c r="Z140" s="73" t="s">
        <v>127</v>
      </c>
      <c r="AA140" s="74">
        <v>17717875</v>
      </c>
      <c r="AB140" s="75">
        <v>49414</v>
      </c>
      <c r="AD140" s="76" t="s">
        <v>1249</v>
      </c>
    </row>
    <row r="141" spans="26:30" ht="14.5" x14ac:dyDescent="0.35">
      <c r="Z141" s="73" t="s">
        <v>128</v>
      </c>
      <c r="AA141" s="74">
        <v>1054500</v>
      </c>
      <c r="AB141" s="75">
        <v>4218</v>
      </c>
      <c r="AD141" s="76" t="s">
        <v>1250</v>
      </c>
    </row>
    <row r="142" spans="26:30" ht="14.5" x14ac:dyDescent="0.35">
      <c r="Z142" s="73" t="s">
        <v>129</v>
      </c>
      <c r="AA142" s="74">
        <v>72000</v>
      </c>
      <c r="AB142" s="75">
        <v>288</v>
      </c>
      <c r="AD142" s="76" t="s">
        <v>1251</v>
      </c>
    </row>
    <row r="143" spans="26:30" ht="14.5" x14ac:dyDescent="0.35">
      <c r="Z143" s="73" t="s">
        <v>130</v>
      </c>
      <c r="AA143" s="74">
        <v>1817125</v>
      </c>
      <c r="AB143" s="75">
        <v>7012</v>
      </c>
      <c r="AD143" s="76" t="s">
        <v>1252</v>
      </c>
    </row>
    <row r="144" spans="26:30" ht="14.5" x14ac:dyDescent="0.35">
      <c r="Z144" s="73" t="s">
        <v>131</v>
      </c>
      <c r="AA144" s="74">
        <v>190500</v>
      </c>
      <c r="AB144" s="75">
        <v>762</v>
      </c>
      <c r="AD144" s="76" t="s">
        <v>1253</v>
      </c>
    </row>
    <row r="145" spans="26:30" ht="14.5" x14ac:dyDescent="0.35">
      <c r="Z145" s="73" t="s">
        <v>132</v>
      </c>
      <c r="AA145" s="74">
        <v>1195750</v>
      </c>
      <c r="AB145" s="75">
        <v>4783</v>
      </c>
      <c r="AD145" s="76" t="s">
        <v>1254</v>
      </c>
    </row>
    <row r="146" spans="26:30" ht="14.5" x14ac:dyDescent="0.35">
      <c r="Z146" s="73" t="s">
        <v>133</v>
      </c>
      <c r="AA146" s="74">
        <v>237500</v>
      </c>
      <c r="AB146" s="75">
        <v>950</v>
      </c>
      <c r="AD146" s="76" t="s">
        <v>1255</v>
      </c>
    </row>
    <row r="147" spans="26:30" ht="14.5" x14ac:dyDescent="0.35">
      <c r="Z147" s="73" t="s">
        <v>134</v>
      </c>
      <c r="AA147" s="74">
        <v>1991875</v>
      </c>
      <c r="AB147" s="75">
        <v>7478</v>
      </c>
      <c r="AD147" s="76" t="s">
        <v>1256</v>
      </c>
    </row>
    <row r="148" spans="26:30" ht="14.5" x14ac:dyDescent="0.35">
      <c r="Z148" s="73" t="s">
        <v>135</v>
      </c>
      <c r="AA148" s="74">
        <v>86750</v>
      </c>
      <c r="AB148" s="75">
        <v>347</v>
      </c>
      <c r="AD148" s="76" t="s">
        <v>1257</v>
      </c>
    </row>
    <row r="149" spans="26:30" ht="14.5" x14ac:dyDescent="0.35">
      <c r="Z149" s="73" t="s">
        <v>136</v>
      </c>
      <c r="AA149" s="74">
        <v>379250</v>
      </c>
      <c r="AB149" s="75">
        <v>1517</v>
      </c>
      <c r="AD149" s="76" t="s">
        <v>1258</v>
      </c>
    </row>
    <row r="150" spans="26:30" ht="14.5" x14ac:dyDescent="0.35">
      <c r="Z150" s="73" t="s">
        <v>137</v>
      </c>
      <c r="AA150" s="74">
        <v>235750</v>
      </c>
      <c r="AB150" s="75">
        <v>943</v>
      </c>
      <c r="AD150" s="76" t="s">
        <v>1259</v>
      </c>
    </row>
    <row r="151" spans="26:30" ht="14.5" x14ac:dyDescent="0.35">
      <c r="Z151" s="73" t="s">
        <v>138</v>
      </c>
      <c r="AA151" s="74">
        <v>318500</v>
      </c>
      <c r="AB151" s="75">
        <v>1274</v>
      </c>
      <c r="AD151" s="76" t="s">
        <v>1260</v>
      </c>
    </row>
    <row r="152" spans="26:30" ht="14.5" x14ac:dyDescent="0.35">
      <c r="Z152" s="73" t="s">
        <v>139</v>
      </c>
      <c r="AA152" s="74">
        <v>775750</v>
      </c>
      <c r="AB152" s="75">
        <v>3103</v>
      </c>
      <c r="AD152" s="76" t="s">
        <v>1261</v>
      </c>
    </row>
    <row r="153" spans="26:30" ht="14.5" x14ac:dyDescent="0.35">
      <c r="Z153" s="73" t="s">
        <v>140</v>
      </c>
      <c r="AA153" s="74">
        <v>124500</v>
      </c>
      <c r="AB153" s="75">
        <v>498</v>
      </c>
      <c r="AD153" s="76" t="s">
        <v>1261</v>
      </c>
    </row>
    <row r="154" spans="26:30" ht="14.5" x14ac:dyDescent="0.35">
      <c r="Z154" s="73" t="s">
        <v>141</v>
      </c>
      <c r="AA154" s="74">
        <v>95000</v>
      </c>
      <c r="AB154" s="75">
        <v>380</v>
      </c>
      <c r="AD154" s="76" t="s">
        <v>1262</v>
      </c>
    </row>
    <row r="155" spans="26:30" ht="14.5" x14ac:dyDescent="0.35">
      <c r="Z155" s="73" t="s">
        <v>142</v>
      </c>
      <c r="AA155" s="74">
        <v>392000</v>
      </c>
      <c r="AB155" s="75">
        <v>1568</v>
      </c>
      <c r="AD155" s="76" t="s">
        <v>1263</v>
      </c>
    </row>
    <row r="156" spans="26:30" ht="14.5" x14ac:dyDescent="0.35">
      <c r="Z156" s="73" t="s">
        <v>143</v>
      </c>
      <c r="AA156" s="74">
        <v>165000</v>
      </c>
      <c r="AB156" s="75">
        <v>660</v>
      </c>
      <c r="AD156" s="76" t="s">
        <v>1264</v>
      </c>
    </row>
    <row r="157" spans="26:30" ht="14.5" x14ac:dyDescent="0.35">
      <c r="Z157" s="73" t="s">
        <v>144</v>
      </c>
      <c r="AA157" s="74">
        <v>2533750</v>
      </c>
      <c r="AB157" s="75">
        <v>8923</v>
      </c>
      <c r="AD157" s="76" t="s">
        <v>1265</v>
      </c>
    </row>
    <row r="158" spans="26:30" ht="14.5" x14ac:dyDescent="0.35">
      <c r="Z158" s="73" t="s">
        <v>145</v>
      </c>
      <c r="AA158" s="74">
        <v>171250</v>
      </c>
      <c r="AB158" s="75">
        <v>685</v>
      </c>
      <c r="AD158" s="76" t="s">
        <v>1266</v>
      </c>
    </row>
    <row r="159" spans="26:30" ht="14.5" x14ac:dyDescent="0.35">
      <c r="Z159" s="73" t="s">
        <v>146</v>
      </c>
      <c r="AA159" s="74">
        <v>780250</v>
      </c>
      <c r="AB159" s="75">
        <v>3121</v>
      </c>
      <c r="AD159" s="76" t="s">
        <v>1267</v>
      </c>
    </row>
    <row r="160" spans="26:30" ht="14.5" x14ac:dyDescent="0.35">
      <c r="Z160" s="73" t="s">
        <v>147</v>
      </c>
      <c r="AA160" s="74">
        <v>2427625</v>
      </c>
      <c r="AB160" s="75">
        <v>8640</v>
      </c>
      <c r="AD160" s="76" t="s">
        <v>1268</v>
      </c>
    </row>
    <row r="161" spans="26:30" ht="14.5" x14ac:dyDescent="0.35">
      <c r="Z161" s="73" t="s">
        <v>148</v>
      </c>
      <c r="AA161" s="74">
        <v>1355000</v>
      </c>
      <c r="AB161" s="75">
        <v>5420</v>
      </c>
      <c r="AD161" s="76" t="s">
        <v>1269</v>
      </c>
    </row>
    <row r="162" spans="26:30" ht="14.5" x14ac:dyDescent="0.35">
      <c r="Z162" s="73" t="s">
        <v>149</v>
      </c>
      <c r="AA162" s="74">
        <v>1884625</v>
      </c>
      <c r="AB162" s="75">
        <v>7192</v>
      </c>
      <c r="AD162" s="76" t="s">
        <v>1270</v>
      </c>
    </row>
    <row r="163" spans="26:30" ht="14.5" x14ac:dyDescent="0.35">
      <c r="Z163" s="73" t="s">
        <v>150</v>
      </c>
      <c r="AA163" s="74">
        <v>219500</v>
      </c>
      <c r="AB163" s="75">
        <v>878</v>
      </c>
      <c r="AD163" s="76" t="s">
        <v>1271</v>
      </c>
    </row>
    <row r="164" spans="26:30" ht="14.5" x14ac:dyDescent="0.35">
      <c r="Z164" s="73" t="s">
        <v>151</v>
      </c>
      <c r="AA164" s="74">
        <v>11804125</v>
      </c>
      <c r="AB164" s="75">
        <v>33644</v>
      </c>
      <c r="AD164" s="76" t="s">
        <v>1272</v>
      </c>
    </row>
    <row r="165" spans="26:30" ht="14.5" x14ac:dyDescent="0.35">
      <c r="Z165" s="73" t="s">
        <v>152</v>
      </c>
      <c r="AA165" s="74">
        <v>199250</v>
      </c>
      <c r="AB165" s="75">
        <v>797</v>
      </c>
      <c r="AD165" s="76" t="s">
        <v>1273</v>
      </c>
    </row>
    <row r="166" spans="26:30" ht="14.5" x14ac:dyDescent="0.35">
      <c r="Z166" s="73" t="s">
        <v>153</v>
      </c>
      <c r="AA166" s="74">
        <v>4570375</v>
      </c>
      <c r="AB166" s="75">
        <v>14354</v>
      </c>
      <c r="AD166" s="76" t="s">
        <v>1274</v>
      </c>
    </row>
    <row r="167" spans="26:30" ht="14.5" x14ac:dyDescent="0.35">
      <c r="Z167" s="73" t="s">
        <v>154</v>
      </c>
      <c r="AA167" s="74">
        <v>1008500</v>
      </c>
      <c r="AB167" s="75">
        <v>4034</v>
      </c>
      <c r="AD167" s="76" t="s">
        <v>1275</v>
      </c>
    </row>
    <row r="168" spans="26:30" ht="14.5" x14ac:dyDescent="0.35">
      <c r="Z168" s="73" t="s">
        <v>155</v>
      </c>
      <c r="AA168" s="74">
        <v>955750</v>
      </c>
      <c r="AB168" s="75">
        <v>3823</v>
      </c>
      <c r="AD168" s="76" t="s">
        <v>1276</v>
      </c>
    </row>
    <row r="169" spans="26:30" ht="14.5" x14ac:dyDescent="0.35">
      <c r="Z169" s="77" t="s">
        <v>2232</v>
      </c>
      <c r="AA169" s="74">
        <v>578250</v>
      </c>
      <c r="AB169" s="75">
        <v>2313</v>
      </c>
      <c r="AD169" s="76" t="s">
        <v>1277</v>
      </c>
    </row>
    <row r="170" spans="26:30" ht="14.5" x14ac:dyDescent="0.35">
      <c r="Z170" s="73" t="s">
        <v>156</v>
      </c>
      <c r="AA170" s="74">
        <v>725500</v>
      </c>
      <c r="AB170" s="75">
        <v>2902</v>
      </c>
      <c r="AD170" s="76" t="s">
        <v>1278</v>
      </c>
    </row>
    <row r="171" spans="26:30" ht="14.5" x14ac:dyDescent="0.35">
      <c r="Z171" s="73" t="s">
        <v>157</v>
      </c>
      <c r="AA171" s="74">
        <v>467500</v>
      </c>
      <c r="AB171" s="75">
        <v>1870</v>
      </c>
      <c r="AD171" s="76" t="s">
        <v>1279</v>
      </c>
    </row>
    <row r="172" spans="26:30" ht="14.5" x14ac:dyDescent="0.35">
      <c r="Z172" s="73" t="s">
        <v>158</v>
      </c>
      <c r="AA172" s="74">
        <v>2150875</v>
      </c>
      <c r="AB172" s="75">
        <v>7902</v>
      </c>
      <c r="AD172" s="76" t="s">
        <v>1280</v>
      </c>
    </row>
    <row r="173" spans="26:30" ht="14.5" x14ac:dyDescent="0.35">
      <c r="Z173" s="73" t="s">
        <v>159</v>
      </c>
      <c r="AA173" s="74">
        <v>128750</v>
      </c>
      <c r="AB173" s="75">
        <v>515</v>
      </c>
      <c r="AD173" s="76" t="s">
        <v>1281</v>
      </c>
    </row>
    <row r="174" spans="26:30" ht="14.5" x14ac:dyDescent="0.35">
      <c r="Z174" s="73" t="s">
        <v>160</v>
      </c>
      <c r="AA174" s="74">
        <v>263250</v>
      </c>
      <c r="AB174" s="75">
        <v>1053</v>
      </c>
      <c r="AD174" s="76" t="s">
        <v>1282</v>
      </c>
    </row>
    <row r="175" spans="26:30" ht="14.5" x14ac:dyDescent="0.35">
      <c r="Z175" s="73" t="s">
        <v>161</v>
      </c>
      <c r="AA175" s="74">
        <v>220000</v>
      </c>
      <c r="AB175" s="75">
        <v>880</v>
      </c>
      <c r="AD175" s="76" t="s">
        <v>1283</v>
      </c>
    </row>
    <row r="176" spans="26:30" ht="14.5" x14ac:dyDescent="0.35">
      <c r="Z176" s="73" t="s">
        <v>162</v>
      </c>
      <c r="AA176" s="74">
        <v>559750</v>
      </c>
      <c r="AB176" s="75">
        <v>2239</v>
      </c>
      <c r="AD176" s="76" t="s">
        <v>1284</v>
      </c>
    </row>
    <row r="177" spans="26:30" ht="14.5" x14ac:dyDescent="0.35">
      <c r="Z177" s="73" t="s">
        <v>163</v>
      </c>
      <c r="AA177" s="74">
        <v>5860750</v>
      </c>
      <c r="AB177" s="75">
        <v>17795</v>
      </c>
      <c r="AD177" s="76" t="s">
        <v>1285</v>
      </c>
    </row>
    <row r="178" spans="26:30" ht="14.5" x14ac:dyDescent="0.35">
      <c r="Z178" s="73" t="s">
        <v>164</v>
      </c>
      <c r="AA178" s="74">
        <v>588000</v>
      </c>
      <c r="AB178" s="75">
        <v>2352</v>
      </c>
      <c r="AD178" s="76" t="s">
        <v>1286</v>
      </c>
    </row>
    <row r="179" spans="26:30" ht="14.5" x14ac:dyDescent="0.35">
      <c r="Z179" s="73" t="s">
        <v>165</v>
      </c>
      <c r="AA179" s="74">
        <v>283750</v>
      </c>
      <c r="AB179" s="75">
        <v>1135</v>
      </c>
      <c r="AD179" s="76" t="s">
        <v>1286</v>
      </c>
    </row>
    <row r="180" spans="26:30" ht="14.5" x14ac:dyDescent="0.35">
      <c r="Z180" s="73" t="s">
        <v>166</v>
      </c>
      <c r="AA180" s="74">
        <v>177750</v>
      </c>
      <c r="AB180" s="75">
        <v>711</v>
      </c>
      <c r="AD180" s="76" t="s">
        <v>1287</v>
      </c>
    </row>
    <row r="181" spans="26:30" ht="14.5" x14ac:dyDescent="0.35">
      <c r="Z181" s="73" t="s">
        <v>167</v>
      </c>
      <c r="AA181" s="74">
        <v>4516000</v>
      </c>
      <c r="AB181" s="75">
        <v>14209</v>
      </c>
      <c r="AD181" s="76" t="s">
        <v>1288</v>
      </c>
    </row>
    <row r="182" spans="26:30" ht="14.5" x14ac:dyDescent="0.35">
      <c r="Z182" s="73" t="s">
        <v>168</v>
      </c>
      <c r="AA182" s="74">
        <v>17721625</v>
      </c>
      <c r="AB182" s="75">
        <v>49424</v>
      </c>
      <c r="AD182" s="76" t="s">
        <v>1289</v>
      </c>
    </row>
    <row r="183" spans="26:30" ht="14.5" x14ac:dyDescent="0.35">
      <c r="Z183" s="73" t="s">
        <v>169</v>
      </c>
      <c r="AA183" s="74">
        <v>1925875</v>
      </c>
      <c r="AB183" s="75">
        <v>7302</v>
      </c>
      <c r="AD183" s="76" t="s">
        <v>1290</v>
      </c>
    </row>
    <row r="184" spans="26:30" ht="14.5" x14ac:dyDescent="0.35">
      <c r="Z184" s="73" t="s">
        <v>170</v>
      </c>
      <c r="AA184" s="74">
        <v>6513250</v>
      </c>
      <c r="AB184" s="75">
        <v>19535</v>
      </c>
      <c r="AD184" s="76" t="s">
        <v>1291</v>
      </c>
    </row>
    <row r="185" spans="26:30" ht="14.5" x14ac:dyDescent="0.35">
      <c r="Z185" s="73" t="s">
        <v>171</v>
      </c>
      <c r="AA185" s="74">
        <v>246500</v>
      </c>
      <c r="AB185" s="75">
        <v>986</v>
      </c>
      <c r="AD185" s="76" t="s">
        <v>1292</v>
      </c>
    </row>
    <row r="186" spans="26:30" ht="14.5" x14ac:dyDescent="0.35">
      <c r="Z186" s="73" t="s">
        <v>172</v>
      </c>
      <c r="AA186" s="74">
        <v>28342375</v>
      </c>
      <c r="AB186" s="75">
        <v>77746</v>
      </c>
      <c r="AD186" s="76" t="s">
        <v>1293</v>
      </c>
    </row>
    <row r="187" spans="26:30" ht="14.5" x14ac:dyDescent="0.35">
      <c r="Z187" s="73" t="s">
        <v>173</v>
      </c>
      <c r="AA187" s="74">
        <v>443000</v>
      </c>
      <c r="AB187" s="75">
        <v>1772</v>
      </c>
      <c r="AD187" s="76" t="s">
        <v>1294</v>
      </c>
    </row>
    <row r="188" spans="26:30" ht="14.5" x14ac:dyDescent="0.35">
      <c r="Z188" s="73" t="s">
        <v>174</v>
      </c>
      <c r="AA188" s="74">
        <v>107750</v>
      </c>
      <c r="AB188" s="75">
        <v>431</v>
      </c>
      <c r="AD188" s="76" t="s">
        <v>1295</v>
      </c>
    </row>
    <row r="189" spans="26:30" ht="14.5" x14ac:dyDescent="0.35">
      <c r="Z189" s="73" t="s">
        <v>175</v>
      </c>
      <c r="AA189" s="74">
        <v>223000</v>
      </c>
      <c r="AB189" s="75">
        <v>892</v>
      </c>
      <c r="AD189" s="76" t="s">
        <v>1296</v>
      </c>
    </row>
    <row r="190" spans="26:30" ht="14.5" x14ac:dyDescent="0.35">
      <c r="Z190" s="73" t="s">
        <v>176</v>
      </c>
      <c r="AA190" s="74">
        <v>92500</v>
      </c>
      <c r="AB190" s="75">
        <v>370</v>
      </c>
      <c r="AD190" s="76" t="s">
        <v>1297</v>
      </c>
    </row>
    <row r="191" spans="26:30" ht="14.5" x14ac:dyDescent="0.35">
      <c r="Z191" s="73" t="s">
        <v>177</v>
      </c>
      <c r="AA191" s="74">
        <v>881250</v>
      </c>
      <c r="AB191" s="75">
        <v>3525</v>
      </c>
      <c r="AD191" s="76" t="s">
        <v>1298</v>
      </c>
    </row>
    <row r="192" spans="26:30" ht="14.5" x14ac:dyDescent="0.35">
      <c r="Z192" s="73" t="s">
        <v>178</v>
      </c>
      <c r="AA192" s="74">
        <v>173500</v>
      </c>
      <c r="AB192" s="75">
        <v>694</v>
      </c>
      <c r="AD192" s="76" t="s">
        <v>1299</v>
      </c>
    </row>
    <row r="193" spans="26:30" ht="14.5" x14ac:dyDescent="0.35">
      <c r="Z193" s="73" t="s">
        <v>179</v>
      </c>
      <c r="AA193" s="74">
        <v>230000</v>
      </c>
      <c r="AB193" s="75">
        <v>920</v>
      </c>
      <c r="AD193" s="76" t="s">
        <v>1300</v>
      </c>
    </row>
    <row r="194" spans="26:30" ht="14.5" x14ac:dyDescent="0.35">
      <c r="Z194" s="73" t="s">
        <v>180</v>
      </c>
      <c r="AA194" s="74">
        <v>267750</v>
      </c>
      <c r="AB194" s="75">
        <v>1071</v>
      </c>
      <c r="AD194" s="76" t="s">
        <v>1301</v>
      </c>
    </row>
    <row r="195" spans="26:30" ht="14.5" x14ac:dyDescent="0.35">
      <c r="Z195" s="73" t="s">
        <v>181</v>
      </c>
      <c r="AA195" s="74">
        <v>957000</v>
      </c>
      <c r="AB195" s="75">
        <v>3828</v>
      </c>
      <c r="AD195" s="76" t="s">
        <v>1302</v>
      </c>
    </row>
    <row r="196" spans="26:30" ht="14.5" x14ac:dyDescent="0.35">
      <c r="Z196" s="73" t="s">
        <v>182</v>
      </c>
      <c r="AA196" s="74">
        <v>547500</v>
      </c>
      <c r="AB196" s="75">
        <v>2190</v>
      </c>
      <c r="AD196" s="76" t="s">
        <v>1303</v>
      </c>
    </row>
    <row r="197" spans="26:30" ht="14.5" x14ac:dyDescent="0.35">
      <c r="Z197" s="73" t="s">
        <v>183</v>
      </c>
      <c r="AA197" s="74">
        <v>139750</v>
      </c>
      <c r="AB197" s="75">
        <v>559</v>
      </c>
      <c r="AD197" s="76" t="s">
        <v>1304</v>
      </c>
    </row>
    <row r="198" spans="26:30" ht="14.5" x14ac:dyDescent="0.35">
      <c r="Z198" s="73" t="s">
        <v>184</v>
      </c>
      <c r="AA198" s="74">
        <v>68750</v>
      </c>
      <c r="AB198" s="75">
        <v>275</v>
      </c>
      <c r="AD198" s="76" t="s">
        <v>1305</v>
      </c>
    </row>
    <row r="199" spans="26:30" ht="14.5" x14ac:dyDescent="0.35">
      <c r="Z199" s="73" t="s">
        <v>185</v>
      </c>
      <c r="AA199" s="74">
        <v>503000</v>
      </c>
      <c r="AB199" s="75">
        <v>2012</v>
      </c>
      <c r="AD199" s="76" t="s">
        <v>1306</v>
      </c>
    </row>
    <row r="200" spans="26:30" ht="14.5" x14ac:dyDescent="0.35">
      <c r="Z200" s="73" t="s">
        <v>186</v>
      </c>
      <c r="AA200" s="74">
        <v>126500</v>
      </c>
      <c r="AB200" s="75">
        <v>506</v>
      </c>
      <c r="AD200" s="76" t="s">
        <v>1307</v>
      </c>
    </row>
    <row r="201" spans="26:30" ht="14.5" x14ac:dyDescent="0.35">
      <c r="Z201" s="73" t="s">
        <v>187</v>
      </c>
      <c r="AA201" s="74">
        <v>104000</v>
      </c>
      <c r="AB201" s="75">
        <v>416</v>
      </c>
      <c r="AD201" s="76" t="s">
        <v>1308</v>
      </c>
    </row>
    <row r="202" spans="26:30" ht="14.5" x14ac:dyDescent="0.35">
      <c r="Z202" s="73" t="s">
        <v>188</v>
      </c>
      <c r="AA202" s="74">
        <v>230500</v>
      </c>
      <c r="AB202" s="75">
        <v>922</v>
      </c>
      <c r="AD202" s="76" t="s">
        <v>1309</v>
      </c>
    </row>
    <row r="203" spans="26:30" ht="14.5" x14ac:dyDescent="0.35">
      <c r="Z203" s="73" t="s">
        <v>189</v>
      </c>
      <c r="AA203" s="74">
        <v>136000</v>
      </c>
      <c r="AB203" s="75">
        <v>544</v>
      </c>
      <c r="AD203" s="76" t="s">
        <v>1310</v>
      </c>
    </row>
    <row r="204" spans="26:30" ht="14.5" x14ac:dyDescent="0.35">
      <c r="Z204" s="73" t="s">
        <v>190</v>
      </c>
      <c r="AA204" s="74">
        <v>84500</v>
      </c>
      <c r="AB204" s="75">
        <v>338</v>
      </c>
      <c r="AD204" s="76" t="s">
        <v>1311</v>
      </c>
    </row>
    <row r="205" spans="26:30" ht="14.5" x14ac:dyDescent="0.35">
      <c r="Z205" s="73" t="s">
        <v>191</v>
      </c>
      <c r="AA205" s="74">
        <v>49500</v>
      </c>
      <c r="AB205" s="75">
        <v>198</v>
      </c>
      <c r="AD205" s="76" t="s">
        <v>1312</v>
      </c>
    </row>
    <row r="206" spans="26:30" ht="14.5" x14ac:dyDescent="0.35">
      <c r="Z206" s="73" t="s">
        <v>192</v>
      </c>
      <c r="AA206" s="74">
        <v>2698000</v>
      </c>
      <c r="AB206" s="75">
        <v>9361</v>
      </c>
      <c r="AD206" s="76" t="s">
        <v>1313</v>
      </c>
    </row>
    <row r="207" spans="26:30" ht="14.5" x14ac:dyDescent="0.35">
      <c r="Z207" s="73" t="s">
        <v>193</v>
      </c>
      <c r="AA207" s="74">
        <v>112500</v>
      </c>
      <c r="AB207" s="75">
        <v>450</v>
      </c>
      <c r="AD207" s="76" t="s">
        <v>1314</v>
      </c>
    </row>
    <row r="208" spans="26:30" ht="14.5" x14ac:dyDescent="0.35">
      <c r="Z208" s="73" t="s">
        <v>194</v>
      </c>
      <c r="AA208" s="74">
        <v>137250</v>
      </c>
      <c r="AB208" s="75">
        <v>549</v>
      </c>
      <c r="AD208" s="76" t="s">
        <v>1315</v>
      </c>
    </row>
    <row r="209" spans="26:30" ht="14.5" x14ac:dyDescent="0.35">
      <c r="Z209" s="73" t="s">
        <v>195</v>
      </c>
      <c r="AA209" s="74">
        <v>682750</v>
      </c>
      <c r="AB209" s="75">
        <v>2731</v>
      </c>
      <c r="AD209" s="76" t="s">
        <v>1316</v>
      </c>
    </row>
    <row r="210" spans="26:30" ht="14.5" x14ac:dyDescent="0.35">
      <c r="Z210" s="73" t="s">
        <v>196</v>
      </c>
      <c r="AA210" s="74">
        <v>604250</v>
      </c>
      <c r="AB210" s="75">
        <v>2417</v>
      </c>
      <c r="AD210" s="76" t="s">
        <v>1317</v>
      </c>
    </row>
    <row r="211" spans="26:30" ht="14.5" x14ac:dyDescent="0.35">
      <c r="Z211" s="73" t="s">
        <v>197</v>
      </c>
      <c r="AA211" s="74">
        <v>748000</v>
      </c>
      <c r="AB211" s="75">
        <v>2992</v>
      </c>
      <c r="AD211" s="76" t="s">
        <v>1318</v>
      </c>
    </row>
    <row r="212" spans="26:30" ht="14.5" x14ac:dyDescent="0.35">
      <c r="Z212" s="73" t="s">
        <v>198</v>
      </c>
      <c r="AA212" s="74">
        <v>356250</v>
      </c>
      <c r="AB212" s="75">
        <v>1425</v>
      </c>
      <c r="AD212" s="76" t="s">
        <v>1319</v>
      </c>
    </row>
    <row r="213" spans="26:30" ht="14.5" x14ac:dyDescent="0.35">
      <c r="Z213" s="73" t="s">
        <v>199</v>
      </c>
      <c r="AA213" s="74">
        <v>167750</v>
      </c>
      <c r="AB213" s="75">
        <v>671</v>
      </c>
      <c r="AD213" s="76" t="s">
        <v>1320</v>
      </c>
    </row>
    <row r="214" spans="26:30" ht="14.5" x14ac:dyDescent="0.35">
      <c r="Z214" s="73" t="s">
        <v>200</v>
      </c>
      <c r="AA214" s="74">
        <v>529500</v>
      </c>
      <c r="AB214" s="75">
        <v>2118</v>
      </c>
      <c r="AD214" s="76" t="s">
        <v>1321</v>
      </c>
    </row>
    <row r="215" spans="26:30" ht="14.5" x14ac:dyDescent="0.35">
      <c r="Z215" s="73" t="s">
        <v>201</v>
      </c>
      <c r="AA215" s="74">
        <v>329250</v>
      </c>
      <c r="AB215" s="75">
        <v>1317</v>
      </c>
      <c r="AD215" s="76" t="s">
        <v>1322</v>
      </c>
    </row>
    <row r="216" spans="26:30" ht="14.5" x14ac:dyDescent="0.35">
      <c r="Z216" s="73" t="s">
        <v>202</v>
      </c>
      <c r="AA216" s="74">
        <v>425500</v>
      </c>
      <c r="AB216" s="75">
        <v>1702</v>
      </c>
      <c r="AD216" s="76" t="s">
        <v>1323</v>
      </c>
    </row>
    <row r="217" spans="26:30" ht="14.5" x14ac:dyDescent="0.35">
      <c r="Z217" s="73" t="s">
        <v>203</v>
      </c>
      <c r="AA217" s="74">
        <v>76000</v>
      </c>
      <c r="AB217" s="75">
        <v>304</v>
      </c>
      <c r="AD217" s="76" t="s">
        <v>1324</v>
      </c>
    </row>
    <row r="218" spans="26:30" ht="14.5" x14ac:dyDescent="0.35">
      <c r="Z218" s="73" t="s">
        <v>204</v>
      </c>
      <c r="AA218" s="74">
        <v>295000</v>
      </c>
      <c r="AB218" s="75">
        <v>1180</v>
      </c>
      <c r="AD218" s="76" t="s">
        <v>1325</v>
      </c>
    </row>
    <row r="219" spans="26:30" ht="14.5" x14ac:dyDescent="0.35">
      <c r="Z219" s="73" t="s">
        <v>205</v>
      </c>
      <c r="AA219" s="74">
        <v>438250</v>
      </c>
      <c r="AB219" s="75">
        <v>1753</v>
      </c>
      <c r="AD219" s="76" t="s">
        <v>1326</v>
      </c>
    </row>
    <row r="220" spans="26:30" ht="14.5" x14ac:dyDescent="0.35">
      <c r="Z220" s="73" t="s">
        <v>206</v>
      </c>
      <c r="AA220" s="74">
        <v>88250</v>
      </c>
      <c r="AB220" s="75">
        <v>353</v>
      </c>
      <c r="AD220" s="76" t="s">
        <v>1327</v>
      </c>
    </row>
    <row r="221" spans="26:30" ht="14.5" x14ac:dyDescent="0.35">
      <c r="Z221" s="73" t="s">
        <v>207</v>
      </c>
      <c r="AA221" s="74">
        <v>122000</v>
      </c>
      <c r="AB221" s="75">
        <v>488</v>
      </c>
      <c r="AD221" s="76" t="s">
        <v>1328</v>
      </c>
    </row>
    <row r="222" spans="26:30" ht="14.5" x14ac:dyDescent="0.35">
      <c r="Z222" s="73" t="s">
        <v>208</v>
      </c>
      <c r="AA222" s="74">
        <v>4735000</v>
      </c>
      <c r="AB222" s="75">
        <v>14793</v>
      </c>
      <c r="AD222" s="76" t="s">
        <v>1329</v>
      </c>
    </row>
    <row r="223" spans="26:30" ht="14.5" x14ac:dyDescent="0.35">
      <c r="Z223" s="73" t="s">
        <v>209</v>
      </c>
      <c r="AA223" s="74">
        <v>151663500</v>
      </c>
      <c r="AB223" s="75">
        <v>283961</v>
      </c>
      <c r="AD223" s="76" t="s">
        <v>1330</v>
      </c>
    </row>
    <row r="224" spans="26:30" ht="14.5" x14ac:dyDescent="0.35">
      <c r="Z224" s="73" t="s">
        <v>210</v>
      </c>
      <c r="AA224" s="74">
        <v>258000</v>
      </c>
      <c r="AB224" s="75">
        <v>1032</v>
      </c>
      <c r="AD224" s="76" t="s">
        <v>1331</v>
      </c>
    </row>
    <row r="225" spans="26:30" ht="14.5" x14ac:dyDescent="0.35">
      <c r="Z225" s="73" t="s">
        <v>211</v>
      </c>
      <c r="AA225" s="74">
        <v>64250</v>
      </c>
      <c r="AB225" s="75">
        <v>257</v>
      </c>
      <c r="AD225" s="76" t="s">
        <v>1332</v>
      </c>
    </row>
    <row r="226" spans="26:30" ht="14.5" x14ac:dyDescent="0.35">
      <c r="Z226" s="73" t="s">
        <v>212</v>
      </c>
      <c r="AA226" s="74">
        <v>355000</v>
      </c>
      <c r="AB226" s="75">
        <v>1420</v>
      </c>
      <c r="AD226" s="76" t="s">
        <v>1333</v>
      </c>
    </row>
    <row r="227" spans="26:30" ht="14.5" x14ac:dyDescent="0.35">
      <c r="Z227" s="73" t="s">
        <v>213</v>
      </c>
      <c r="AA227" s="74">
        <v>490500</v>
      </c>
      <c r="AB227" s="75">
        <v>1962</v>
      </c>
      <c r="AD227" s="76" t="s">
        <v>1334</v>
      </c>
    </row>
    <row r="228" spans="26:30" ht="14.5" x14ac:dyDescent="0.35">
      <c r="Z228" s="73" t="s">
        <v>214</v>
      </c>
      <c r="AA228" s="74">
        <v>263000</v>
      </c>
      <c r="AB228" s="75">
        <v>1052</v>
      </c>
      <c r="AD228" s="76" t="s">
        <v>1335</v>
      </c>
    </row>
    <row r="229" spans="26:30" ht="14.5" x14ac:dyDescent="0.35">
      <c r="Z229" s="73" t="s">
        <v>215</v>
      </c>
      <c r="AA229" s="74">
        <v>609250</v>
      </c>
      <c r="AB229" s="75">
        <v>2437</v>
      </c>
      <c r="AD229" s="76" t="s">
        <v>1336</v>
      </c>
    </row>
    <row r="230" spans="26:30" ht="14.5" x14ac:dyDescent="0.35">
      <c r="Z230" s="73" t="s">
        <v>216</v>
      </c>
      <c r="AA230" s="74">
        <v>24704500</v>
      </c>
      <c r="AB230" s="75">
        <v>68045</v>
      </c>
      <c r="AD230" s="76" t="s">
        <v>1337</v>
      </c>
    </row>
    <row r="231" spans="26:30" ht="14.5" x14ac:dyDescent="0.35">
      <c r="Z231" s="73" t="s">
        <v>217</v>
      </c>
      <c r="AA231" s="74">
        <v>861000</v>
      </c>
      <c r="AB231" s="75">
        <v>3444</v>
      </c>
      <c r="AD231" s="76" t="s">
        <v>1338</v>
      </c>
    </row>
    <row r="232" spans="26:30" ht="14.5" x14ac:dyDescent="0.35">
      <c r="Z232" s="73" t="s">
        <v>218</v>
      </c>
      <c r="AA232" s="74">
        <v>111750</v>
      </c>
      <c r="AB232" s="75">
        <v>447</v>
      </c>
      <c r="AD232" s="76" t="s">
        <v>1339</v>
      </c>
    </row>
    <row r="233" spans="26:30" ht="14.5" x14ac:dyDescent="0.35">
      <c r="Z233" s="73" t="s">
        <v>219</v>
      </c>
      <c r="AA233" s="74">
        <v>270500</v>
      </c>
      <c r="AB233" s="75">
        <v>1082</v>
      </c>
      <c r="AD233" s="76" t="s">
        <v>1340</v>
      </c>
    </row>
    <row r="234" spans="26:30" ht="14.5" x14ac:dyDescent="0.35">
      <c r="Z234" s="73" t="s">
        <v>220</v>
      </c>
      <c r="AA234" s="74">
        <v>53000</v>
      </c>
      <c r="AB234" s="75">
        <v>212</v>
      </c>
      <c r="AD234" s="76" t="s">
        <v>1341</v>
      </c>
    </row>
    <row r="235" spans="26:30" ht="14.5" x14ac:dyDescent="0.35">
      <c r="Z235" s="73" t="s">
        <v>221</v>
      </c>
      <c r="AA235" s="74">
        <v>295000</v>
      </c>
      <c r="AB235" s="75">
        <v>1180</v>
      </c>
      <c r="AD235" s="76" t="s">
        <v>1342</v>
      </c>
    </row>
    <row r="236" spans="26:30" ht="14.5" x14ac:dyDescent="0.35">
      <c r="Z236" s="73" t="s">
        <v>222</v>
      </c>
      <c r="AA236" s="74">
        <v>116000</v>
      </c>
      <c r="AB236" s="75">
        <v>464</v>
      </c>
      <c r="AD236" s="76" t="s">
        <v>1343</v>
      </c>
    </row>
    <row r="237" spans="26:30" ht="14.5" x14ac:dyDescent="0.35">
      <c r="Z237" s="73" t="s">
        <v>223</v>
      </c>
      <c r="AA237" s="74">
        <v>449750</v>
      </c>
      <c r="AB237" s="75">
        <v>1799</v>
      </c>
      <c r="AD237" s="76" t="s">
        <v>1344</v>
      </c>
    </row>
    <row r="238" spans="26:30" ht="14.5" x14ac:dyDescent="0.35">
      <c r="Z238" s="73" t="s">
        <v>224</v>
      </c>
      <c r="AA238" s="74">
        <v>710000</v>
      </c>
      <c r="AB238" s="75">
        <v>2840</v>
      </c>
      <c r="AD238" s="76" t="s">
        <v>1345</v>
      </c>
    </row>
    <row r="239" spans="26:30" ht="14.5" x14ac:dyDescent="0.35">
      <c r="Z239" s="73" t="s">
        <v>225</v>
      </c>
      <c r="AA239" s="74">
        <v>108500</v>
      </c>
      <c r="AB239" s="75">
        <v>434</v>
      </c>
      <c r="AD239" s="76" t="s">
        <v>1346</v>
      </c>
    </row>
    <row r="240" spans="26:30" ht="14.5" x14ac:dyDescent="0.35">
      <c r="Z240" s="73" t="s">
        <v>226</v>
      </c>
      <c r="AA240" s="74">
        <v>116250</v>
      </c>
      <c r="AB240" s="75">
        <v>465</v>
      </c>
      <c r="AD240" s="76" t="s">
        <v>1347</v>
      </c>
    </row>
    <row r="241" spans="26:30" ht="14.5" x14ac:dyDescent="0.35">
      <c r="Z241" s="73" t="s">
        <v>227</v>
      </c>
      <c r="AA241" s="74">
        <v>97000</v>
      </c>
      <c r="AB241" s="75">
        <v>388</v>
      </c>
      <c r="AD241" s="76" t="s">
        <v>1348</v>
      </c>
    </row>
    <row r="242" spans="26:30" ht="14.5" x14ac:dyDescent="0.35">
      <c r="Z242" s="73" t="s">
        <v>228</v>
      </c>
      <c r="AA242" s="74">
        <v>84750</v>
      </c>
      <c r="AB242" s="75">
        <v>339</v>
      </c>
      <c r="AD242" s="76" t="s">
        <v>1349</v>
      </c>
    </row>
    <row r="243" spans="26:30" ht="14.5" x14ac:dyDescent="0.35">
      <c r="Z243" s="73" t="s">
        <v>229</v>
      </c>
      <c r="AA243" s="74">
        <v>226750</v>
      </c>
      <c r="AB243" s="75">
        <v>907</v>
      </c>
      <c r="AD243" s="76" t="s">
        <v>1350</v>
      </c>
    </row>
    <row r="244" spans="26:30" ht="14.5" x14ac:dyDescent="0.35">
      <c r="Z244" s="73" t="s">
        <v>230</v>
      </c>
      <c r="AA244" s="74">
        <v>43500</v>
      </c>
      <c r="AB244" s="75">
        <v>174</v>
      </c>
      <c r="AD244" s="76" t="s">
        <v>1351</v>
      </c>
    </row>
    <row r="245" spans="26:30" ht="14.5" x14ac:dyDescent="0.35">
      <c r="Z245" s="73" t="s">
        <v>231</v>
      </c>
      <c r="AA245" s="74">
        <v>1866250</v>
      </c>
      <c r="AB245" s="75">
        <v>7143</v>
      </c>
      <c r="AD245" s="76" t="s">
        <v>1352</v>
      </c>
    </row>
    <row r="246" spans="26:30" ht="14.5" x14ac:dyDescent="0.35">
      <c r="Z246" s="73" t="s">
        <v>232</v>
      </c>
      <c r="AA246" s="74">
        <v>60000</v>
      </c>
      <c r="AB246" s="75">
        <v>240</v>
      </c>
      <c r="AD246" s="76" t="s">
        <v>1353</v>
      </c>
    </row>
    <row r="247" spans="26:30" ht="14.5" x14ac:dyDescent="0.35">
      <c r="Z247" s="73" t="s">
        <v>233</v>
      </c>
      <c r="AA247" s="74">
        <v>214250</v>
      </c>
      <c r="AB247" s="75">
        <v>857</v>
      </c>
      <c r="AD247" s="76" t="s">
        <v>1354</v>
      </c>
    </row>
    <row r="248" spans="26:30" ht="14.5" x14ac:dyDescent="0.35">
      <c r="Z248" s="73" t="s">
        <v>234</v>
      </c>
      <c r="AA248" s="74">
        <v>170000</v>
      </c>
      <c r="AB248" s="75">
        <v>680</v>
      </c>
      <c r="AD248" s="76" t="s">
        <v>1355</v>
      </c>
    </row>
    <row r="249" spans="26:30" ht="14.5" x14ac:dyDescent="0.35">
      <c r="Z249" s="73" t="s">
        <v>235</v>
      </c>
      <c r="AA249" s="74">
        <v>557750</v>
      </c>
      <c r="AB249" s="75">
        <v>2231</v>
      </c>
      <c r="AD249" s="76" t="s">
        <v>1355</v>
      </c>
    </row>
    <row r="250" spans="26:30" ht="14.5" x14ac:dyDescent="0.35">
      <c r="Z250" s="73" t="s">
        <v>236</v>
      </c>
      <c r="AA250" s="74">
        <v>185000</v>
      </c>
      <c r="AB250" s="75">
        <v>740</v>
      </c>
      <c r="AD250" s="76" t="s">
        <v>1356</v>
      </c>
    </row>
    <row r="251" spans="26:30" ht="14.5" x14ac:dyDescent="0.35">
      <c r="Z251" s="73" t="s">
        <v>237</v>
      </c>
      <c r="AA251" s="74">
        <v>854250</v>
      </c>
      <c r="AB251" s="75">
        <v>3417</v>
      </c>
      <c r="AD251" s="76" t="s">
        <v>1357</v>
      </c>
    </row>
    <row r="252" spans="26:30" ht="14.5" x14ac:dyDescent="0.35">
      <c r="Z252" s="73" t="s">
        <v>238</v>
      </c>
      <c r="AA252" s="74">
        <v>643000</v>
      </c>
      <c r="AB252" s="75">
        <v>2572</v>
      </c>
      <c r="AD252" s="76" t="s">
        <v>1358</v>
      </c>
    </row>
    <row r="253" spans="26:30" ht="14.5" x14ac:dyDescent="0.35">
      <c r="Z253" s="73" t="s">
        <v>239</v>
      </c>
      <c r="AA253" s="74">
        <v>330250</v>
      </c>
      <c r="AB253" s="75">
        <v>1321</v>
      </c>
      <c r="AD253" s="76" t="s">
        <v>1359</v>
      </c>
    </row>
    <row r="254" spans="26:30" ht="14.5" x14ac:dyDescent="0.35">
      <c r="Z254" s="73" t="s">
        <v>240</v>
      </c>
      <c r="AA254" s="74">
        <v>193500</v>
      </c>
      <c r="AB254" s="75">
        <v>774</v>
      </c>
      <c r="AD254" s="76" t="s">
        <v>1360</v>
      </c>
    </row>
    <row r="255" spans="26:30" ht="14.5" x14ac:dyDescent="0.35">
      <c r="Z255" s="73" t="s">
        <v>241</v>
      </c>
      <c r="AA255" s="74">
        <v>486750</v>
      </c>
      <c r="AB255" s="75">
        <v>1947</v>
      </c>
      <c r="AD255" s="76" t="s">
        <v>1360</v>
      </c>
    </row>
    <row r="256" spans="26:30" ht="14.5" x14ac:dyDescent="0.35">
      <c r="Z256" s="73" t="s">
        <v>242</v>
      </c>
      <c r="AA256" s="74">
        <v>361500</v>
      </c>
      <c r="AB256" s="75">
        <v>1446</v>
      </c>
      <c r="AD256" s="76" t="s">
        <v>1361</v>
      </c>
    </row>
    <row r="257" spans="26:30" ht="14.5" x14ac:dyDescent="0.35">
      <c r="Z257" s="73" t="s">
        <v>243</v>
      </c>
      <c r="AA257" s="74">
        <v>326500</v>
      </c>
      <c r="AB257" s="75">
        <v>1306</v>
      </c>
      <c r="AD257" s="76" t="s">
        <v>1362</v>
      </c>
    </row>
    <row r="258" spans="26:30" ht="14.5" x14ac:dyDescent="0.35">
      <c r="Z258" s="73" t="s">
        <v>244</v>
      </c>
      <c r="AA258" s="74">
        <v>538250</v>
      </c>
      <c r="AB258" s="75">
        <v>2153</v>
      </c>
      <c r="AD258" s="76" t="s">
        <v>1363</v>
      </c>
    </row>
    <row r="259" spans="26:30" ht="14.5" x14ac:dyDescent="0.35">
      <c r="Z259" s="73" t="s">
        <v>245</v>
      </c>
      <c r="AA259" s="74">
        <v>220750</v>
      </c>
      <c r="AB259" s="75">
        <v>883</v>
      </c>
      <c r="AD259" s="76" t="s">
        <v>1364</v>
      </c>
    </row>
    <row r="260" spans="26:30" ht="14.5" x14ac:dyDescent="0.35">
      <c r="Z260" s="73" t="s">
        <v>246</v>
      </c>
      <c r="AA260" s="74">
        <v>145000</v>
      </c>
      <c r="AB260" s="75">
        <v>580</v>
      </c>
      <c r="AD260" s="76" t="s">
        <v>1365</v>
      </c>
    </row>
    <row r="261" spans="26:30" ht="14.5" x14ac:dyDescent="0.35">
      <c r="Z261" s="73" t="s">
        <v>247</v>
      </c>
      <c r="AA261" s="74">
        <v>90000</v>
      </c>
      <c r="AB261" s="75">
        <v>360</v>
      </c>
      <c r="AD261" s="76" t="s">
        <v>1366</v>
      </c>
    </row>
    <row r="262" spans="26:30" ht="14.5" x14ac:dyDescent="0.35">
      <c r="Z262" s="73" t="s">
        <v>248</v>
      </c>
      <c r="AA262" s="74">
        <v>202500</v>
      </c>
      <c r="AB262" s="75">
        <v>810</v>
      </c>
      <c r="AD262" s="76" t="s">
        <v>1367</v>
      </c>
    </row>
    <row r="263" spans="26:30" ht="14.5" x14ac:dyDescent="0.35">
      <c r="Z263" s="73" t="s">
        <v>249</v>
      </c>
      <c r="AA263" s="74">
        <v>221500</v>
      </c>
      <c r="AB263" s="75">
        <v>886</v>
      </c>
      <c r="AD263" s="76" t="s">
        <v>1368</v>
      </c>
    </row>
    <row r="264" spans="26:30" ht="14.5" x14ac:dyDescent="0.35">
      <c r="Z264" s="73" t="s">
        <v>250</v>
      </c>
      <c r="AA264" s="74">
        <v>1327750</v>
      </c>
      <c r="AB264" s="75">
        <v>5311</v>
      </c>
      <c r="AD264" s="76" t="s">
        <v>1369</v>
      </c>
    </row>
    <row r="265" spans="26:30" ht="14.5" x14ac:dyDescent="0.35">
      <c r="Z265" s="73" t="s">
        <v>251</v>
      </c>
      <c r="AA265" s="74">
        <v>622000</v>
      </c>
      <c r="AB265" s="75">
        <v>2488</v>
      </c>
      <c r="AD265" s="76" t="s">
        <v>1370</v>
      </c>
    </row>
    <row r="266" spans="26:30" ht="14.5" x14ac:dyDescent="0.35">
      <c r="Z266" s="73" t="s">
        <v>252</v>
      </c>
      <c r="AA266" s="74">
        <v>232000</v>
      </c>
      <c r="AB266" s="75">
        <v>928</v>
      </c>
      <c r="AD266" s="76" t="s">
        <v>1371</v>
      </c>
    </row>
    <row r="267" spans="26:30" ht="14.5" x14ac:dyDescent="0.35">
      <c r="Z267" s="73" t="s">
        <v>253</v>
      </c>
      <c r="AA267" s="74">
        <v>225750</v>
      </c>
      <c r="AB267" s="75">
        <v>903</v>
      </c>
      <c r="AD267" s="76" t="s">
        <v>1372</v>
      </c>
    </row>
    <row r="268" spans="26:30" ht="14.5" x14ac:dyDescent="0.35">
      <c r="Z268" s="73" t="s">
        <v>254</v>
      </c>
      <c r="AA268" s="74">
        <v>94750</v>
      </c>
      <c r="AB268" s="75">
        <v>379</v>
      </c>
      <c r="AD268" s="76" t="s">
        <v>1373</v>
      </c>
    </row>
    <row r="269" spans="26:30" ht="14.5" x14ac:dyDescent="0.35">
      <c r="Z269" s="73" t="s">
        <v>255</v>
      </c>
      <c r="AA269" s="74">
        <v>6998875</v>
      </c>
      <c r="AB269" s="75">
        <v>20830</v>
      </c>
      <c r="AD269" s="76" t="s">
        <v>1374</v>
      </c>
    </row>
    <row r="270" spans="26:30" ht="14.5" x14ac:dyDescent="0.35">
      <c r="Z270" s="73" t="s">
        <v>256</v>
      </c>
      <c r="AA270" s="74">
        <v>152000</v>
      </c>
      <c r="AB270" s="75">
        <v>608</v>
      </c>
      <c r="AD270" s="76" t="s">
        <v>1375</v>
      </c>
    </row>
    <row r="271" spans="26:30" ht="14.5" x14ac:dyDescent="0.35">
      <c r="Z271" s="73" t="s">
        <v>257</v>
      </c>
      <c r="AA271" s="74">
        <v>244000</v>
      </c>
      <c r="AB271" s="75">
        <v>976</v>
      </c>
      <c r="AD271" s="76" t="s">
        <v>1376</v>
      </c>
    </row>
    <row r="272" spans="26:30" ht="14.5" x14ac:dyDescent="0.35">
      <c r="Z272" s="73" t="s">
        <v>258</v>
      </c>
      <c r="AA272" s="74">
        <v>196250</v>
      </c>
      <c r="AB272" s="75">
        <v>785</v>
      </c>
      <c r="AD272" s="76" t="s">
        <v>1377</v>
      </c>
    </row>
    <row r="273" spans="26:30" ht="14.5" x14ac:dyDescent="0.35">
      <c r="Z273" s="73" t="s">
        <v>259</v>
      </c>
      <c r="AA273" s="74">
        <v>35500</v>
      </c>
      <c r="AB273" s="75">
        <v>142</v>
      </c>
      <c r="AD273" s="76" t="s">
        <v>1378</v>
      </c>
    </row>
    <row r="274" spans="26:30" ht="14.5" x14ac:dyDescent="0.35">
      <c r="Z274" s="73" t="s">
        <v>260</v>
      </c>
      <c r="AA274" s="74">
        <v>482000</v>
      </c>
      <c r="AB274" s="75">
        <v>1928</v>
      </c>
      <c r="AD274" s="76" t="s">
        <v>1379</v>
      </c>
    </row>
    <row r="275" spans="26:30" ht="14.5" x14ac:dyDescent="0.35">
      <c r="Z275" s="73" t="s">
        <v>261</v>
      </c>
      <c r="AA275" s="74">
        <v>85750</v>
      </c>
      <c r="AB275" s="75">
        <v>343</v>
      </c>
      <c r="AD275" s="76" t="s">
        <v>1380</v>
      </c>
    </row>
    <row r="276" spans="26:30" ht="14.5" x14ac:dyDescent="0.35">
      <c r="Z276" s="73" t="s">
        <v>262</v>
      </c>
      <c r="AA276" s="74">
        <v>126250</v>
      </c>
      <c r="AB276" s="75">
        <v>505</v>
      </c>
      <c r="AD276" s="76" t="s">
        <v>1381</v>
      </c>
    </row>
    <row r="277" spans="26:30" ht="14.5" x14ac:dyDescent="0.35">
      <c r="Z277" s="73" t="s">
        <v>263</v>
      </c>
      <c r="AA277" s="74">
        <v>6669250</v>
      </c>
      <c r="AB277" s="75">
        <v>19951</v>
      </c>
      <c r="AD277" s="76" t="s">
        <v>1382</v>
      </c>
    </row>
    <row r="278" spans="26:30" ht="14.5" x14ac:dyDescent="0.35">
      <c r="Z278" s="73" t="s">
        <v>264</v>
      </c>
      <c r="AA278" s="74">
        <v>158000</v>
      </c>
      <c r="AB278" s="75">
        <v>632</v>
      </c>
      <c r="AD278" s="76" t="s">
        <v>1383</v>
      </c>
    </row>
    <row r="279" spans="26:30" ht="14.5" x14ac:dyDescent="0.35">
      <c r="Z279" s="73" t="s">
        <v>265</v>
      </c>
      <c r="AA279" s="74">
        <v>329250</v>
      </c>
      <c r="AB279" s="75">
        <v>1317</v>
      </c>
      <c r="AD279" s="76" t="s">
        <v>1384</v>
      </c>
    </row>
    <row r="280" spans="26:30" ht="14.5" x14ac:dyDescent="0.35">
      <c r="Z280" s="73" t="s">
        <v>266</v>
      </c>
      <c r="AA280" s="74">
        <v>187000</v>
      </c>
      <c r="AB280" s="75">
        <v>748</v>
      </c>
      <c r="AD280" s="76" t="s">
        <v>1385</v>
      </c>
    </row>
    <row r="281" spans="26:30" ht="14.5" x14ac:dyDescent="0.35">
      <c r="Z281" s="73" t="s">
        <v>267</v>
      </c>
      <c r="AA281" s="74">
        <v>347250</v>
      </c>
      <c r="AB281" s="75">
        <v>1389</v>
      </c>
      <c r="AD281" s="76" t="s">
        <v>1386</v>
      </c>
    </row>
    <row r="282" spans="26:30" ht="14.5" x14ac:dyDescent="0.35">
      <c r="Z282" s="73" t="s">
        <v>268</v>
      </c>
      <c r="AA282" s="74">
        <v>198500</v>
      </c>
      <c r="AB282" s="75">
        <v>794</v>
      </c>
      <c r="AD282" s="76" t="s">
        <v>1387</v>
      </c>
    </row>
    <row r="283" spans="26:30" ht="14.5" x14ac:dyDescent="0.35">
      <c r="Z283" s="73" t="s">
        <v>269</v>
      </c>
      <c r="AA283" s="74">
        <v>447250</v>
      </c>
      <c r="AB283" s="75">
        <v>1789</v>
      </c>
      <c r="AD283" s="76" t="s">
        <v>1388</v>
      </c>
    </row>
    <row r="284" spans="26:30" ht="14.5" x14ac:dyDescent="0.35">
      <c r="Z284" s="73" t="s">
        <v>270</v>
      </c>
      <c r="AA284" s="74">
        <v>277000</v>
      </c>
      <c r="AB284" s="75">
        <v>1108</v>
      </c>
      <c r="AD284" s="76" t="s">
        <v>1389</v>
      </c>
    </row>
    <row r="285" spans="26:30" ht="14.5" x14ac:dyDescent="0.35">
      <c r="Z285" s="73" t="s">
        <v>271</v>
      </c>
      <c r="AA285" s="74">
        <v>2248000</v>
      </c>
      <c r="AB285" s="75">
        <v>8161</v>
      </c>
      <c r="AD285" s="76" t="s">
        <v>1390</v>
      </c>
    </row>
    <row r="286" spans="26:30" ht="14.5" x14ac:dyDescent="0.35">
      <c r="Z286" s="73" t="s">
        <v>272</v>
      </c>
      <c r="AA286" s="74">
        <v>57750</v>
      </c>
      <c r="AB286" s="75">
        <v>231</v>
      </c>
      <c r="AD286" s="76" t="s">
        <v>1391</v>
      </c>
    </row>
    <row r="287" spans="26:30" ht="14.5" x14ac:dyDescent="0.35">
      <c r="Z287" s="73" t="s">
        <v>273</v>
      </c>
      <c r="AA287" s="74">
        <v>309000</v>
      </c>
      <c r="AB287" s="75">
        <v>1236</v>
      </c>
      <c r="AD287" s="76" t="s">
        <v>1392</v>
      </c>
    </row>
    <row r="288" spans="26:30" ht="14.5" x14ac:dyDescent="0.35">
      <c r="Z288" s="73" t="s">
        <v>274</v>
      </c>
      <c r="AA288" s="74">
        <v>50250</v>
      </c>
      <c r="AB288" s="75">
        <v>201</v>
      </c>
      <c r="AD288" s="76" t="s">
        <v>1393</v>
      </c>
    </row>
    <row r="289" spans="26:30" ht="14.5" x14ac:dyDescent="0.35">
      <c r="Z289" s="73" t="s">
        <v>275</v>
      </c>
      <c r="AA289" s="74">
        <v>112750</v>
      </c>
      <c r="AB289" s="75">
        <v>451</v>
      </c>
      <c r="AD289" s="76" t="s">
        <v>1394</v>
      </c>
    </row>
    <row r="290" spans="26:30" ht="14.5" x14ac:dyDescent="0.35">
      <c r="Z290" s="73" t="s">
        <v>276</v>
      </c>
      <c r="AA290" s="74">
        <v>201250</v>
      </c>
      <c r="AB290" s="75">
        <v>805</v>
      </c>
      <c r="AD290" s="76" t="s">
        <v>1395</v>
      </c>
    </row>
    <row r="291" spans="26:30" ht="14.5" x14ac:dyDescent="0.35">
      <c r="Z291" s="73" t="s">
        <v>277</v>
      </c>
      <c r="AA291" s="74">
        <v>2215750</v>
      </c>
      <c r="AB291" s="75">
        <v>8075</v>
      </c>
      <c r="AD291" s="76" t="s">
        <v>1396</v>
      </c>
    </row>
    <row r="292" spans="26:30" ht="14.5" x14ac:dyDescent="0.35">
      <c r="Z292" s="73" t="s">
        <v>278</v>
      </c>
      <c r="AA292" s="74">
        <v>1024500</v>
      </c>
      <c r="AB292" s="75">
        <v>4098</v>
      </c>
      <c r="AD292" s="76" t="s">
        <v>1397</v>
      </c>
    </row>
    <row r="293" spans="26:30" ht="14.5" x14ac:dyDescent="0.35">
      <c r="Z293" s="73" t="s">
        <v>279</v>
      </c>
      <c r="AA293" s="74">
        <v>8789125</v>
      </c>
      <c r="AB293" s="75">
        <v>25604</v>
      </c>
      <c r="AD293" s="76" t="s">
        <v>1398</v>
      </c>
    </row>
    <row r="294" spans="26:30" ht="14.5" x14ac:dyDescent="0.35">
      <c r="Z294" s="73" t="s">
        <v>280</v>
      </c>
      <c r="AA294" s="74">
        <v>637000</v>
      </c>
      <c r="AB294" s="75">
        <v>2548</v>
      </c>
      <c r="AD294" s="76" t="s">
        <v>1399</v>
      </c>
    </row>
    <row r="295" spans="26:30" ht="14.5" x14ac:dyDescent="0.35">
      <c r="Z295" s="73" t="s">
        <v>281</v>
      </c>
      <c r="AA295" s="74">
        <v>112000</v>
      </c>
      <c r="AB295" s="75">
        <v>448</v>
      </c>
      <c r="AD295" s="76" t="s">
        <v>1400</v>
      </c>
    </row>
    <row r="296" spans="26:30" ht="14.5" x14ac:dyDescent="0.35">
      <c r="Z296" s="73" t="s">
        <v>282</v>
      </c>
      <c r="AA296" s="74">
        <v>91750</v>
      </c>
      <c r="AB296" s="75">
        <v>367</v>
      </c>
      <c r="AD296" s="76" t="s">
        <v>1401</v>
      </c>
    </row>
    <row r="297" spans="26:30" ht="14.5" x14ac:dyDescent="0.35">
      <c r="Z297" s="73" t="s">
        <v>283</v>
      </c>
      <c r="AA297" s="74">
        <v>1943500</v>
      </c>
      <c r="AB297" s="75">
        <v>7349</v>
      </c>
      <c r="AD297" s="76" t="s">
        <v>1402</v>
      </c>
    </row>
    <row r="298" spans="26:30" ht="14.5" x14ac:dyDescent="0.35">
      <c r="Z298" s="73" t="s">
        <v>284</v>
      </c>
      <c r="AA298" s="74">
        <v>56750</v>
      </c>
      <c r="AB298" s="75">
        <v>227</v>
      </c>
      <c r="AD298" s="76" t="s">
        <v>1403</v>
      </c>
    </row>
    <row r="299" spans="26:30" ht="14.5" x14ac:dyDescent="0.35">
      <c r="Z299" s="73" t="s">
        <v>285</v>
      </c>
      <c r="AA299" s="74">
        <v>3325000</v>
      </c>
      <c r="AB299" s="75">
        <v>11033</v>
      </c>
      <c r="AD299" s="76" t="s">
        <v>1404</v>
      </c>
    </row>
    <row r="300" spans="26:30" ht="14.5" x14ac:dyDescent="0.35">
      <c r="Z300" s="73" t="s">
        <v>286</v>
      </c>
      <c r="AA300" s="74">
        <v>156250</v>
      </c>
      <c r="AB300" s="75">
        <v>625</v>
      </c>
      <c r="AD300" s="76" t="s">
        <v>1405</v>
      </c>
    </row>
    <row r="301" spans="26:30" ht="14.5" x14ac:dyDescent="0.35">
      <c r="Z301" s="73" t="s">
        <v>287</v>
      </c>
      <c r="AA301" s="74">
        <v>79500</v>
      </c>
      <c r="AB301" s="75">
        <v>318</v>
      </c>
      <c r="AD301" s="76" t="s">
        <v>1406</v>
      </c>
    </row>
    <row r="302" spans="26:30" ht="14.5" x14ac:dyDescent="0.35">
      <c r="Z302" s="73" t="s">
        <v>288</v>
      </c>
      <c r="AA302" s="74">
        <v>611000</v>
      </c>
      <c r="AB302" s="75">
        <v>2444</v>
      </c>
      <c r="AD302" s="76" t="s">
        <v>1407</v>
      </c>
    </row>
    <row r="303" spans="26:30" ht="14.5" x14ac:dyDescent="0.35">
      <c r="Z303" s="73" t="s">
        <v>289</v>
      </c>
      <c r="AA303" s="74">
        <v>335500</v>
      </c>
      <c r="AB303" s="75">
        <v>1342</v>
      </c>
      <c r="AD303" s="76" t="s">
        <v>1408</v>
      </c>
    </row>
    <row r="304" spans="26:30" ht="14.5" x14ac:dyDescent="0.35">
      <c r="Z304" s="73" t="s">
        <v>290</v>
      </c>
      <c r="AA304" s="74">
        <v>351500</v>
      </c>
      <c r="AB304" s="75">
        <v>1406</v>
      </c>
      <c r="AD304" s="76" t="s">
        <v>1409</v>
      </c>
    </row>
    <row r="305" spans="26:30" ht="14.5" x14ac:dyDescent="0.35">
      <c r="Z305" s="73" t="s">
        <v>291</v>
      </c>
      <c r="AA305" s="74">
        <v>322250</v>
      </c>
      <c r="AB305" s="75">
        <v>1289</v>
      </c>
      <c r="AD305" s="76" t="s">
        <v>1410</v>
      </c>
    </row>
    <row r="306" spans="26:30" ht="14.5" x14ac:dyDescent="0.35">
      <c r="Z306" s="73" t="s">
        <v>292</v>
      </c>
      <c r="AA306" s="74">
        <v>2162875</v>
      </c>
      <c r="AB306" s="75">
        <v>7934</v>
      </c>
      <c r="AD306" s="76" t="s">
        <v>1411</v>
      </c>
    </row>
    <row r="307" spans="26:30" ht="14.5" x14ac:dyDescent="0.35">
      <c r="Z307" s="73" t="s">
        <v>293</v>
      </c>
      <c r="AA307" s="74">
        <v>291500</v>
      </c>
      <c r="AB307" s="75">
        <v>1166</v>
      </c>
      <c r="AD307" s="76" t="s">
        <v>1412</v>
      </c>
    </row>
    <row r="308" spans="26:30" ht="14.5" x14ac:dyDescent="0.35">
      <c r="Z308" s="73" t="s">
        <v>294</v>
      </c>
      <c r="AA308" s="74">
        <v>1405750</v>
      </c>
      <c r="AB308" s="75">
        <v>5623</v>
      </c>
      <c r="AD308" s="76" t="s">
        <v>1413</v>
      </c>
    </row>
    <row r="309" spans="26:30" ht="14.5" x14ac:dyDescent="0.35">
      <c r="Z309" s="73" t="s">
        <v>295</v>
      </c>
      <c r="AA309" s="74">
        <v>168500</v>
      </c>
      <c r="AB309" s="75">
        <v>674</v>
      </c>
      <c r="AD309" s="76" t="s">
        <v>1414</v>
      </c>
    </row>
    <row r="310" spans="26:30" ht="14.5" x14ac:dyDescent="0.35">
      <c r="Z310" s="73" t="s">
        <v>296</v>
      </c>
      <c r="AA310" s="74">
        <v>129750</v>
      </c>
      <c r="AB310" s="75">
        <v>519</v>
      </c>
      <c r="AD310" s="76" t="s">
        <v>1415</v>
      </c>
    </row>
    <row r="311" spans="26:30" ht="14.5" x14ac:dyDescent="0.35">
      <c r="Z311" s="73" t="s">
        <v>297</v>
      </c>
      <c r="AA311" s="74">
        <v>697750</v>
      </c>
      <c r="AB311" s="75">
        <v>2791</v>
      </c>
      <c r="AD311" s="76" t="s">
        <v>1416</v>
      </c>
    </row>
    <row r="312" spans="26:30" ht="14.5" x14ac:dyDescent="0.35">
      <c r="Z312" s="73" t="s">
        <v>298</v>
      </c>
      <c r="AA312" s="74">
        <v>112250</v>
      </c>
      <c r="AB312" s="75">
        <v>449</v>
      </c>
      <c r="AD312" s="76" t="s">
        <v>1417</v>
      </c>
    </row>
    <row r="313" spans="26:30" ht="14.5" x14ac:dyDescent="0.35">
      <c r="Z313" s="73" t="s">
        <v>299</v>
      </c>
      <c r="AA313" s="74">
        <v>40250</v>
      </c>
      <c r="AB313" s="75">
        <v>161</v>
      </c>
      <c r="AD313" s="76" t="s">
        <v>1418</v>
      </c>
    </row>
    <row r="314" spans="26:30" ht="14.5" x14ac:dyDescent="0.35">
      <c r="Z314" s="73" t="s">
        <v>300</v>
      </c>
      <c r="AA314" s="74">
        <v>257250</v>
      </c>
      <c r="AB314" s="75">
        <v>1029</v>
      </c>
      <c r="AD314" s="76" t="s">
        <v>1419</v>
      </c>
    </row>
    <row r="315" spans="26:30" ht="14.5" x14ac:dyDescent="0.35">
      <c r="Z315" s="73" t="s">
        <v>301</v>
      </c>
      <c r="AA315" s="74">
        <v>113000</v>
      </c>
      <c r="AB315" s="75">
        <v>452</v>
      </c>
      <c r="AD315" s="76" t="s">
        <v>1420</v>
      </c>
    </row>
    <row r="316" spans="26:30" ht="14.5" x14ac:dyDescent="0.35">
      <c r="Z316" s="73" t="s">
        <v>302</v>
      </c>
      <c r="AA316" s="74">
        <v>49000</v>
      </c>
      <c r="AB316" s="75">
        <v>196</v>
      </c>
      <c r="AD316" s="76" t="s">
        <v>1421</v>
      </c>
    </row>
    <row r="317" spans="26:30" ht="14.5" x14ac:dyDescent="0.35">
      <c r="Z317" s="73" t="s">
        <v>303</v>
      </c>
      <c r="AA317" s="74">
        <v>971500</v>
      </c>
      <c r="AB317" s="75">
        <v>3886</v>
      </c>
      <c r="AD317" s="76" t="s">
        <v>1422</v>
      </c>
    </row>
    <row r="318" spans="26:30" ht="14.5" x14ac:dyDescent="0.35">
      <c r="Z318" s="73" t="s">
        <v>304</v>
      </c>
      <c r="AA318" s="74">
        <v>44250</v>
      </c>
      <c r="AB318" s="75">
        <v>177</v>
      </c>
      <c r="AD318" s="76" t="s">
        <v>1423</v>
      </c>
    </row>
    <row r="319" spans="26:30" ht="14.5" x14ac:dyDescent="0.35">
      <c r="Z319" s="73" t="s">
        <v>305</v>
      </c>
      <c r="AA319" s="74">
        <v>4129750</v>
      </c>
      <c r="AB319" s="75">
        <v>13179</v>
      </c>
      <c r="AD319" s="76" t="s">
        <v>1424</v>
      </c>
    </row>
    <row r="320" spans="26:30" ht="14.5" x14ac:dyDescent="0.35">
      <c r="Z320" s="73" t="s">
        <v>306</v>
      </c>
      <c r="AA320" s="74">
        <v>1408000</v>
      </c>
      <c r="AB320" s="75">
        <v>5632</v>
      </c>
      <c r="AD320" s="76" t="s">
        <v>1425</v>
      </c>
    </row>
    <row r="321" spans="26:30" ht="14.5" x14ac:dyDescent="0.35">
      <c r="Z321" s="73" t="s">
        <v>307</v>
      </c>
      <c r="AA321" s="74">
        <v>673250</v>
      </c>
      <c r="AB321" s="75">
        <v>2693</v>
      </c>
      <c r="AD321" s="76" t="s">
        <v>1426</v>
      </c>
    </row>
    <row r="322" spans="26:30" ht="14.5" x14ac:dyDescent="0.35">
      <c r="Z322" s="73" t="s">
        <v>308</v>
      </c>
      <c r="AA322" s="74">
        <v>38250</v>
      </c>
      <c r="AB322" s="75">
        <v>153</v>
      </c>
      <c r="AD322" s="76" t="s">
        <v>1427</v>
      </c>
    </row>
    <row r="323" spans="26:30" ht="14.5" x14ac:dyDescent="0.35">
      <c r="Z323" s="73" t="s">
        <v>309</v>
      </c>
      <c r="AA323" s="74">
        <v>113000</v>
      </c>
      <c r="AB323" s="75">
        <v>452</v>
      </c>
      <c r="AD323" s="76" t="s">
        <v>1428</v>
      </c>
    </row>
    <row r="324" spans="26:30" ht="14.5" x14ac:dyDescent="0.35">
      <c r="Z324" s="73" t="s">
        <v>310</v>
      </c>
      <c r="AA324" s="74">
        <v>151750</v>
      </c>
      <c r="AB324" s="75">
        <v>607</v>
      </c>
      <c r="AD324" s="76" t="s">
        <v>1429</v>
      </c>
    </row>
    <row r="325" spans="26:30" ht="14.5" x14ac:dyDescent="0.35">
      <c r="Z325" s="73" t="s">
        <v>311</v>
      </c>
      <c r="AA325" s="74">
        <v>65250</v>
      </c>
      <c r="AB325" s="75">
        <v>261</v>
      </c>
      <c r="AD325" s="76" t="s">
        <v>1430</v>
      </c>
    </row>
    <row r="326" spans="26:30" ht="14.5" x14ac:dyDescent="0.35">
      <c r="Z326" s="73" t="s">
        <v>312</v>
      </c>
      <c r="AA326" s="74">
        <v>121750</v>
      </c>
      <c r="AB326" s="75">
        <v>487</v>
      </c>
      <c r="AD326" s="76" t="s">
        <v>1431</v>
      </c>
    </row>
    <row r="327" spans="26:30" ht="14.5" x14ac:dyDescent="0.35">
      <c r="Z327" s="73" t="s">
        <v>313</v>
      </c>
      <c r="AA327" s="74">
        <v>133000</v>
      </c>
      <c r="AB327" s="75">
        <v>532</v>
      </c>
      <c r="AD327" s="76" t="s">
        <v>1432</v>
      </c>
    </row>
    <row r="328" spans="26:30" ht="14.5" x14ac:dyDescent="0.35">
      <c r="Z328" s="73" t="s">
        <v>314</v>
      </c>
      <c r="AA328" s="74">
        <v>240250</v>
      </c>
      <c r="AB328" s="75">
        <v>961</v>
      </c>
      <c r="AD328" s="76" t="s">
        <v>1433</v>
      </c>
    </row>
    <row r="329" spans="26:30" ht="14.5" x14ac:dyDescent="0.35">
      <c r="Z329" s="73" t="s">
        <v>315</v>
      </c>
      <c r="AA329" s="74">
        <v>473000</v>
      </c>
      <c r="AB329" s="75">
        <v>1892</v>
      </c>
      <c r="AD329" s="76" t="s">
        <v>1434</v>
      </c>
    </row>
    <row r="330" spans="26:30" ht="14.5" x14ac:dyDescent="0.35">
      <c r="Z330" s="73" t="s">
        <v>316</v>
      </c>
      <c r="AA330" s="74">
        <v>10500</v>
      </c>
      <c r="AB330" s="75">
        <v>42</v>
      </c>
      <c r="AD330" s="76" t="s">
        <v>1435</v>
      </c>
    </row>
    <row r="331" spans="26:30" ht="14.5" x14ac:dyDescent="0.35">
      <c r="Z331" s="73" t="s">
        <v>317</v>
      </c>
      <c r="AA331" s="74">
        <v>87250</v>
      </c>
      <c r="AB331" s="75">
        <v>349</v>
      </c>
      <c r="AD331" s="76" t="s">
        <v>1436</v>
      </c>
    </row>
    <row r="332" spans="26:30" ht="14.5" x14ac:dyDescent="0.35">
      <c r="Z332" s="73" t="s">
        <v>318</v>
      </c>
      <c r="AA332" s="74">
        <v>120750</v>
      </c>
      <c r="AB332" s="75">
        <v>483</v>
      </c>
      <c r="AD332" s="76" t="s">
        <v>1437</v>
      </c>
    </row>
    <row r="333" spans="26:30" ht="14.5" x14ac:dyDescent="0.35">
      <c r="Z333" s="73" t="s">
        <v>319</v>
      </c>
      <c r="AA333" s="74">
        <v>406500</v>
      </c>
      <c r="AB333" s="75">
        <v>1626</v>
      </c>
      <c r="AD333" s="76" t="s">
        <v>1438</v>
      </c>
    </row>
    <row r="334" spans="26:30" ht="14.5" x14ac:dyDescent="0.35">
      <c r="Z334" s="73" t="s">
        <v>320</v>
      </c>
      <c r="AA334" s="74">
        <v>5406250</v>
      </c>
      <c r="AB334" s="75">
        <v>16583</v>
      </c>
      <c r="AD334" s="76" t="s">
        <v>1439</v>
      </c>
    </row>
    <row r="335" spans="26:30" ht="14.5" x14ac:dyDescent="0.35">
      <c r="Z335" s="73" t="s">
        <v>321</v>
      </c>
      <c r="AA335" s="74">
        <v>240250</v>
      </c>
      <c r="AB335" s="75">
        <v>961</v>
      </c>
      <c r="AD335" s="76" t="s">
        <v>1440</v>
      </c>
    </row>
    <row r="336" spans="26:30" ht="14.5" x14ac:dyDescent="0.35">
      <c r="Z336" s="73" t="s">
        <v>322</v>
      </c>
      <c r="AA336" s="74">
        <v>962000</v>
      </c>
      <c r="AB336" s="75">
        <v>3848</v>
      </c>
      <c r="AD336" s="76" t="s">
        <v>1441</v>
      </c>
    </row>
    <row r="337" spans="26:30" ht="14.5" x14ac:dyDescent="0.35">
      <c r="Z337" s="73" t="s">
        <v>323</v>
      </c>
      <c r="AA337" s="74">
        <v>1429750</v>
      </c>
      <c r="AB337" s="75">
        <v>5719</v>
      </c>
      <c r="AD337" s="76" t="s">
        <v>1441</v>
      </c>
    </row>
    <row r="338" spans="26:30" ht="14.5" x14ac:dyDescent="0.35">
      <c r="Z338" s="73" t="s">
        <v>324</v>
      </c>
      <c r="AA338" s="74">
        <v>1267500</v>
      </c>
      <c r="AB338" s="75">
        <v>5070</v>
      </c>
      <c r="AD338" s="76" t="s">
        <v>1442</v>
      </c>
    </row>
    <row r="339" spans="26:30" ht="14.5" x14ac:dyDescent="0.35">
      <c r="Z339" s="73" t="s">
        <v>325</v>
      </c>
      <c r="AA339" s="74">
        <v>304750</v>
      </c>
      <c r="AB339" s="75">
        <v>1219</v>
      </c>
      <c r="AD339" s="76" t="s">
        <v>1443</v>
      </c>
    </row>
    <row r="340" spans="26:30" ht="14.5" x14ac:dyDescent="0.35">
      <c r="Z340" s="73" t="s">
        <v>326</v>
      </c>
      <c r="AA340" s="74">
        <v>217250</v>
      </c>
      <c r="AB340" s="75">
        <v>869</v>
      </c>
      <c r="AD340" s="76" t="s">
        <v>1444</v>
      </c>
    </row>
    <row r="341" spans="26:30" ht="14.5" x14ac:dyDescent="0.35">
      <c r="Z341" s="73" t="s">
        <v>327</v>
      </c>
      <c r="AA341" s="74">
        <v>384000</v>
      </c>
      <c r="AB341" s="75">
        <v>1536</v>
      </c>
      <c r="AD341" s="76" t="s">
        <v>1445</v>
      </c>
    </row>
    <row r="342" spans="26:30" ht="14.5" x14ac:dyDescent="0.35">
      <c r="Z342" s="73" t="s">
        <v>328</v>
      </c>
      <c r="AA342" s="74">
        <v>205250</v>
      </c>
      <c r="AB342" s="75">
        <v>821</v>
      </c>
      <c r="AD342" s="76" t="s">
        <v>1446</v>
      </c>
    </row>
    <row r="343" spans="26:30" ht="14.5" x14ac:dyDescent="0.35">
      <c r="Z343" s="73" t="s">
        <v>329</v>
      </c>
      <c r="AA343" s="74">
        <v>503000</v>
      </c>
      <c r="AB343" s="75">
        <v>2012</v>
      </c>
      <c r="AD343" s="76" t="s">
        <v>1447</v>
      </c>
    </row>
    <row r="344" spans="26:30" ht="14.5" x14ac:dyDescent="0.35">
      <c r="Z344" s="73" t="s">
        <v>330</v>
      </c>
      <c r="AA344" s="74">
        <v>39750</v>
      </c>
      <c r="AB344" s="75">
        <v>159</v>
      </c>
      <c r="AD344" s="76" t="s">
        <v>1448</v>
      </c>
    </row>
    <row r="345" spans="26:30" ht="14.5" x14ac:dyDescent="0.35">
      <c r="Z345" s="73" t="s">
        <v>331</v>
      </c>
      <c r="AA345" s="74">
        <v>7880500</v>
      </c>
      <c r="AB345" s="75">
        <v>23181</v>
      </c>
      <c r="AD345" s="76" t="s">
        <v>1449</v>
      </c>
    </row>
    <row r="346" spans="26:30" ht="14.5" x14ac:dyDescent="0.35">
      <c r="Z346" s="73" t="s">
        <v>332</v>
      </c>
      <c r="AA346" s="74">
        <v>76250</v>
      </c>
      <c r="AB346" s="75">
        <v>305</v>
      </c>
      <c r="AD346" s="76" t="s">
        <v>1450</v>
      </c>
    </row>
    <row r="347" spans="26:30" ht="14.5" x14ac:dyDescent="0.35">
      <c r="Z347" s="73" t="s">
        <v>333</v>
      </c>
      <c r="AA347" s="74">
        <v>56000</v>
      </c>
      <c r="AB347" s="75">
        <v>224</v>
      </c>
      <c r="AD347" s="76" t="s">
        <v>1451</v>
      </c>
    </row>
    <row r="348" spans="26:30" ht="14.5" x14ac:dyDescent="0.35">
      <c r="Z348" s="73" t="s">
        <v>334</v>
      </c>
      <c r="AA348" s="74">
        <v>650500</v>
      </c>
      <c r="AB348" s="75">
        <v>2602</v>
      </c>
      <c r="AD348" s="76" t="s">
        <v>1452</v>
      </c>
    </row>
    <row r="349" spans="26:30" ht="14.5" x14ac:dyDescent="0.35">
      <c r="Z349" s="73" t="s">
        <v>335</v>
      </c>
      <c r="AA349" s="74">
        <v>331750</v>
      </c>
      <c r="AB349" s="75">
        <v>1327</v>
      </c>
      <c r="AD349" s="76" t="s">
        <v>1453</v>
      </c>
    </row>
    <row r="350" spans="26:30" ht="14.5" x14ac:dyDescent="0.35">
      <c r="Z350" s="73" t="s">
        <v>336</v>
      </c>
      <c r="AA350" s="74">
        <v>246061625</v>
      </c>
      <c r="AB350" s="75">
        <v>434998</v>
      </c>
      <c r="AD350" s="76" t="s">
        <v>1454</v>
      </c>
    </row>
    <row r="351" spans="26:30" ht="14.5" x14ac:dyDescent="0.35">
      <c r="Z351" s="73" t="s">
        <v>337</v>
      </c>
      <c r="AA351" s="74">
        <v>4450000</v>
      </c>
      <c r="AB351" s="75">
        <v>14033</v>
      </c>
      <c r="AD351" s="76" t="s">
        <v>1455</v>
      </c>
    </row>
    <row r="352" spans="26:30" ht="14.5" x14ac:dyDescent="0.35">
      <c r="Z352" s="73" t="s">
        <v>338</v>
      </c>
      <c r="AA352" s="74">
        <v>345500</v>
      </c>
      <c r="AB352" s="75">
        <v>1382</v>
      </c>
      <c r="AD352" s="76" t="s">
        <v>1456</v>
      </c>
    </row>
    <row r="353" spans="26:30" ht="14.5" x14ac:dyDescent="0.35">
      <c r="Z353" s="77" t="s">
        <v>2234</v>
      </c>
      <c r="AA353" s="74">
        <v>245250</v>
      </c>
      <c r="AB353" s="75">
        <v>981</v>
      </c>
      <c r="AD353" s="76" t="s">
        <v>1457</v>
      </c>
    </row>
    <row r="354" spans="26:30" ht="14.5" x14ac:dyDescent="0.35">
      <c r="Z354" s="73" t="s">
        <v>339</v>
      </c>
      <c r="AA354" s="74">
        <v>160000</v>
      </c>
      <c r="AB354" s="75">
        <v>640</v>
      </c>
      <c r="AD354" s="76" t="s">
        <v>1458</v>
      </c>
    </row>
    <row r="355" spans="26:30" ht="14.5" x14ac:dyDescent="0.35">
      <c r="Z355" s="73" t="s">
        <v>340</v>
      </c>
      <c r="AA355" s="74">
        <v>548250</v>
      </c>
      <c r="AB355" s="75">
        <v>2193</v>
      </c>
      <c r="AD355" s="76" t="s">
        <v>1459</v>
      </c>
    </row>
    <row r="356" spans="26:30" ht="14.5" x14ac:dyDescent="0.35">
      <c r="Z356" s="73" t="s">
        <v>341</v>
      </c>
      <c r="AA356" s="74">
        <v>125500</v>
      </c>
      <c r="AB356" s="75">
        <v>502</v>
      </c>
      <c r="AD356" s="76" t="s">
        <v>1460</v>
      </c>
    </row>
    <row r="357" spans="26:30" ht="14.5" x14ac:dyDescent="0.35">
      <c r="Z357" s="73" t="s">
        <v>342</v>
      </c>
      <c r="AA357" s="74">
        <v>232000</v>
      </c>
      <c r="AB357" s="75">
        <v>928</v>
      </c>
      <c r="AD357" s="76" t="s">
        <v>1461</v>
      </c>
    </row>
    <row r="358" spans="26:30" ht="14.5" x14ac:dyDescent="0.35">
      <c r="Z358" s="73" t="s">
        <v>343</v>
      </c>
      <c r="AA358" s="74">
        <v>67500</v>
      </c>
      <c r="AB358" s="75">
        <v>270</v>
      </c>
      <c r="AD358" s="76" t="s">
        <v>1462</v>
      </c>
    </row>
    <row r="359" spans="26:30" ht="14.5" x14ac:dyDescent="0.35">
      <c r="Z359" s="73" t="s">
        <v>344</v>
      </c>
      <c r="AA359" s="74">
        <v>81250</v>
      </c>
      <c r="AB359" s="75">
        <v>325</v>
      </c>
      <c r="AD359" s="76" t="s">
        <v>1463</v>
      </c>
    </row>
    <row r="360" spans="26:30" ht="14.5" x14ac:dyDescent="0.35">
      <c r="Z360" s="77" t="s">
        <v>2233</v>
      </c>
      <c r="AA360" s="74">
        <v>2497000</v>
      </c>
      <c r="AB360" s="75">
        <v>8825</v>
      </c>
      <c r="AD360" s="76" t="s">
        <v>1464</v>
      </c>
    </row>
    <row r="361" spans="26:30" ht="14.5" x14ac:dyDescent="0.35">
      <c r="Z361" s="73" t="s">
        <v>345</v>
      </c>
      <c r="AA361" s="74">
        <v>585250</v>
      </c>
      <c r="AB361" s="75">
        <v>2341</v>
      </c>
      <c r="AD361" s="76" t="s">
        <v>1465</v>
      </c>
    </row>
    <row r="362" spans="26:30" ht="14.5" x14ac:dyDescent="0.35">
      <c r="Z362" s="73" t="s">
        <v>346</v>
      </c>
      <c r="AA362" s="74">
        <v>169000</v>
      </c>
      <c r="AB362" s="75">
        <v>676</v>
      </c>
      <c r="AD362" s="76" t="s">
        <v>1466</v>
      </c>
    </row>
    <row r="363" spans="26:30" ht="14.5" x14ac:dyDescent="0.35">
      <c r="Z363" s="73" t="s">
        <v>347</v>
      </c>
      <c r="AA363" s="74">
        <v>1827625</v>
      </c>
      <c r="AB363" s="75">
        <v>7040</v>
      </c>
      <c r="AD363" s="76" t="s">
        <v>1467</v>
      </c>
    </row>
    <row r="364" spans="26:30" ht="14.5" x14ac:dyDescent="0.35">
      <c r="Z364" s="73" t="s">
        <v>348</v>
      </c>
      <c r="AA364" s="74">
        <v>1359000</v>
      </c>
      <c r="AB364" s="75">
        <v>5436</v>
      </c>
      <c r="AD364" s="76" t="s">
        <v>1468</v>
      </c>
    </row>
    <row r="365" spans="26:30" ht="14.5" x14ac:dyDescent="0.35">
      <c r="Z365" s="73" t="s">
        <v>349</v>
      </c>
      <c r="AA365" s="74">
        <v>338250</v>
      </c>
      <c r="AB365" s="75">
        <v>1353</v>
      </c>
      <c r="AD365" s="76" t="s">
        <v>1469</v>
      </c>
    </row>
    <row r="366" spans="26:30" ht="14.5" x14ac:dyDescent="0.35">
      <c r="Z366" s="73" t="s">
        <v>350</v>
      </c>
      <c r="AA366" s="74">
        <v>466750</v>
      </c>
      <c r="AB366" s="75">
        <v>1867</v>
      </c>
      <c r="AD366" s="76" t="s">
        <v>1470</v>
      </c>
    </row>
    <row r="367" spans="26:30" ht="14.5" x14ac:dyDescent="0.35">
      <c r="Z367" s="73" t="s">
        <v>351</v>
      </c>
      <c r="AA367" s="74">
        <v>123250</v>
      </c>
      <c r="AB367" s="75">
        <v>493</v>
      </c>
      <c r="AD367" s="76" t="s">
        <v>1471</v>
      </c>
    </row>
    <row r="368" spans="26:30" ht="14.5" x14ac:dyDescent="0.35">
      <c r="Z368" s="73" t="s">
        <v>352</v>
      </c>
      <c r="AA368" s="74">
        <v>3825250</v>
      </c>
      <c r="AB368" s="75">
        <v>12367</v>
      </c>
      <c r="AD368" s="76" t="s">
        <v>1472</v>
      </c>
    </row>
    <row r="369" spans="26:30" ht="14.5" x14ac:dyDescent="0.35">
      <c r="Z369" s="73" t="s">
        <v>353</v>
      </c>
      <c r="AA369" s="74">
        <v>244250</v>
      </c>
      <c r="AB369" s="75">
        <v>977</v>
      </c>
      <c r="AD369" s="76" t="s">
        <v>1473</v>
      </c>
    </row>
    <row r="370" spans="26:30" ht="14.5" x14ac:dyDescent="0.35">
      <c r="Z370" s="73" t="s">
        <v>354</v>
      </c>
      <c r="AA370" s="74">
        <v>65934125</v>
      </c>
      <c r="AB370" s="75">
        <v>146794</v>
      </c>
      <c r="AD370" s="76" t="s">
        <v>1474</v>
      </c>
    </row>
    <row r="371" spans="26:30" ht="14.5" x14ac:dyDescent="0.35">
      <c r="Z371" s="73" t="s">
        <v>355</v>
      </c>
      <c r="AA371" s="74">
        <v>34750</v>
      </c>
      <c r="AB371" s="75">
        <v>139</v>
      </c>
      <c r="AD371" s="76" t="s">
        <v>1475</v>
      </c>
    </row>
    <row r="372" spans="26:30" ht="14.5" x14ac:dyDescent="0.35">
      <c r="Z372" s="73" t="s">
        <v>356</v>
      </c>
      <c r="AA372" s="74">
        <v>51750</v>
      </c>
      <c r="AB372" s="75">
        <v>207</v>
      </c>
      <c r="AD372" s="76" t="s">
        <v>1476</v>
      </c>
    </row>
    <row r="373" spans="26:30" ht="14.5" x14ac:dyDescent="0.35">
      <c r="Z373" s="73" t="s">
        <v>357</v>
      </c>
      <c r="AA373" s="74">
        <v>166250</v>
      </c>
      <c r="AB373" s="75">
        <v>665</v>
      </c>
      <c r="AD373" s="76" t="s">
        <v>1477</v>
      </c>
    </row>
    <row r="374" spans="26:30" ht="14.5" x14ac:dyDescent="0.35">
      <c r="Z374" s="73" t="s">
        <v>358</v>
      </c>
      <c r="AA374" s="74">
        <v>3424375</v>
      </c>
      <c r="AB374" s="75">
        <v>11298</v>
      </c>
      <c r="AD374" s="76" t="s">
        <v>1478</v>
      </c>
    </row>
    <row r="375" spans="26:30" ht="14.5" x14ac:dyDescent="0.35">
      <c r="Z375" s="73" t="s">
        <v>359</v>
      </c>
      <c r="AA375" s="74">
        <v>118000</v>
      </c>
      <c r="AB375" s="75">
        <v>472</v>
      </c>
      <c r="AD375" s="76" t="s">
        <v>1479</v>
      </c>
    </row>
    <row r="376" spans="26:30" ht="14.5" x14ac:dyDescent="0.35">
      <c r="Z376" s="73" t="s">
        <v>360</v>
      </c>
      <c r="AA376" s="74">
        <v>334750</v>
      </c>
      <c r="AB376" s="75">
        <v>1339</v>
      </c>
      <c r="AD376" s="76" t="s">
        <v>1480</v>
      </c>
    </row>
    <row r="377" spans="26:30" ht="14.5" x14ac:dyDescent="0.35">
      <c r="Z377" s="73" t="s">
        <v>361</v>
      </c>
      <c r="AA377" s="74">
        <v>277750</v>
      </c>
      <c r="AB377" s="75">
        <v>1111</v>
      </c>
      <c r="AD377" s="76" t="s">
        <v>1481</v>
      </c>
    </row>
    <row r="378" spans="26:30" ht="14.5" x14ac:dyDescent="0.35">
      <c r="Z378" s="73" t="s">
        <v>362</v>
      </c>
      <c r="AA378" s="74">
        <v>962000</v>
      </c>
      <c r="AB378" s="75">
        <v>3848</v>
      </c>
      <c r="AD378" s="76" t="s">
        <v>1482</v>
      </c>
    </row>
    <row r="379" spans="26:30" ht="14.5" x14ac:dyDescent="0.35">
      <c r="Z379" s="73" t="s">
        <v>363</v>
      </c>
      <c r="AA379" s="74">
        <v>322000</v>
      </c>
      <c r="AB379" s="75">
        <v>1288</v>
      </c>
      <c r="AD379" s="76" t="s">
        <v>1483</v>
      </c>
    </row>
    <row r="380" spans="26:30" ht="14.5" x14ac:dyDescent="0.35">
      <c r="Z380" s="73" t="s">
        <v>364</v>
      </c>
      <c r="AA380" s="74">
        <v>113500</v>
      </c>
      <c r="AB380" s="75">
        <v>454</v>
      </c>
      <c r="AD380" s="76" t="s">
        <v>1484</v>
      </c>
    </row>
    <row r="381" spans="26:30" ht="14.5" x14ac:dyDescent="0.35">
      <c r="Z381" s="73" t="s">
        <v>365</v>
      </c>
      <c r="AA381" s="74">
        <v>109750</v>
      </c>
      <c r="AB381" s="75">
        <v>439</v>
      </c>
      <c r="AD381" s="76" t="s">
        <v>1485</v>
      </c>
    </row>
    <row r="382" spans="26:30" ht="14.5" x14ac:dyDescent="0.35">
      <c r="Z382" s="73" t="s">
        <v>366</v>
      </c>
      <c r="AA382" s="74">
        <v>223000</v>
      </c>
      <c r="AB382" s="75">
        <v>892</v>
      </c>
      <c r="AD382" s="76" t="s">
        <v>1486</v>
      </c>
    </row>
    <row r="383" spans="26:30" ht="14.5" x14ac:dyDescent="0.35">
      <c r="Z383" s="73" t="s">
        <v>367</v>
      </c>
      <c r="AA383" s="74">
        <v>113750</v>
      </c>
      <c r="AB383" s="75">
        <v>455</v>
      </c>
      <c r="AD383" s="76" t="s">
        <v>1487</v>
      </c>
    </row>
    <row r="384" spans="26:30" ht="14.5" x14ac:dyDescent="0.35">
      <c r="Z384" s="73" t="s">
        <v>368</v>
      </c>
      <c r="AA384" s="74">
        <v>244500</v>
      </c>
      <c r="AB384" s="75">
        <v>978</v>
      </c>
      <c r="AD384" s="76" t="s">
        <v>1488</v>
      </c>
    </row>
    <row r="385" spans="26:30" ht="14.5" x14ac:dyDescent="0.35">
      <c r="Z385" s="73" t="s">
        <v>369</v>
      </c>
      <c r="AA385" s="74">
        <v>128191625</v>
      </c>
      <c r="AB385" s="75">
        <v>246406</v>
      </c>
      <c r="AD385" s="76" t="s">
        <v>1489</v>
      </c>
    </row>
    <row r="386" spans="26:30" ht="14.5" x14ac:dyDescent="0.35">
      <c r="Z386" s="73" t="s">
        <v>370</v>
      </c>
      <c r="AA386" s="74">
        <v>2735875</v>
      </c>
      <c r="AB386" s="75">
        <v>9462</v>
      </c>
      <c r="AD386" s="76" t="s">
        <v>1490</v>
      </c>
    </row>
    <row r="387" spans="26:30" ht="14.5" x14ac:dyDescent="0.35">
      <c r="Z387" s="73" t="s">
        <v>371</v>
      </c>
      <c r="AA387" s="74">
        <v>315000</v>
      </c>
      <c r="AB387" s="75">
        <v>1260</v>
      </c>
      <c r="AD387" s="76" t="s">
        <v>1491</v>
      </c>
    </row>
    <row r="388" spans="26:30" ht="14.5" x14ac:dyDescent="0.35">
      <c r="Z388" s="73" t="s">
        <v>372</v>
      </c>
      <c r="AA388" s="74">
        <v>199750</v>
      </c>
      <c r="AB388" s="75">
        <v>799</v>
      </c>
      <c r="AD388" s="76" t="s">
        <v>1492</v>
      </c>
    </row>
    <row r="389" spans="26:30" ht="14.5" x14ac:dyDescent="0.35">
      <c r="Z389" s="73" t="s">
        <v>373</v>
      </c>
      <c r="AA389" s="74">
        <v>1895125</v>
      </c>
      <c r="AB389" s="75">
        <v>7220</v>
      </c>
      <c r="AD389" s="76" t="s">
        <v>1493</v>
      </c>
    </row>
    <row r="390" spans="26:30" ht="14.5" x14ac:dyDescent="0.35">
      <c r="Z390" s="73" t="s">
        <v>374</v>
      </c>
      <c r="AA390" s="74">
        <v>256750</v>
      </c>
      <c r="AB390" s="75">
        <v>1027</v>
      </c>
      <c r="AD390" s="76" t="s">
        <v>1494</v>
      </c>
    </row>
    <row r="391" spans="26:30" ht="14.5" x14ac:dyDescent="0.35">
      <c r="Z391" s="73" t="s">
        <v>375</v>
      </c>
      <c r="AA391" s="74">
        <v>400750</v>
      </c>
      <c r="AB391" s="75">
        <v>1603</v>
      </c>
      <c r="AD391" s="76" t="s">
        <v>1495</v>
      </c>
    </row>
    <row r="392" spans="26:30" ht="14.5" x14ac:dyDescent="0.35">
      <c r="Z392" s="73" t="s">
        <v>376</v>
      </c>
      <c r="AA392" s="74">
        <v>690000</v>
      </c>
      <c r="AB392" s="75">
        <v>2760</v>
      </c>
      <c r="AD392" s="76" t="s">
        <v>1496</v>
      </c>
    </row>
    <row r="393" spans="26:30" ht="14.5" x14ac:dyDescent="0.35">
      <c r="Z393" s="73" t="s">
        <v>377</v>
      </c>
      <c r="AA393" s="74">
        <v>109250</v>
      </c>
      <c r="AB393" s="75">
        <v>437</v>
      </c>
      <c r="AD393" s="76" t="s">
        <v>1497</v>
      </c>
    </row>
    <row r="394" spans="26:30" ht="14.5" x14ac:dyDescent="0.35">
      <c r="Z394" s="73" t="s">
        <v>378</v>
      </c>
      <c r="AA394" s="74">
        <v>9389500</v>
      </c>
      <c r="AB394" s="75">
        <v>27205</v>
      </c>
      <c r="AD394" s="76" t="s">
        <v>1498</v>
      </c>
    </row>
    <row r="395" spans="26:30" ht="14.5" x14ac:dyDescent="0.35">
      <c r="Z395" s="73" t="s">
        <v>379</v>
      </c>
      <c r="AA395" s="74">
        <v>813500</v>
      </c>
      <c r="AB395" s="75">
        <v>3254</v>
      </c>
      <c r="AD395" s="76" t="s">
        <v>1499</v>
      </c>
    </row>
    <row r="396" spans="26:30" ht="14.5" x14ac:dyDescent="0.35">
      <c r="Z396" s="73" t="s">
        <v>380</v>
      </c>
      <c r="AA396" s="74">
        <v>553000</v>
      </c>
      <c r="AB396" s="75">
        <v>2212</v>
      </c>
      <c r="AD396" s="76" t="s">
        <v>1500</v>
      </c>
    </row>
    <row r="397" spans="26:30" ht="14.5" x14ac:dyDescent="0.35">
      <c r="Z397" s="73" t="s">
        <v>381</v>
      </c>
      <c r="AA397" s="74">
        <v>961000</v>
      </c>
      <c r="AB397" s="75">
        <v>3844</v>
      </c>
      <c r="AD397" s="76" t="s">
        <v>1501</v>
      </c>
    </row>
    <row r="398" spans="26:30" ht="14.5" x14ac:dyDescent="0.35">
      <c r="Z398" s="73" t="s">
        <v>382</v>
      </c>
      <c r="AA398" s="74">
        <v>204750</v>
      </c>
      <c r="AB398" s="75">
        <v>819</v>
      </c>
      <c r="AD398" s="76" t="s">
        <v>1502</v>
      </c>
    </row>
    <row r="399" spans="26:30" ht="14.5" x14ac:dyDescent="0.35">
      <c r="Z399" s="73" t="s">
        <v>383</v>
      </c>
      <c r="AA399" s="74">
        <v>582500</v>
      </c>
      <c r="AB399" s="75">
        <v>2330</v>
      </c>
      <c r="AD399" s="76" t="s">
        <v>1503</v>
      </c>
    </row>
    <row r="400" spans="26:30" ht="14.5" x14ac:dyDescent="0.35">
      <c r="Z400" s="73" t="s">
        <v>384</v>
      </c>
      <c r="AA400" s="74">
        <v>666000</v>
      </c>
      <c r="AB400" s="75">
        <v>2664</v>
      </c>
      <c r="AD400" s="76" t="s">
        <v>1504</v>
      </c>
    </row>
    <row r="401" spans="26:30" ht="14.5" x14ac:dyDescent="0.35">
      <c r="Z401" s="73" t="s">
        <v>385</v>
      </c>
      <c r="AA401" s="74">
        <v>105250</v>
      </c>
      <c r="AB401" s="75">
        <v>421</v>
      </c>
      <c r="AD401" s="76" t="s">
        <v>1505</v>
      </c>
    </row>
    <row r="402" spans="26:30" ht="14.5" x14ac:dyDescent="0.35">
      <c r="Z402" s="73" t="s">
        <v>386</v>
      </c>
      <c r="AA402" s="74">
        <v>3333625</v>
      </c>
      <c r="AB402" s="75">
        <v>11056</v>
      </c>
      <c r="AD402" s="76" t="s">
        <v>1506</v>
      </c>
    </row>
    <row r="403" spans="26:30" ht="14.5" x14ac:dyDescent="0.35">
      <c r="Z403" s="73" t="s">
        <v>387</v>
      </c>
      <c r="AA403" s="74">
        <v>72250</v>
      </c>
      <c r="AB403" s="75">
        <v>289</v>
      </c>
      <c r="AD403" s="76" t="s">
        <v>1507</v>
      </c>
    </row>
    <row r="404" spans="26:30" ht="14.5" x14ac:dyDescent="0.35">
      <c r="Z404" s="73" t="s">
        <v>388</v>
      </c>
      <c r="AA404" s="74">
        <v>179750</v>
      </c>
      <c r="AB404" s="75">
        <v>719</v>
      </c>
      <c r="AD404" s="76" t="s">
        <v>1508</v>
      </c>
    </row>
    <row r="405" spans="26:30" ht="14.5" x14ac:dyDescent="0.35">
      <c r="Z405" s="73" t="s">
        <v>389</v>
      </c>
      <c r="AA405" s="74">
        <v>110250</v>
      </c>
      <c r="AB405" s="75">
        <v>441</v>
      </c>
      <c r="AD405" s="76" t="s">
        <v>1509</v>
      </c>
    </row>
    <row r="406" spans="26:30" ht="14.5" x14ac:dyDescent="0.35">
      <c r="Z406" s="73" t="s">
        <v>390</v>
      </c>
      <c r="AA406" s="74">
        <v>17346250</v>
      </c>
      <c r="AB406" s="75">
        <v>48423</v>
      </c>
      <c r="AD406" s="76" t="s">
        <v>1510</v>
      </c>
    </row>
    <row r="407" spans="26:30" ht="14.5" x14ac:dyDescent="0.35">
      <c r="Z407" s="73" t="s">
        <v>391</v>
      </c>
      <c r="AA407" s="74">
        <v>583000</v>
      </c>
      <c r="AB407" s="75">
        <v>2332</v>
      </c>
      <c r="AD407" s="76" t="s">
        <v>1511</v>
      </c>
    </row>
    <row r="408" spans="26:30" ht="14.5" x14ac:dyDescent="0.35">
      <c r="Z408" s="73" t="s">
        <v>392</v>
      </c>
      <c r="AA408" s="74">
        <v>137250</v>
      </c>
      <c r="AB408" s="75">
        <v>549</v>
      </c>
      <c r="AD408" s="76" t="s">
        <v>1512</v>
      </c>
    </row>
    <row r="409" spans="26:30" ht="14.5" x14ac:dyDescent="0.35">
      <c r="Z409" s="73" t="s">
        <v>393</v>
      </c>
      <c r="AA409" s="74">
        <v>355750</v>
      </c>
      <c r="AB409" s="75">
        <v>1423</v>
      </c>
      <c r="AD409" s="76" t="s">
        <v>1513</v>
      </c>
    </row>
    <row r="410" spans="26:30" ht="14.5" x14ac:dyDescent="0.35">
      <c r="Z410" s="73" t="s">
        <v>394</v>
      </c>
      <c r="AA410" s="74">
        <v>4521625</v>
      </c>
      <c r="AB410" s="75">
        <v>14224</v>
      </c>
      <c r="AD410" s="76" t="s">
        <v>1514</v>
      </c>
    </row>
    <row r="411" spans="26:30" ht="14.5" x14ac:dyDescent="0.35">
      <c r="Z411" s="73" t="s">
        <v>395</v>
      </c>
      <c r="AA411" s="74">
        <v>159250</v>
      </c>
      <c r="AB411" s="75">
        <v>637</v>
      </c>
      <c r="AD411" s="76" t="s">
        <v>1515</v>
      </c>
    </row>
    <row r="412" spans="26:30" ht="14.5" x14ac:dyDescent="0.35">
      <c r="Z412" s="73" t="s">
        <v>396</v>
      </c>
      <c r="AA412" s="74">
        <v>158000</v>
      </c>
      <c r="AB412" s="75">
        <v>632</v>
      </c>
      <c r="AD412" s="76" t="s">
        <v>1516</v>
      </c>
    </row>
    <row r="413" spans="26:30" ht="14.5" x14ac:dyDescent="0.35">
      <c r="Z413" s="73" t="s">
        <v>397</v>
      </c>
      <c r="AA413" s="74">
        <v>1471750</v>
      </c>
      <c r="AB413" s="75">
        <v>5887</v>
      </c>
      <c r="AD413" s="76" t="s">
        <v>1517</v>
      </c>
    </row>
    <row r="414" spans="26:30" ht="14.5" x14ac:dyDescent="0.35">
      <c r="Z414" s="73" t="s">
        <v>398</v>
      </c>
      <c r="AA414" s="74">
        <v>265750</v>
      </c>
      <c r="AB414" s="75">
        <v>1063</v>
      </c>
      <c r="AD414" s="76" t="s">
        <v>1518</v>
      </c>
    </row>
    <row r="415" spans="26:30" ht="14.5" x14ac:dyDescent="0.35">
      <c r="Z415" s="73" t="s">
        <v>399</v>
      </c>
      <c r="AA415" s="74">
        <v>4400125</v>
      </c>
      <c r="AB415" s="75">
        <v>13900</v>
      </c>
      <c r="AD415" s="76" t="s">
        <v>1519</v>
      </c>
    </row>
    <row r="416" spans="26:30" ht="14.5" x14ac:dyDescent="0.35">
      <c r="Z416" s="73" t="s">
        <v>400</v>
      </c>
      <c r="AA416" s="74">
        <v>401500</v>
      </c>
      <c r="AB416" s="75">
        <v>1606</v>
      </c>
      <c r="AD416" s="76" t="s">
        <v>1520</v>
      </c>
    </row>
    <row r="417" spans="26:30" ht="14.5" x14ac:dyDescent="0.35">
      <c r="Z417" s="73" t="s">
        <v>401</v>
      </c>
      <c r="AA417" s="74">
        <v>982000</v>
      </c>
      <c r="AB417" s="75">
        <v>3928</v>
      </c>
      <c r="AD417" s="76" t="s">
        <v>1521</v>
      </c>
    </row>
    <row r="418" spans="26:30" ht="14.5" x14ac:dyDescent="0.35">
      <c r="Z418" s="73" t="s">
        <v>402</v>
      </c>
      <c r="AA418" s="74">
        <v>135250</v>
      </c>
      <c r="AB418" s="75">
        <v>541</v>
      </c>
      <c r="AD418" s="76" t="s">
        <v>1522</v>
      </c>
    </row>
    <row r="419" spans="26:30" ht="14.5" x14ac:dyDescent="0.35">
      <c r="Z419" s="73" t="s">
        <v>403</v>
      </c>
      <c r="AA419" s="74">
        <v>75750</v>
      </c>
      <c r="AB419" s="75">
        <v>303</v>
      </c>
      <c r="AD419" s="76" t="s">
        <v>1523</v>
      </c>
    </row>
    <row r="420" spans="26:30" ht="14.5" x14ac:dyDescent="0.35">
      <c r="Z420" s="73" t="s">
        <v>404</v>
      </c>
      <c r="AA420" s="74">
        <v>411000</v>
      </c>
      <c r="AB420" s="75">
        <v>1644</v>
      </c>
      <c r="AD420" s="76" t="s">
        <v>1524</v>
      </c>
    </row>
    <row r="421" spans="26:30" ht="14.5" x14ac:dyDescent="0.35">
      <c r="Z421" s="73" t="s">
        <v>405</v>
      </c>
      <c r="AA421" s="74">
        <v>19820125</v>
      </c>
      <c r="AB421" s="75">
        <v>55020</v>
      </c>
      <c r="AD421" s="76" t="s">
        <v>1525</v>
      </c>
    </row>
    <row r="422" spans="26:30" ht="14.5" x14ac:dyDescent="0.35">
      <c r="Z422" s="73" t="s">
        <v>406</v>
      </c>
      <c r="AA422" s="74">
        <v>50000</v>
      </c>
      <c r="AB422" s="75">
        <v>200</v>
      </c>
      <c r="AD422" s="76" t="s">
        <v>1526</v>
      </c>
    </row>
    <row r="423" spans="26:30" ht="14.5" x14ac:dyDescent="0.35">
      <c r="Z423" s="73" t="s">
        <v>407</v>
      </c>
      <c r="AA423" s="74">
        <v>160250</v>
      </c>
      <c r="AB423" s="75">
        <v>641</v>
      </c>
      <c r="AD423" s="76" t="s">
        <v>1527</v>
      </c>
    </row>
    <row r="424" spans="26:30" ht="14.5" x14ac:dyDescent="0.35">
      <c r="Z424" s="73" t="s">
        <v>408</v>
      </c>
      <c r="AA424" s="74">
        <v>293750</v>
      </c>
      <c r="AB424" s="75">
        <v>1175</v>
      </c>
      <c r="AD424" s="76" t="s">
        <v>1528</v>
      </c>
    </row>
    <row r="425" spans="26:30" ht="14.5" x14ac:dyDescent="0.35">
      <c r="Z425" s="73" t="s">
        <v>409</v>
      </c>
      <c r="AA425" s="74">
        <v>159000</v>
      </c>
      <c r="AB425" s="75">
        <v>636</v>
      </c>
      <c r="AD425" s="76" t="s">
        <v>1529</v>
      </c>
    </row>
    <row r="426" spans="26:30" ht="14.5" x14ac:dyDescent="0.35">
      <c r="Z426" s="73" t="s">
        <v>410</v>
      </c>
      <c r="AA426" s="74">
        <v>242250</v>
      </c>
      <c r="AB426" s="75">
        <v>969</v>
      </c>
      <c r="AD426" s="76" t="s">
        <v>1530</v>
      </c>
    </row>
    <row r="427" spans="26:30" ht="14.5" x14ac:dyDescent="0.35">
      <c r="Z427" s="73" t="s">
        <v>411</v>
      </c>
      <c r="AA427" s="74">
        <v>1558250</v>
      </c>
      <c r="AB427" s="75">
        <v>6233</v>
      </c>
      <c r="AD427" s="76" t="s">
        <v>1531</v>
      </c>
    </row>
    <row r="428" spans="26:30" ht="14.5" x14ac:dyDescent="0.35">
      <c r="Z428" s="73" t="s">
        <v>412</v>
      </c>
      <c r="AA428" s="74">
        <v>4524625</v>
      </c>
      <c r="AB428" s="75">
        <v>14232</v>
      </c>
      <c r="AD428" s="76" t="s">
        <v>1532</v>
      </c>
    </row>
    <row r="429" spans="26:30" ht="14.5" x14ac:dyDescent="0.35">
      <c r="Z429" s="73" t="s">
        <v>413</v>
      </c>
      <c r="AA429" s="74">
        <v>3412750</v>
      </c>
      <c r="AB429" s="75">
        <v>11267</v>
      </c>
      <c r="AD429" s="76" t="s">
        <v>1533</v>
      </c>
    </row>
    <row r="430" spans="26:30" ht="14.5" x14ac:dyDescent="0.35">
      <c r="Z430" s="73" t="s">
        <v>414</v>
      </c>
      <c r="AA430" s="74">
        <v>254750</v>
      </c>
      <c r="AB430" s="75">
        <v>1019</v>
      </c>
      <c r="AD430" s="76" t="s">
        <v>1534</v>
      </c>
    </row>
    <row r="431" spans="26:30" ht="14.5" x14ac:dyDescent="0.35">
      <c r="Z431" s="73" t="s">
        <v>415</v>
      </c>
      <c r="AA431" s="74">
        <v>1072541625</v>
      </c>
      <c r="AB431" s="75">
        <v>1757366</v>
      </c>
      <c r="AD431" s="76" t="s">
        <v>1535</v>
      </c>
    </row>
    <row r="432" spans="26:30" ht="14.5" x14ac:dyDescent="0.35">
      <c r="Z432" s="73" t="s">
        <v>416</v>
      </c>
      <c r="AA432" s="74">
        <v>968500</v>
      </c>
      <c r="AB432" s="75">
        <v>3874</v>
      </c>
      <c r="AD432" s="76" t="s">
        <v>1536</v>
      </c>
    </row>
    <row r="433" spans="26:30" ht="14.5" x14ac:dyDescent="0.35">
      <c r="Z433" s="73" t="s">
        <v>417</v>
      </c>
      <c r="AA433" s="74">
        <v>1295750</v>
      </c>
      <c r="AB433" s="75">
        <v>5183</v>
      </c>
      <c r="AD433" s="76" t="s">
        <v>1537</v>
      </c>
    </row>
    <row r="434" spans="26:30" ht="14.5" x14ac:dyDescent="0.35">
      <c r="Z434" s="73" t="s">
        <v>418</v>
      </c>
      <c r="AA434" s="74">
        <v>7117375</v>
      </c>
      <c r="AB434" s="75">
        <v>21146</v>
      </c>
      <c r="AD434" s="76" t="s">
        <v>1538</v>
      </c>
    </row>
    <row r="435" spans="26:30" ht="14.5" x14ac:dyDescent="0.35">
      <c r="Z435" s="73" t="s">
        <v>419</v>
      </c>
      <c r="AA435" s="74">
        <v>791250</v>
      </c>
      <c r="AB435" s="75">
        <v>3165</v>
      </c>
      <c r="AD435" s="76" t="s">
        <v>1539</v>
      </c>
    </row>
    <row r="436" spans="26:30" ht="14.5" x14ac:dyDescent="0.35">
      <c r="Z436" s="73" t="s">
        <v>420</v>
      </c>
      <c r="AA436" s="74">
        <v>6303250</v>
      </c>
      <c r="AB436" s="75">
        <v>18975</v>
      </c>
      <c r="AD436" s="76" t="s">
        <v>1540</v>
      </c>
    </row>
    <row r="437" spans="26:30" ht="14.5" x14ac:dyDescent="0.35">
      <c r="Z437" s="73" t="s">
        <v>421</v>
      </c>
      <c r="AA437" s="74">
        <v>153000</v>
      </c>
      <c r="AB437" s="75">
        <v>612</v>
      </c>
      <c r="AD437" s="76" t="s">
        <v>1541</v>
      </c>
    </row>
    <row r="438" spans="26:30" ht="14.5" x14ac:dyDescent="0.35">
      <c r="Z438" s="73" t="s">
        <v>422</v>
      </c>
      <c r="AA438" s="74">
        <v>40000</v>
      </c>
      <c r="AB438" s="75">
        <v>160</v>
      </c>
      <c r="AD438" s="76" t="s">
        <v>1542</v>
      </c>
    </row>
    <row r="439" spans="26:30" ht="14.5" x14ac:dyDescent="0.35">
      <c r="Z439" s="73" t="s">
        <v>423</v>
      </c>
      <c r="AA439" s="74">
        <v>2941375</v>
      </c>
      <c r="AB439" s="75">
        <v>10010</v>
      </c>
      <c r="AD439" s="76" t="s">
        <v>1543</v>
      </c>
    </row>
    <row r="440" spans="26:30" ht="14.5" x14ac:dyDescent="0.35">
      <c r="Z440" s="73" t="s">
        <v>424</v>
      </c>
      <c r="AA440" s="74">
        <v>1067750</v>
      </c>
      <c r="AB440" s="75">
        <v>4271</v>
      </c>
      <c r="AD440" s="76" t="s">
        <v>1544</v>
      </c>
    </row>
    <row r="441" spans="26:30" ht="14.5" x14ac:dyDescent="0.35">
      <c r="Z441" s="73" t="s">
        <v>425</v>
      </c>
      <c r="AA441" s="74">
        <v>91750</v>
      </c>
      <c r="AB441" s="75">
        <v>367</v>
      </c>
      <c r="AD441" s="76" t="s">
        <v>1545</v>
      </c>
    </row>
    <row r="442" spans="26:30" ht="14.5" x14ac:dyDescent="0.35">
      <c r="Z442" s="73" t="s">
        <v>426</v>
      </c>
      <c r="AA442" s="74">
        <v>158750</v>
      </c>
      <c r="AB442" s="75">
        <v>635</v>
      </c>
      <c r="AD442" s="76" t="s">
        <v>1546</v>
      </c>
    </row>
    <row r="443" spans="26:30" ht="14.5" x14ac:dyDescent="0.35">
      <c r="Z443" s="73" t="s">
        <v>427</v>
      </c>
      <c r="AA443" s="74">
        <v>144500</v>
      </c>
      <c r="AB443" s="75">
        <v>578</v>
      </c>
      <c r="AD443" s="76" t="s">
        <v>1547</v>
      </c>
    </row>
    <row r="444" spans="26:30" ht="14.5" x14ac:dyDescent="0.35">
      <c r="Z444" s="73" t="s">
        <v>428</v>
      </c>
      <c r="AA444" s="74">
        <v>356500</v>
      </c>
      <c r="AB444" s="75">
        <v>1426</v>
      </c>
      <c r="AD444" s="76" t="s">
        <v>1548</v>
      </c>
    </row>
    <row r="445" spans="26:30" ht="14.5" x14ac:dyDescent="0.35">
      <c r="Z445" s="73" t="s">
        <v>429</v>
      </c>
      <c r="AA445" s="74">
        <v>1014750</v>
      </c>
      <c r="AB445" s="75">
        <v>4059</v>
      </c>
      <c r="AD445" s="76" t="s">
        <v>1549</v>
      </c>
    </row>
    <row r="446" spans="26:30" ht="14.5" x14ac:dyDescent="0.35">
      <c r="Z446" s="73" t="s">
        <v>430</v>
      </c>
      <c r="AA446" s="74">
        <v>67500</v>
      </c>
      <c r="AB446" s="75">
        <v>270</v>
      </c>
      <c r="AD446" s="76" t="s">
        <v>1550</v>
      </c>
    </row>
    <row r="447" spans="26:30" ht="14.5" x14ac:dyDescent="0.35">
      <c r="Z447" s="73" t="s">
        <v>431</v>
      </c>
      <c r="AA447" s="74">
        <v>85500</v>
      </c>
      <c r="AB447" s="75">
        <v>342</v>
      </c>
      <c r="AD447" s="76" t="s">
        <v>1551</v>
      </c>
    </row>
    <row r="448" spans="26:30" ht="14.5" x14ac:dyDescent="0.35">
      <c r="Z448" s="73" t="s">
        <v>432</v>
      </c>
      <c r="AA448" s="74">
        <v>1121500</v>
      </c>
      <c r="AB448" s="75">
        <v>4486</v>
      </c>
      <c r="AD448" s="76" t="s">
        <v>1552</v>
      </c>
    </row>
    <row r="449" spans="26:30" ht="14.5" x14ac:dyDescent="0.35">
      <c r="Z449" s="73" t="s">
        <v>433</v>
      </c>
      <c r="AA449" s="74">
        <v>351000</v>
      </c>
      <c r="AB449" s="75">
        <v>1404</v>
      </c>
      <c r="AD449" s="76" t="s">
        <v>1553</v>
      </c>
    </row>
    <row r="450" spans="26:30" ht="14.5" x14ac:dyDescent="0.35">
      <c r="Z450" s="73" t="s">
        <v>434</v>
      </c>
      <c r="AA450" s="74">
        <v>936250</v>
      </c>
      <c r="AB450" s="75">
        <v>3745</v>
      </c>
      <c r="AD450" s="76" t="s">
        <v>1554</v>
      </c>
    </row>
    <row r="451" spans="26:30" ht="14.5" x14ac:dyDescent="0.35">
      <c r="Z451" s="73" t="s">
        <v>435</v>
      </c>
      <c r="AA451" s="74">
        <v>194250</v>
      </c>
      <c r="AB451" s="75">
        <v>777</v>
      </c>
      <c r="AD451" s="76" t="s">
        <v>1555</v>
      </c>
    </row>
    <row r="452" spans="26:30" ht="14.5" x14ac:dyDescent="0.35">
      <c r="Z452" s="73" t="s">
        <v>436</v>
      </c>
      <c r="AA452" s="74">
        <v>2361250</v>
      </c>
      <c r="AB452" s="75">
        <v>8463</v>
      </c>
      <c r="AD452" s="76" t="s">
        <v>1556</v>
      </c>
    </row>
    <row r="453" spans="26:30" ht="14.5" x14ac:dyDescent="0.35">
      <c r="Z453" s="73" t="s">
        <v>437</v>
      </c>
      <c r="AA453" s="74">
        <v>522750</v>
      </c>
      <c r="AB453" s="75">
        <v>2091</v>
      </c>
      <c r="AD453" s="76" t="s">
        <v>1557</v>
      </c>
    </row>
    <row r="454" spans="26:30" ht="14.5" x14ac:dyDescent="0.35">
      <c r="Z454" s="73" t="s">
        <v>438</v>
      </c>
      <c r="AA454" s="74">
        <v>766000</v>
      </c>
      <c r="AB454" s="75">
        <v>3064</v>
      </c>
      <c r="AD454" s="76" t="s">
        <v>1558</v>
      </c>
    </row>
    <row r="455" spans="26:30" ht="14.5" x14ac:dyDescent="0.35">
      <c r="Z455" s="73" t="s">
        <v>439</v>
      </c>
      <c r="AA455" s="74">
        <v>200000</v>
      </c>
      <c r="AB455" s="75">
        <v>800</v>
      </c>
      <c r="AD455" s="76" t="s">
        <v>1559</v>
      </c>
    </row>
    <row r="456" spans="26:30" ht="14.5" x14ac:dyDescent="0.35">
      <c r="Z456" s="73" t="s">
        <v>440</v>
      </c>
      <c r="AA456" s="74">
        <v>166500</v>
      </c>
      <c r="AB456" s="75">
        <v>666</v>
      </c>
      <c r="AD456" s="76" t="s">
        <v>1560</v>
      </c>
    </row>
    <row r="457" spans="26:30" ht="14.5" x14ac:dyDescent="0.35">
      <c r="Z457" s="73" t="s">
        <v>441</v>
      </c>
      <c r="AA457" s="74">
        <v>197000</v>
      </c>
      <c r="AB457" s="75">
        <v>788</v>
      </c>
      <c r="AD457" s="76" t="s">
        <v>1561</v>
      </c>
    </row>
    <row r="458" spans="26:30" ht="14.5" x14ac:dyDescent="0.35">
      <c r="Z458" s="73" t="s">
        <v>442</v>
      </c>
      <c r="AA458" s="74">
        <v>77000</v>
      </c>
      <c r="AB458" s="75">
        <v>308</v>
      </c>
      <c r="AD458" s="76" t="s">
        <v>1562</v>
      </c>
    </row>
    <row r="459" spans="26:30" ht="14.5" x14ac:dyDescent="0.35">
      <c r="Z459" s="73" t="s">
        <v>443</v>
      </c>
      <c r="AA459" s="74">
        <v>100500</v>
      </c>
      <c r="AB459" s="75">
        <v>402</v>
      </c>
      <c r="AD459" s="76" t="s">
        <v>1563</v>
      </c>
    </row>
    <row r="460" spans="26:30" ht="14.5" x14ac:dyDescent="0.35">
      <c r="Z460" s="73" t="s">
        <v>444</v>
      </c>
      <c r="AA460" s="74">
        <v>231500</v>
      </c>
      <c r="AB460" s="75">
        <v>926</v>
      </c>
      <c r="AD460" s="76" t="s">
        <v>1564</v>
      </c>
    </row>
    <row r="461" spans="26:30" ht="14.5" x14ac:dyDescent="0.35">
      <c r="Z461" s="73" t="s">
        <v>445</v>
      </c>
      <c r="AA461" s="74">
        <v>168000</v>
      </c>
      <c r="AB461" s="75">
        <v>672</v>
      </c>
      <c r="AD461" s="76" t="s">
        <v>1565</v>
      </c>
    </row>
    <row r="462" spans="26:30" ht="14.5" x14ac:dyDescent="0.35">
      <c r="Z462" s="77" t="s">
        <v>2231</v>
      </c>
      <c r="AA462" s="74">
        <v>190500</v>
      </c>
      <c r="AB462" s="75">
        <v>762</v>
      </c>
      <c r="AD462" s="76" t="s">
        <v>1566</v>
      </c>
    </row>
    <row r="463" spans="26:30" ht="14.5" x14ac:dyDescent="0.35">
      <c r="Z463" s="73" t="s">
        <v>446</v>
      </c>
      <c r="AA463" s="74">
        <v>3355750</v>
      </c>
      <c r="AB463" s="75">
        <v>11115</v>
      </c>
      <c r="AD463" s="76" t="s">
        <v>1567</v>
      </c>
    </row>
    <row r="464" spans="26:30" ht="14.5" x14ac:dyDescent="0.35">
      <c r="Z464" s="73" t="s">
        <v>447</v>
      </c>
      <c r="AA464" s="74">
        <v>46250</v>
      </c>
      <c r="AB464" s="75">
        <v>185</v>
      </c>
      <c r="AD464" s="76" t="s">
        <v>1568</v>
      </c>
    </row>
    <row r="465" spans="26:30" ht="14.5" x14ac:dyDescent="0.35">
      <c r="Z465" s="73" t="s">
        <v>448</v>
      </c>
      <c r="AA465" s="74">
        <v>182000</v>
      </c>
      <c r="AB465" s="75">
        <v>728</v>
      </c>
      <c r="AD465" s="76" t="s">
        <v>1569</v>
      </c>
    </row>
    <row r="466" spans="26:30" ht="14.5" x14ac:dyDescent="0.35">
      <c r="Z466" s="73" t="s">
        <v>449</v>
      </c>
      <c r="AA466" s="74">
        <v>720750</v>
      </c>
      <c r="AB466" s="75">
        <v>2883</v>
      </c>
      <c r="AD466" s="76" t="s">
        <v>1569</v>
      </c>
    </row>
    <row r="467" spans="26:30" ht="14.5" x14ac:dyDescent="0.35">
      <c r="Z467" s="73" t="s">
        <v>450</v>
      </c>
      <c r="AA467" s="74">
        <v>186500</v>
      </c>
      <c r="AB467" s="75">
        <v>746</v>
      </c>
      <c r="AD467" s="76" t="s">
        <v>1570</v>
      </c>
    </row>
    <row r="468" spans="26:30" ht="14.5" x14ac:dyDescent="0.35">
      <c r="Z468" s="73" t="s">
        <v>451</v>
      </c>
      <c r="AA468" s="74">
        <v>199000</v>
      </c>
      <c r="AB468" s="75">
        <v>796</v>
      </c>
      <c r="AD468" s="76" t="s">
        <v>1571</v>
      </c>
    </row>
    <row r="469" spans="26:30" ht="14.5" x14ac:dyDescent="0.35">
      <c r="Z469" s="73" t="s">
        <v>452</v>
      </c>
      <c r="AA469" s="74">
        <v>238250</v>
      </c>
      <c r="AB469" s="75">
        <v>953</v>
      </c>
      <c r="AD469" s="76" t="s">
        <v>1572</v>
      </c>
    </row>
    <row r="470" spans="26:30" ht="14.5" x14ac:dyDescent="0.35">
      <c r="Z470" s="73" t="s">
        <v>453</v>
      </c>
      <c r="AA470" s="74">
        <v>200250</v>
      </c>
      <c r="AB470" s="75">
        <v>801</v>
      </c>
      <c r="AD470" s="76" t="s">
        <v>1573</v>
      </c>
    </row>
    <row r="471" spans="26:30" ht="14.5" x14ac:dyDescent="0.35">
      <c r="Z471" s="73" t="s">
        <v>454</v>
      </c>
      <c r="AA471" s="74">
        <v>266250</v>
      </c>
      <c r="AB471" s="75">
        <v>1065</v>
      </c>
      <c r="AD471" s="76" t="s">
        <v>1574</v>
      </c>
    </row>
    <row r="472" spans="26:30" ht="14.5" x14ac:dyDescent="0.35">
      <c r="Z472" s="73" t="s">
        <v>455</v>
      </c>
      <c r="AA472" s="74">
        <v>419000</v>
      </c>
      <c r="AB472" s="75">
        <v>1676</v>
      </c>
      <c r="AD472" s="76" t="s">
        <v>1575</v>
      </c>
    </row>
    <row r="473" spans="26:30" ht="14.5" x14ac:dyDescent="0.35">
      <c r="Z473" s="73" t="s">
        <v>456</v>
      </c>
      <c r="AA473" s="74">
        <v>2741875</v>
      </c>
      <c r="AB473" s="75">
        <v>9478</v>
      </c>
      <c r="AD473" s="76" t="s">
        <v>1576</v>
      </c>
    </row>
    <row r="474" spans="26:30" ht="14.5" x14ac:dyDescent="0.35">
      <c r="Z474" s="73" t="s">
        <v>457</v>
      </c>
      <c r="AA474" s="74">
        <v>9000</v>
      </c>
      <c r="AB474" s="75">
        <v>36</v>
      </c>
      <c r="AD474" s="76" t="s">
        <v>1577</v>
      </c>
    </row>
    <row r="475" spans="26:30" ht="14.5" x14ac:dyDescent="0.35">
      <c r="Z475" s="73" t="s">
        <v>458</v>
      </c>
      <c r="AA475" s="74">
        <v>167000</v>
      </c>
      <c r="AB475" s="75">
        <v>668</v>
      </c>
      <c r="AD475" s="76" t="s">
        <v>1578</v>
      </c>
    </row>
    <row r="476" spans="26:30" ht="14.5" x14ac:dyDescent="0.35">
      <c r="Z476" s="73" t="s">
        <v>459</v>
      </c>
      <c r="AA476" s="74">
        <v>397250</v>
      </c>
      <c r="AB476" s="75">
        <v>1589</v>
      </c>
      <c r="AD476" s="76" t="s">
        <v>1579</v>
      </c>
    </row>
    <row r="477" spans="26:30" ht="14.5" x14ac:dyDescent="0.35">
      <c r="Z477" s="73" t="s">
        <v>460</v>
      </c>
      <c r="AA477" s="74">
        <v>244250</v>
      </c>
      <c r="AB477" s="75">
        <v>977</v>
      </c>
      <c r="AD477" s="76" t="s">
        <v>1579</v>
      </c>
    </row>
    <row r="478" spans="26:30" ht="14.5" x14ac:dyDescent="0.35">
      <c r="Z478" s="73" t="s">
        <v>461</v>
      </c>
      <c r="AA478" s="74">
        <v>397500</v>
      </c>
      <c r="AB478" s="75">
        <v>1590</v>
      </c>
      <c r="AD478" s="76" t="s">
        <v>1580</v>
      </c>
    </row>
    <row r="479" spans="26:30" ht="14.5" x14ac:dyDescent="0.35">
      <c r="Z479" s="73" t="s">
        <v>462</v>
      </c>
      <c r="AA479" s="74">
        <v>1480000</v>
      </c>
      <c r="AB479" s="75">
        <v>5920</v>
      </c>
      <c r="AD479" s="76" t="s">
        <v>1581</v>
      </c>
    </row>
    <row r="480" spans="26:30" ht="14.5" x14ac:dyDescent="0.35">
      <c r="Z480" s="73" t="s">
        <v>463</v>
      </c>
      <c r="AA480" s="74">
        <v>258250</v>
      </c>
      <c r="AB480" s="75">
        <v>1033</v>
      </c>
      <c r="AD480" s="76" t="s">
        <v>1582</v>
      </c>
    </row>
    <row r="481" spans="26:30" ht="14.5" x14ac:dyDescent="0.35">
      <c r="Z481" s="73" t="s">
        <v>464</v>
      </c>
      <c r="AA481" s="74">
        <v>284750</v>
      </c>
      <c r="AB481" s="75">
        <v>1139</v>
      </c>
      <c r="AD481" s="76" t="s">
        <v>1583</v>
      </c>
    </row>
    <row r="482" spans="26:30" ht="14.5" x14ac:dyDescent="0.35">
      <c r="Z482" s="73" t="s">
        <v>465</v>
      </c>
      <c r="AA482" s="74">
        <v>103750</v>
      </c>
      <c r="AB482" s="75">
        <v>415</v>
      </c>
      <c r="AD482" s="76" t="s">
        <v>1584</v>
      </c>
    </row>
    <row r="483" spans="26:30" ht="14.5" x14ac:dyDescent="0.35">
      <c r="Z483" s="73" t="s">
        <v>466</v>
      </c>
      <c r="AA483" s="74">
        <v>228000</v>
      </c>
      <c r="AB483" s="75">
        <v>912</v>
      </c>
      <c r="AD483" s="76" t="s">
        <v>1585</v>
      </c>
    </row>
    <row r="484" spans="26:30" ht="14.5" x14ac:dyDescent="0.35">
      <c r="Z484" s="73" t="s">
        <v>467</v>
      </c>
      <c r="AA484" s="74">
        <v>420000</v>
      </c>
      <c r="AB484" s="75">
        <v>1680</v>
      </c>
      <c r="AD484" s="76" t="s">
        <v>1586</v>
      </c>
    </row>
    <row r="485" spans="26:30" ht="14.5" x14ac:dyDescent="0.35">
      <c r="Z485" s="73" t="s">
        <v>468</v>
      </c>
      <c r="AA485" s="74">
        <v>361750</v>
      </c>
      <c r="AB485" s="75">
        <v>1447</v>
      </c>
      <c r="AD485" s="76" t="s">
        <v>1587</v>
      </c>
    </row>
    <row r="486" spans="26:30" ht="14.5" x14ac:dyDescent="0.35">
      <c r="Z486" s="73" t="s">
        <v>469</v>
      </c>
      <c r="AA486" s="74">
        <v>195000</v>
      </c>
      <c r="AB486" s="75">
        <v>780</v>
      </c>
      <c r="AD486" s="76" t="s">
        <v>1588</v>
      </c>
    </row>
    <row r="487" spans="26:30" ht="14.5" x14ac:dyDescent="0.35">
      <c r="Z487" s="73" t="s">
        <v>470</v>
      </c>
      <c r="AA487" s="74">
        <v>1438750</v>
      </c>
      <c r="AB487" s="75">
        <v>5755</v>
      </c>
      <c r="AD487" s="76" t="s">
        <v>1589</v>
      </c>
    </row>
    <row r="488" spans="26:30" ht="14.5" x14ac:dyDescent="0.35">
      <c r="Z488" s="73" t="s">
        <v>471</v>
      </c>
      <c r="AA488" s="74">
        <v>1145750</v>
      </c>
      <c r="AB488" s="75">
        <v>4583</v>
      </c>
      <c r="AD488" s="76" t="s">
        <v>1590</v>
      </c>
    </row>
    <row r="489" spans="26:30" ht="14.5" x14ac:dyDescent="0.35">
      <c r="Z489" s="73" t="s">
        <v>472</v>
      </c>
      <c r="AA489" s="74">
        <v>913000</v>
      </c>
      <c r="AB489" s="75">
        <v>3652</v>
      </c>
      <c r="AD489" s="76" t="s">
        <v>1591</v>
      </c>
    </row>
    <row r="490" spans="26:30" ht="14.5" x14ac:dyDescent="0.35">
      <c r="Z490" s="73" t="s">
        <v>473</v>
      </c>
      <c r="AA490" s="74">
        <v>233250</v>
      </c>
      <c r="AB490" s="75">
        <v>933</v>
      </c>
      <c r="AD490" s="76" t="s">
        <v>1592</v>
      </c>
    </row>
    <row r="491" spans="26:30" ht="14.5" x14ac:dyDescent="0.35">
      <c r="Z491" s="73" t="s">
        <v>474</v>
      </c>
      <c r="AA491" s="74">
        <v>2314000</v>
      </c>
      <c r="AB491" s="75">
        <v>8337</v>
      </c>
      <c r="AD491" s="76" t="s">
        <v>1593</v>
      </c>
    </row>
    <row r="492" spans="26:30" ht="14.5" x14ac:dyDescent="0.35">
      <c r="Z492" s="73" t="s">
        <v>475</v>
      </c>
      <c r="AA492" s="74">
        <v>162000</v>
      </c>
      <c r="AB492" s="75">
        <v>648</v>
      </c>
      <c r="AD492" s="76" t="s">
        <v>1594</v>
      </c>
    </row>
    <row r="493" spans="26:30" ht="14.5" x14ac:dyDescent="0.35">
      <c r="Z493" s="73" t="s">
        <v>476</v>
      </c>
      <c r="AA493" s="74">
        <v>59750</v>
      </c>
      <c r="AB493" s="75">
        <v>239</v>
      </c>
      <c r="AD493" s="76" t="s">
        <v>1595</v>
      </c>
    </row>
    <row r="494" spans="26:30" ht="14.5" x14ac:dyDescent="0.35">
      <c r="Z494" s="73" t="s">
        <v>477</v>
      </c>
      <c r="AA494" s="74">
        <v>356750</v>
      </c>
      <c r="AB494" s="75">
        <v>1427</v>
      </c>
      <c r="AD494" s="76" t="s">
        <v>1596</v>
      </c>
    </row>
    <row r="495" spans="26:30" ht="14.5" x14ac:dyDescent="0.35">
      <c r="Z495" s="73" t="s">
        <v>478</v>
      </c>
      <c r="AA495" s="74">
        <v>525750</v>
      </c>
      <c r="AB495" s="75">
        <v>2103</v>
      </c>
      <c r="AD495" s="76" t="s">
        <v>1597</v>
      </c>
    </row>
    <row r="496" spans="26:30" ht="14.5" x14ac:dyDescent="0.35">
      <c r="Z496" s="73" t="s">
        <v>479</v>
      </c>
      <c r="AA496" s="74">
        <v>140500</v>
      </c>
      <c r="AB496" s="75">
        <v>562</v>
      </c>
      <c r="AD496" s="76" t="s">
        <v>1598</v>
      </c>
    </row>
    <row r="497" spans="26:30" ht="14.5" x14ac:dyDescent="0.35">
      <c r="Z497" s="73" t="s">
        <v>480</v>
      </c>
      <c r="AA497" s="74">
        <v>789250</v>
      </c>
      <c r="AB497" s="75">
        <v>3157</v>
      </c>
      <c r="AD497" s="76" t="s">
        <v>1599</v>
      </c>
    </row>
    <row r="498" spans="26:30" ht="14.5" x14ac:dyDescent="0.35">
      <c r="Z498" s="73" t="s">
        <v>481</v>
      </c>
      <c r="AA498" s="74">
        <v>760250</v>
      </c>
      <c r="AB498" s="75">
        <v>3041</v>
      </c>
      <c r="AD498" s="76" t="s">
        <v>1600</v>
      </c>
    </row>
    <row r="499" spans="26:30" ht="14.5" x14ac:dyDescent="0.35">
      <c r="Z499" s="73" t="s">
        <v>482</v>
      </c>
      <c r="AA499" s="74">
        <v>123000</v>
      </c>
      <c r="AB499" s="75">
        <v>492</v>
      </c>
      <c r="AD499" s="76" t="s">
        <v>1601</v>
      </c>
    </row>
    <row r="500" spans="26:30" ht="14.5" x14ac:dyDescent="0.35">
      <c r="Z500" s="73" t="s">
        <v>483</v>
      </c>
      <c r="AA500" s="74">
        <v>216000</v>
      </c>
      <c r="AB500" s="75">
        <v>864</v>
      </c>
      <c r="AD500" s="76" t="s">
        <v>1602</v>
      </c>
    </row>
    <row r="501" spans="26:30" ht="14.5" x14ac:dyDescent="0.35">
      <c r="Z501" s="73" t="s">
        <v>484</v>
      </c>
      <c r="AA501" s="74">
        <v>41250</v>
      </c>
      <c r="AB501" s="75">
        <v>165</v>
      </c>
      <c r="AD501" s="76" t="s">
        <v>1603</v>
      </c>
    </row>
    <row r="502" spans="26:30" ht="14.5" x14ac:dyDescent="0.35">
      <c r="Z502" s="73" t="s">
        <v>485</v>
      </c>
      <c r="AA502" s="74">
        <v>158250</v>
      </c>
      <c r="AB502" s="75">
        <v>633</v>
      </c>
      <c r="AD502" s="76" t="s">
        <v>1604</v>
      </c>
    </row>
    <row r="503" spans="26:30" ht="14.5" x14ac:dyDescent="0.35">
      <c r="Z503" s="73" t="s">
        <v>486</v>
      </c>
      <c r="AA503" s="74">
        <v>780000</v>
      </c>
      <c r="AB503" s="75">
        <v>3120</v>
      </c>
      <c r="AD503" s="76" t="s">
        <v>1605</v>
      </c>
    </row>
    <row r="504" spans="26:30" ht="14.5" x14ac:dyDescent="0.35">
      <c r="Z504" s="73" t="s">
        <v>487</v>
      </c>
      <c r="AA504" s="74">
        <v>555250</v>
      </c>
      <c r="AB504" s="75">
        <v>2221</v>
      </c>
      <c r="AD504" s="76" t="s">
        <v>1606</v>
      </c>
    </row>
    <row r="505" spans="26:30" ht="14.5" x14ac:dyDescent="0.35">
      <c r="Z505" s="73" t="s">
        <v>488</v>
      </c>
      <c r="AA505" s="74">
        <v>130750</v>
      </c>
      <c r="AB505" s="75">
        <v>523</v>
      </c>
      <c r="AD505" s="76" t="s">
        <v>1607</v>
      </c>
    </row>
    <row r="506" spans="26:30" ht="14.5" x14ac:dyDescent="0.35">
      <c r="Z506" s="73" t="s">
        <v>489</v>
      </c>
      <c r="AA506" s="74">
        <v>4840375</v>
      </c>
      <c r="AB506" s="75">
        <v>15074</v>
      </c>
      <c r="AD506" s="76" t="s">
        <v>1608</v>
      </c>
    </row>
    <row r="507" spans="26:30" ht="14.5" x14ac:dyDescent="0.35">
      <c r="Z507" s="73" t="s">
        <v>490</v>
      </c>
      <c r="AA507" s="74">
        <v>94750</v>
      </c>
      <c r="AB507" s="75">
        <v>379</v>
      </c>
      <c r="AD507" s="76" t="s">
        <v>1609</v>
      </c>
    </row>
    <row r="508" spans="26:30" ht="14.5" x14ac:dyDescent="0.35">
      <c r="Z508" s="73" t="s">
        <v>491</v>
      </c>
      <c r="AA508" s="74">
        <v>277500</v>
      </c>
      <c r="AB508" s="75">
        <v>1110</v>
      </c>
      <c r="AD508" s="76" t="s">
        <v>1610</v>
      </c>
    </row>
    <row r="509" spans="26:30" ht="14.5" x14ac:dyDescent="0.35">
      <c r="Z509" s="73" t="s">
        <v>492</v>
      </c>
      <c r="AA509" s="74">
        <v>1650250</v>
      </c>
      <c r="AB509" s="75">
        <v>6567</v>
      </c>
      <c r="AD509" s="76" t="s">
        <v>1611</v>
      </c>
    </row>
    <row r="510" spans="26:30" ht="14.5" x14ac:dyDescent="0.35">
      <c r="Z510" s="73" t="s">
        <v>493</v>
      </c>
      <c r="AA510" s="74">
        <v>656250</v>
      </c>
      <c r="AB510" s="75">
        <v>2625</v>
      </c>
      <c r="AD510" s="76" t="s">
        <v>1611</v>
      </c>
    </row>
    <row r="511" spans="26:30" ht="14.5" x14ac:dyDescent="0.35">
      <c r="Z511" s="73" t="s">
        <v>494</v>
      </c>
      <c r="AA511" s="74">
        <v>637250</v>
      </c>
      <c r="AB511" s="75">
        <v>2549</v>
      </c>
      <c r="AD511" s="76" t="s">
        <v>1612</v>
      </c>
    </row>
    <row r="512" spans="26:30" ht="14.5" x14ac:dyDescent="0.35">
      <c r="Z512" s="73" t="s">
        <v>495</v>
      </c>
      <c r="AA512" s="74">
        <v>345000</v>
      </c>
      <c r="AB512" s="75">
        <v>1380</v>
      </c>
      <c r="AD512" s="76" t="s">
        <v>1613</v>
      </c>
    </row>
    <row r="513" spans="26:30" ht="14.5" x14ac:dyDescent="0.35">
      <c r="Z513" s="73" t="s">
        <v>496</v>
      </c>
      <c r="AA513" s="74">
        <v>330250</v>
      </c>
      <c r="AB513" s="75">
        <v>1321</v>
      </c>
      <c r="AD513" s="76" t="s">
        <v>1614</v>
      </c>
    </row>
    <row r="514" spans="26:30" ht="14.5" x14ac:dyDescent="0.35">
      <c r="Z514" s="73" t="s">
        <v>497</v>
      </c>
      <c r="AA514" s="74">
        <v>1623500</v>
      </c>
      <c r="AB514" s="75">
        <v>6494</v>
      </c>
      <c r="AD514" s="76" t="s">
        <v>1615</v>
      </c>
    </row>
    <row r="515" spans="26:30" ht="14.5" x14ac:dyDescent="0.35">
      <c r="Z515" s="73" t="s">
        <v>498</v>
      </c>
      <c r="AA515" s="74">
        <v>11204500</v>
      </c>
      <c r="AB515" s="75">
        <v>32045</v>
      </c>
      <c r="AD515" s="76" t="s">
        <v>1616</v>
      </c>
    </row>
    <row r="516" spans="26:30" ht="14.5" x14ac:dyDescent="0.35">
      <c r="Z516" s="73" t="s">
        <v>499</v>
      </c>
      <c r="AA516" s="74">
        <v>423500</v>
      </c>
      <c r="AB516" s="75">
        <v>1694</v>
      </c>
      <c r="AD516" s="76" t="s">
        <v>1617</v>
      </c>
    </row>
    <row r="517" spans="26:30" ht="14.5" x14ac:dyDescent="0.35">
      <c r="Z517" s="73" t="s">
        <v>500</v>
      </c>
      <c r="AA517" s="74">
        <v>144000</v>
      </c>
      <c r="AB517" s="75">
        <v>576</v>
      </c>
      <c r="AD517" s="76" t="s">
        <v>1618</v>
      </c>
    </row>
    <row r="518" spans="26:30" ht="14.5" x14ac:dyDescent="0.35">
      <c r="Z518" s="73" t="s">
        <v>501</v>
      </c>
      <c r="AA518" s="74">
        <v>469750</v>
      </c>
      <c r="AB518" s="75">
        <v>1879</v>
      </c>
      <c r="AD518" s="76" t="s">
        <v>1619</v>
      </c>
    </row>
    <row r="519" spans="26:30" ht="14.5" x14ac:dyDescent="0.35">
      <c r="Z519" s="73" t="s">
        <v>502</v>
      </c>
      <c r="AA519" s="74">
        <v>1480750</v>
      </c>
      <c r="AB519" s="75">
        <v>5923</v>
      </c>
      <c r="AD519" s="76" t="s">
        <v>1620</v>
      </c>
    </row>
    <row r="520" spans="26:30" ht="14.5" x14ac:dyDescent="0.35">
      <c r="Z520" s="73" t="s">
        <v>503</v>
      </c>
      <c r="AA520" s="74">
        <v>2863375</v>
      </c>
      <c r="AB520" s="75">
        <v>9802</v>
      </c>
      <c r="AD520" s="76" t="s">
        <v>1621</v>
      </c>
    </row>
    <row r="521" spans="26:30" ht="14.5" x14ac:dyDescent="0.35">
      <c r="Z521" s="73" t="s">
        <v>504</v>
      </c>
      <c r="AA521" s="74">
        <v>53250</v>
      </c>
      <c r="AB521" s="75">
        <v>213</v>
      </c>
      <c r="AD521" s="76" t="s">
        <v>1622</v>
      </c>
    </row>
    <row r="522" spans="26:30" ht="14.5" x14ac:dyDescent="0.35">
      <c r="Z522" s="73" t="s">
        <v>505</v>
      </c>
      <c r="AA522" s="74">
        <v>1703500</v>
      </c>
      <c r="AB522" s="75">
        <v>6709</v>
      </c>
      <c r="AD522" s="76" t="s">
        <v>1623</v>
      </c>
    </row>
    <row r="523" spans="26:30" ht="14.5" x14ac:dyDescent="0.35">
      <c r="Z523" s="73" t="s">
        <v>506</v>
      </c>
      <c r="AA523" s="74">
        <v>561000</v>
      </c>
      <c r="AB523" s="75">
        <v>2244</v>
      </c>
      <c r="AD523" s="76" t="s">
        <v>1624</v>
      </c>
    </row>
    <row r="524" spans="26:30" ht="14.5" x14ac:dyDescent="0.35">
      <c r="Z524" s="73" t="s">
        <v>507</v>
      </c>
      <c r="AA524" s="74">
        <v>827000</v>
      </c>
      <c r="AB524" s="75">
        <v>3308</v>
      </c>
      <c r="AD524" s="76" t="s">
        <v>1625</v>
      </c>
    </row>
    <row r="525" spans="26:30" ht="14.5" x14ac:dyDescent="0.35">
      <c r="Z525" s="73" t="s">
        <v>508</v>
      </c>
      <c r="AA525" s="74">
        <v>154750</v>
      </c>
      <c r="AB525" s="75">
        <v>619</v>
      </c>
      <c r="AD525" s="76" t="s">
        <v>1626</v>
      </c>
    </row>
    <row r="526" spans="26:30" ht="14.5" x14ac:dyDescent="0.35">
      <c r="Z526" s="73" t="s">
        <v>509</v>
      </c>
      <c r="AA526" s="74">
        <v>469500</v>
      </c>
      <c r="AB526" s="75">
        <v>1878</v>
      </c>
      <c r="AD526" s="76" t="s">
        <v>1627</v>
      </c>
    </row>
    <row r="527" spans="26:30" ht="14.5" x14ac:dyDescent="0.35">
      <c r="Z527" s="73" t="s">
        <v>510</v>
      </c>
      <c r="AA527" s="74">
        <v>175250</v>
      </c>
      <c r="AB527" s="75">
        <v>701</v>
      </c>
      <c r="AD527" s="76" t="s">
        <v>1628</v>
      </c>
    </row>
    <row r="528" spans="26:30" ht="14.5" x14ac:dyDescent="0.35">
      <c r="Z528" s="73" t="s">
        <v>511</v>
      </c>
      <c r="AA528" s="74">
        <v>219500</v>
      </c>
      <c r="AB528" s="75">
        <v>878</v>
      </c>
      <c r="AD528" s="76" t="s">
        <v>1629</v>
      </c>
    </row>
    <row r="529" spans="26:30" ht="14.5" x14ac:dyDescent="0.35">
      <c r="Z529" s="73" t="s">
        <v>512</v>
      </c>
      <c r="AA529" s="74">
        <v>4171375</v>
      </c>
      <c r="AB529" s="75">
        <v>13290</v>
      </c>
      <c r="AD529" s="76" t="s">
        <v>1630</v>
      </c>
    </row>
    <row r="530" spans="26:30" ht="14.5" x14ac:dyDescent="0.35">
      <c r="Z530" s="73" t="s">
        <v>513</v>
      </c>
      <c r="AA530" s="74">
        <v>437000</v>
      </c>
      <c r="AB530" s="75">
        <v>1748</v>
      </c>
      <c r="AD530" s="76" t="s">
        <v>1631</v>
      </c>
    </row>
    <row r="531" spans="26:30" ht="14.5" x14ac:dyDescent="0.35">
      <c r="Z531" s="73" t="s">
        <v>514</v>
      </c>
      <c r="AA531" s="74">
        <v>1550250</v>
      </c>
      <c r="AB531" s="75">
        <v>6201</v>
      </c>
      <c r="AD531" s="76" t="s">
        <v>1632</v>
      </c>
    </row>
    <row r="532" spans="26:30" ht="14.5" x14ac:dyDescent="0.35">
      <c r="Z532" s="73" t="s">
        <v>515</v>
      </c>
      <c r="AA532" s="74">
        <v>313990375</v>
      </c>
      <c r="AB532" s="75">
        <v>543684</v>
      </c>
      <c r="AD532" s="76" t="s">
        <v>23</v>
      </c>
    </row>
    <row r="533" spans="26:30" ht="14.5" x14ac:dyDescent="0.35">
      <c r="Z533" s="73" t="s">
        <v>516</v>
      </c>
      <c r="AA533" s="74">
        <v>343250</v>
      </c>
      <c r="AB533" s="75">
        <v>1373</v>
      </c>
      <c r="AD533" s="76" t="s">
        <v>1633</v>
      </c>
    </row>
    <row r="534" spans="26:30" ht="14.5" x14ac:dyDescent="0.35">
      <c r="Z534" s="73" t="s">
        <v>517</v>
      </c>
      <c r="AA534" s="74">
        <v>336000</v>
      </c>
      <c r="AB534" s="75">
        <v>1344</v>
      </c>
      <c r="AD534" s="76" t="s">
        <v>1634</v>
      </c>
    </row>
    <row r="535" spans="26:30" ht="14.5" x14ac:dyDescent="0.35">
      <c r="Z535" s="73" t="s">
        <v>518</v>
      </c>
      <c r="AA535" s="74">
        <v>85500</v>
      </c>
      <c r="AB535" s="75">
        <v>342</v>
      </c>
      <c r="AD535" s="76" t="s">
        <v>1635</v>
      </c>
    </row>
    <row r="536" spans="26:30" ht="14.5" x14ac:dyDescent="0.35">
      <c r="Z536" s="73" t="s">
        <v>519</v>
      </c>
      <c r="AA536" s="74">
        <v>37750</v>
      </c>
      <c r="AB536" s="75">
        <v>151</v>
      </c>
      <c r="AD536" s="76" t="s">
        <v>1636</v>
      </c>
    </row>
    <row r="537" spans="26:30" ht="14.5" x14ac:dyDescent="0.35">
      <c r="Z537" s="73" t="s">
        <v>520</v>
      </c>
      <c r="AA537" s="74">
        <v>3467875</v>
      </c>
      <c r="AB537" s="75">
        <v>11414</v>
      </c>
      <c r="AD537" s="76" t="s">
        <v>1637</v>
      </c>
    </row>
    <row r="538" spans="26:30" ht="14.5" x14ac:dyDescent="0.35">
      <c r="Z538" s="73" t="s">
        <v>521</v>
      </c>
      <c r="AA538" s="74">
        <v>67250</v>
      </c>
      <c r="AB538" s="75">
        <v>269</v>
      </c>
      <c r="AD538" s="76" t="s">
        <v>1638</v>
      </c>
    </row>
    <row r="539" spans="26:30" ht="14.5" x14ac:dyDescent="0.35">
      <c r="Z539" s="73" t="s">
        <v>522</v>
      </c>
      <c r="AA539" s="74">
        <v>31187875</v>
      </c>
      <c r="AB539" s="75">
        <v>85334</v>
      </c>
      <c r="AD539" s="76" t="s">
        <v>1639</v>
      </c>
    </row>
    <row r="540" spans="26:30" ht="14.5" x14ac:dyDescent="0.35">
      <c r="Z540" s="73" t="s">
        <v>523</v>
      </c>
      <c r="AA540" s="74">
        <v>1368250</v>
      </c>
      <c r="AB540" s="75">
        <v>5473</v>
      </c>
      <c r="AD540" s="76" t="s">
        <v>1640</v>
      </c>
    </row>
    <row r="541" spans="26:30" ht="14.5" x14ac:dyDescent="0.35">
      <c r="Z541" s="73" t="s">
        <v>524</v>
      </c>
      <c r="AA541" s="74">
        <v>815500</v>
      </c>
      <c r="AB541" s="75">
        <v>3262</v>
      </c>
      <c r="AD541" s="76" t="s">
        <v>1641</v>
      </c>
    </row>
    <row r="542" spans="26:30" ht="14.5" x14ac:dyDescent="0.35">
      <c r="Z542" s="73" t="s">
        <v>525</v>
      </c>
      <c r="AA542" s="74">
        <v>2156875</v>
      </c>
      <c r="AB542" s="75">
        <v>7918</v>
      </c>
      <c r="AD542" s="76" t="s">
        <v>1642</v>
      </c>
    </row>
    <row r="543" spans="26:30" ht="14.5" x14ac:dyDescent="0.35">
      <c r="Z543" s="73" t="s">
        <v>526</v>
      </c>
      <c r="AA543" s="74">
        <v>17706250</v>
      </c>
      <c r="AB543" s="75">
        <v>49383</v>
      </c>
      <c r="AD543" s="76" t="s">
        <v>1643</v>
      </c>
    </row>
    <row r="544" spans="26:30" ht="14.5" x14ac:dyDescent="0.35">
      <c r="Z544" s="73" t="s">
        <v>527</v>
      </c>
      <c r="AA544" s="74">
        <v>405000</v>
      </c>
      <c r="AB544" s="75">
        <v>1620</v>
      </c>
      <c r="AD544" s="76" t="s">
        <v>1644</v>
      </c>
    </row>
    <row r="545" spans="26:30" ht="14.5" x14ac:dyDescent="0.35">
      <c r="Z545" s="73" t="s">
        <v>528</v>
      </c>
      <c r="AA545" s="74">
        <v>42250</v>
      </c>
      <c r="AB545" s="75">
        <v>169</v>
      </c>
      <c r="AD545" s="76" t="s">
        <v>1645</v>
      </c>
    </row>
    <row r="546" spans="26:30" ht="14.5" x14ac:dyDescent="0.35">
      <c r="Z546" s="73" t="s">
        <v>529</v>
      </c>
      <c r="AA546" s="74">
        <v>31500</v>
      </c>
      <c r="AB546" s="75">
        <v>126</v>
      </c>
      <c r="AD546" s="76" t="s">
        <v>1646</v>
      </c>
    </row>
    <row r="547" spans="26:30" ht="14.5" x14ac:dyDescent="0.35">
      <c r="Z547" s="73" t="s">
        <v>530</v>
      </c>
      <c r="AA547" s="74">
        <v>145750</v>
      </c>
      <c r="AB547" s="75">
        <v>583</v>
      </c>
      <c r="AD547" s="76" t="s">
        <v>1647</v>
      </c>
    </row>
    <row r="548" spans="26:30" ht="14.5" x14ac:dyDescent="0.35">
      <c r="Z548" s="73" t="s">
        <v>531</v>
      </c>
      <c r="AA548" s="74">
        <v>67500</v>
      </c>
      <c r="AB548" s="75">
        <v>270</v>
      </c>
      <c r="AD548" s="76" t="s">
        <v>1648</v>
      </c>
    </row>
    <row r="549" spans="26:30" ht="14.5" x14ac:dyDescent="0.35">
      <c r="Z549" s="73" t="s">
        <v>532</v>
      </c>
      <c r="AA549" s="74">
        <v>561500</v>
      </c>
      <c r="AB549" s="75">
        <v>2246</v>
      </c>
      <c r="AD549" s="76" t="s">
        <v>1649</v>
      </c>
    </row>
    <row r="550" spans="26:30" ht="14.5" x14ac:dyDescent="0.35">
      <c r="Z550" s="73" t="s">
        <v>533</v>
      </c>
      <c r="AA550" s="74">
        <v>313500</v>
      </c>
      <c r="AB550" s="75">
        <v>1254</v>
      </c>
      <c r="AD550" s="76" t="s">
        <v>1650</v>
      </c>
    </row>
    <row r="551" spans="26:30" ht="14.5" x14ac:dyDescent="0.35">
      <c r="Z551" s="73" t="s">
        <v>534</v>
      </c>
      <c r="AA551" s="74">
        <v>6677875</v>
      </c>
      <c r="AB551" s="75">
        <v>19974</v>
      </c>
      <c r="AD551" s="76" t="s">
        <v>1651</v>
      </c>
    </row>
    <row r="552" spans="26:30" ht="14.5" x14ac:dyDescent="0.35">
      <c r="Z552" s="73" t="s">
        <v>535</v>
      </c>
      <c r="AA552" s="74">
        <v>107500</v>
      </c>
      <c r="AB552" s="75">
        <v>430</v>
      </c>
      <c r="AD552" s="76" t="s">
        <v>1652</v>
      </c>
    </row>
    <row r="553" spans="26:30" ht="14.5" x14ac:dyDescent="0.35">
      <c r="Z553" s="73" t="s">
        <v>536</v>
      </c>
      <c r="AA553" s="74">
        <v>365750</v>
      </c>
      <c r="AB553" s="75">
        <v>1463</v>
      </c>
      <c r="AD553" s="76" t="s">
        <v>1653</v>
      </c>
    </row>
    <row r="554" spans="26:30" ht="14.5" x14ac:dyDescent="0.35">
      <c r="Z554" s="73" t="s">
        <v>537</v>
      </c>
      <c r="AA554" s="74">
        <v>243500</v>
      </c>
      <c r="AB554" s="75">
        <v>974</v>
      </c>
      <c r="AD554" s="76" t="s">
        <v>1654</v>
      </c>
    </row>
    <row r="555" spans="26:30" ht="14.5" x14ac:dyDescent="0.35">
      <c r="Z555" s="73" t="s">
        <v>538</v>
      </c>
      <c r="AA555" s="74">
        <v>1106250</v>
      </c>
      <c r="AB555" s="75">
        <v>4425</v>
      </c>
      <c r="AD555" s="76" t="s">
        <v>1655</v>
      </c>
    </row>
    <row r="556" spans="26:30" ht="14.5" x14ac:dyDescent="0.35">
      <c r="Z556" s="73" t="s">
        <v>539</v>
      </c>
      <c r="AA556" s="74">
        <v>62750</v>
      </c>
      <c r="AB556" s="75">
        <v>251</v>
      </c>
      <c r="AD556" s="76" t="s">
        <v>1656</v>
      </c>
    </row>
    <row r="557" spans="26:30" ht="14.5" x14ac:dyDescent="0.35">
      <c r="Z557" s="73" t="s">
        <v>540</v>
      </c>
      <c r="AA557" s="74">
        <v>2917375</v>
      </c>
      <c r="AB557" s="75">
        <v>9946</v>
      </c>
      <c r="AD557" s="76" t="s">
        <v>1657</v>
      </c>
    </row>
    <row r="558" spans="26:30" ht="14.5" x14ac:dyDescent="0.35">
      <c r="Z558" s="73" t="s">
        <v>541</v>
      </c>
      <c r="AA558" s="74">
        <v>35250</v>
      </c>
      <c r="AB558" s="75">
        <v>141</v>
      </c>
      <c r="AD558" s="76" t="s">
        <v>1658</v>
      </c>
    </row>
    <row r="559" spans="26:30" ht="14.5" x14ac:dyDescent="0.35">
      <c r="Z559" s="73" t="s">
        <v>542</v>
      </c>
      <c r="AA559" s="74">
        <v>101750</v>
      </c>
      <c r="AB559" s="75">
        <v>407</v>
      </c>
      <c r="AD559" s="76" t="s">
        <v>1659</v>
      </c>
    </row>
    <row r="560" spans="26:30" ht="14.5" x14ac:dyDescent="0.35">
      <c r="Z560" s="73" t="s">
        <v>543</v>
      </c>
      <c r="AA560" s="74">
        <v>4432375</v>
      </c>
      <c r="AB560" s="75">
        <v>13986</v>
      </c>
      <c r="AD560" s="76" t="s">
        <v>1660</v>
      </c>
    </row>
    <row r="561" spans="26:30" ht="14.5" x14ac:dyDescent="0.35">
      <c r="Z561" s="73" t="s">
        <v>544</v>
      </c>
      <c r="AA561" s="74">
        <v>727000</v>
      </c>
      <c r="AB561" s="75">
        <v>2908</v>
      </c>
      <c r="AD561" s="76" t="s">
        <v>1661</v>
      </c>
    </row>
    <row r="562" spans="26:30" ht="14.5" x14ac:dyDescent="0.35">
      <c r="Z562" s="73" t="s">
        <v>545</v>
      </c>
      <c r="AA562" s="74">
        <v>15314875</v>
      </c>
      <c r="AB562" s="75">
        <v>43006</v>
      </c>
      <c r="AD562" s="76" t="s">
        <v>1662</v>
      </c>
    </row>
    <row r="563" spans="26:30" ht="14.5" x14ac:dyDescent="0.35">
      <c r="Z563" s="73" t="s">
        <v>546</v>
      </c>
      <c r="AA563" s="74">
        <v>273250</v>
      </c>
      <c r="AB563" s="75">
        <v>1093</v>
      </c>
      <c r="AD563" s="76" t="s">
        <v>1663</v>
      </c>
    </row>
    <row r="564" spans="26:30" ht="14.5" x14ac:dyDescent="0.35">
      <c r="Z564" s="73" t="s">
        <v>547</v>
      </c>
      <c r="AA564" s="74">
        <v>324750</v>
      </c>
      <c r="AB564" s="75">
        <v>1299</v>
      </c>
      <c r="AD564" s="76" t="s">
        <v>1664</v>
      </c>
    </row>
    <row r="565" spans="26:30" ht="14.5" x14ac:dyDescent="0.35">
      <c r="Z565" s="73" t="s">
        <v>548</v>
      </c>
      <c r="AA565" s="74">
        <v>1004250</v>
      </c>
      <c r="AB565" s="75">
        <v>4017</v>
      </c>
      <c r="AD565" s="76" t="s">
        <v>1665</v>
      </c>
    </row>
    <row r="566" spans="26:30" ht="14.5" x14ac:dyDescent="0.35">
      <c r="Z566" s="73" t="s">
        <v>549</v>
      </c>
      <c r="AA566" s="74">
        <v>453500</v>
      </c>
      <c r="AB566" s="75">
        <v>1814</v>
      </c>
      <c r="AD566" s="76" t="s">
        <v>1666</v>
      </c>
    </row>
    <row r="567" spans="26:30" ht="14.5" x14ac:dyDescent="0.35">
      <c r="Z567" s="73" t="s">
        <v>550</v>
      </c>
      <c r="AA567" s="74">
        <v>133500</v>
      </c>
      <c r="AB567" s="75">
        <v>534</v>
      </c>
      <c r="AD567" s="76" t="s">
        <v>1667</v>
      </c>
    </row>
    <row r="568" spans="26:30" ht="14.5" x14ac:dyDescent="0.35">
      <c r="Z568" s="73" t="s">
        <v>551</v>
      </c>
      <c r="AA568" s="74">
        <v>65808500</v>
      </c>
      <c r="AB568" s="75">
        <v>146593</v>
      </c>
      <c r="AD568" s="76" t="s">
        <v>1668</v>
      </c>
    </row>
    <row r="569" spans="26:30" ht="14.5" x14ac:dyDescent="0.35">
      <c r="Z569" s="73" t="s">
        <v>552</v>
      </c>
      <c r="AA569" s="74">
        <v>124750</v>
      </c>
      <c r="AB569" s="75">
        <v>499</v>
      </c>
      <c r="AD569" s="76" t="s">
        <v>1669</v>
      </c>
    </row>
    <row r="570" spans="26:30" ht="14.5" x14ac:dyDescent="0.35">
      <c r="Z570" s="73" t="s">
        <v>553</v>
      </c>
      <c r="AA570" s="74">
        <v>129500</v>
      </c>
      <c r="AB570" s="75">
        <v>518</v>
      </c>
      <c r="AD570" s="76" t="s">
        <v>1670</v>
      </c>
    </row>
    <row r="571" spans="26:30" ht="14.5" x14ac:dyDescent="0.35">
      <c r="Z571" s="73" t="s">
        <v>554</v>
      </c>
      <c r="AA571" s="74">
        <v>237750</v>
      </c>
      <c r="AB571" s="75">
        <v>951</v>
      </c>
      <c r="AD571" s="76" t="s">
        <v>1671</v>
      </c>
    </row>
    <row r="572" spans="26:30" ht="14.5" x14ac:dyDescent="0.35">
      <c r="Z572" s="73" t="s">
        <v>555</v>
      </c>
      <c r="AA572" s="74">
        <v>888750</v>
      </c>
      <c r="AB572" s="75">
        <v>3555</v>
      </c>
      <c r="AD572" s="76" t="s">
        <v>1672</v>
      </c>
    </row>
    <row r="573" spans="26:30" ht="14.5" x14ac:dyDescent="0.35">
      <c r="Z573" s="73" t="s">
        <v>556</v>
      </c>
      <c r="AA573" s="74">
        <v>132250</v>
      </c>
      <c r="AB573" s="75">
        <v>529</v>
      </c>
      <c r="AD573" s="76" t="s">
        <v>1673</v>
      </c>
    </row>
    <row r="574" spans="26:30" ht="14.5" x14ac:dyDescent="0.35">
      <c r="Z574" s="73" t="s">
        <v>557</v>
      </c>
      <c r="AA574" s="74">
        <v>102250</v>
      </c>
      <c r="AB574" s="75">
        <v>409</v>
      </c>
      <c r="AD574" s="76" t="s">
        <v>1674</v>
      </c>
    </row>
    <row r="575" spans="26:30" ht="14.5" x14ac:dyDescent="0.35">
      <c r="Z575" s="73" t="s">
        <v>558</v>
      </c>
      <c r="AA575" s="74">
        <v>1105250</v>
      </c>
      <c r="AB575" s="75">
        <v>4421</v>
      </c>
      <c r="AD575" s="76" t="s">
        <v>1675</v>
      </c>
    </row>
    <row r="576" spans="26:30" ht="14.5" x14ac:dyDescent="0.35">
      <c r="Z576" s="73" t="s">
        <v>559</v>
      </c>
      <c r="AA576" s="74">
        <v>117000</v>
      </c>
      <c r="AB576" s="75">
        <v>468</v>
      </c>
      <c r="AD576" s="76" t="s">
        <v>1676</v>
      </c>
    </row>
    <row r="577" spans="26:30" ht="14.5" x14ac:dyDescent="0.35">
      <c r="Z577" s="73" t="s">
        <v>560</v>
      </c>
      <c r="AA577" s="74">
        <v>274750</v>
      </c>
      <c r="AB577" s="75">
        <v>1099</v>
      </c>
      <c r="AD577" s="76" t="s">
        <v>1677</v>
      </c>
    </row>
    <row r="578" spans="26:30" ht="14.5" x14ac:dyDescent="0.35">
      <c r="Z578" s="73" t="s">
        <v>561</v>
      </c>
      <c r="AA578" s="74">
        <v>187750</v>
      </c>
      <c r="AB578" s="75">
        <v>751</v>
      </c>
      <c r="AD578" s="76" t="s">
        <v>1678</v>
      </c>
    </row>
    <row r="579" spans="26:30" ht="14.5" x14ac:dyDescent="0.35">
      <c r="Z579" s="73" t="s">
        <v>562</v>
      </c>
      <c r="AA579" s="74">
        <v>308250</v>
      </c>
      <c r="AB579" s="75">
        <v>1233</v>
      </c>
      <c r="AD579" s="76" t="s">
        <v>1679</v>
      </c>
    </row>
    <row r="580" spans="26:30" ht="14.5" x14ac:dyDescent="0.35">
      <c r="Z580" s="73" t="s">
        <v>563</v>
      </c>
      <c r="AA580" s="74">
        <v>414250</v>
      </c>
      <c r="AB580" s="75">
        <v>1657</v>
      </c>
      <c r="AD580" s="76" t="s">
        <v>1680</v>
      </c>
    </row>
    <row r="581" spans="26:30" ht="14.5" x14ac:dyDescent="0.35">
      <c r="Z581" s="73" t="s">
        <v>564</v>
      </c>
      <c r="AA581" s="74">
        <v>631250</v>
      </c>
      <c r="AB581" s="75">
        <v>2525</v>
      </c>
      <c r="AD581" s="76" t="s">
        <v>1681</v>
      </c>
    </row>
    <row r="582" spans="26:30" ht="14.5" x14ac:dyDescent="0.35">
      <c r="Z582" s="73" t="s">
        <v>565</v>
      </c>
      <c r="AA582" s="74">
        <v>539500</v>
      </c>
      <c r="AB582" s="75">
        <v>2158</v>
      </c>
      <c r="AD582" s="76" t="s">
        <v>1682</v>
      </c>
    </row>
    <row r="583" spans="26:30" ht="14.5" x14ac:dyDescent="0.35">
      <c r="Z583" s="73" t="s">
        <v>566</v>
      </c>
      <c r="AA583" s="74">
        <v>71000</v>
      </c>
      <c r="AB583" s="75">
        <v>284</v>
      </c>
      <c r="AD583" s="76" t="s">
        <v>1683</v>
      </c>
    </row>
    <row r="584" spans="26:30" ht="14.5" x14ac:dyDescent="0.35">
      <c r="Z584" s="73" t="s">
        <v>567</v>
      </c>
      <c r="AA584" s="74">
        <v>346500</v>
      </c>
      <c r="AB584" s="75">
        <v>1386</v>
      </c>
      <c r="AD584" s="76" t="s">
        <v>1684</v>
      </c>
    </row>
    <row r="585" spans="26:30" ht="14.5" x14ac:dyDescent="0.35">
      <c r="Z585" s="73" t="s">
        <v>568</v>
      </c>
      <c r="AA585" s="74">
        <v>127750</v>
      </c>
      <c r="AB585" s="75">
        <v>511</v>
      </c>
      <c r="AD585" s="76" t="s">
        <v>1685</v>
      </c>
    </row>
    <row r="586" spans="26:30" ht="14.5" x14ac:dyDescent="0.35">
      <c r="Z586" s="73" t="s">
        <v>569</v>
      </c>
      <c r="AA586" s="74">
        <v>743500</v>
      </c>
      <c r="AB586" s="75">
        <v>2974</v>
      </c>
      <c r="AD586" s="76" t="s">
        <v>1686</v>
      </c>
    </row>
    <row r="587" spans="26:30" ht="14.5" x14ac:dyDescent="0.35">
      <c r="Z587" s="73" t="s">
        <v>570</v>
      </c>
      <c r="AA587" s="74">
        <v>126500</v>
      </c>
      <c r="AB587" s="75">
        <v>506</v>
      </c>
      <c r="AD587" s="76" t="s">
        <v>1687</v>
      </c>
    </row>
    <row r="588" spans="26:30" ht="14.5" x14ac:dyDescent="0.35">
      <c r="Z588" s="73" t="s">
        <v>571</v>
      </c>
      <c r="AA588" s="74">
        <v>171250</v>
      </c>
      <c r="AB588" s="75">
        <v>685</v>
      </c>
      <c r="AD588" s="76" t="s">
        <v>1688</v>
      </c>
    </row>
    <row r="589" spans="26:30" ht="14.5" x14ac:dyDescent="0.35">
      <c r="Z589" s="73" t="s">
        <v>572</v>
      </c>
      <c r="AA589" s="74">
        <v>809000</v>
      </c>
      <c r="AB589" s="75">
        <v>3236</v>
      </c>
      <c r="AD589" s="76" t="s">
        <v>1689</v>
      </c>
    </row>
    <row r="590" spans="26:30" ht="14.5" x14ac:dyDescent="0.35">
      <c r="Z590" s="73" t="s">
        <v>573</v>
      </c>
      <c r="AA590" s="74">
        <v>811250</v>
      </c>
      <c r="AB590" s="75">
        <v>3245</v>
      </c>
      <c r="AD590" s="76" t="s">
        <v>1690</v>
      </c>
    </row>
    <row r="591" spans="26:30" ht="14.5" x14ac:dyDescent="0.35">
      <c r="Z591" s="73" t="s">
        <v>574</v>
      </c>
      <c r="AA591" s="74">
        <v>3982375</v>
      </c>
      <c r="AB591" s="75">
        <v>12786</v>
      </c>
      <c r="AD591" s="76" t="s">
        <v>1691</v>
      </c>
    </row>
    <row r="592" spans="26:30" ht="14.5" x14ac:dyDescent="0.35">
      <c r="Z592" s="73" t="s">
        <v>575</v>
      </c>
      <c r="AA592" s="74">
        <v>966000</v>
      </c>
      <c r="AB592" s="75">
        <v>3864</v>
      </c>
      <c r="AD592" s="76" t="s">
        <v>1692</v>
      </c>
    </row>
    <row r="593" spans="26:30" ht="14.5" x14ac:dyDescent="0.35">
      <c r="Z593" s="73" t="s">
        <v>576</v>
      </c>
      <c r="AA593" s="74">
        <v>994750</v>
      </c>
      <c r="AB593" s="75">
        <v>3979</v>
      </c>
      <c r="AD593" s="76" t="s">
        <v>1693</v>
      </c>
    </row>
    <row r="594" spans="26:30" ht="14.5" x14ac:dyDescent="0.35">
      <c r="Z594" s="73" t="s">
        <v>577</v>
      </c>
      <c r="AA594" s="74">
        <v>771250</v>
      </c>
      <c r="AB594" s="75">
        <v>3085</v>
      </c>
      <c r="AD594" s="76" t="s">
        <v>1694</v>
      </c>
    </row>
    <row r="595" spans="26:30" ht="14.5" x14ac:dyDescent="0.35">
      <c r="Z595" s="73" t="s">
        <v>578</v>
      </c>
      <c r="AA595" s="74">
        <v>170500</v>
      </c>
      <c r="AB595" s="75">
        <v>682</v>
      </c>
      <c r="AD595" s="76" t="s">
        <v>1695</v>
      </c>
    </row>
    <row r="596" spans="26:30" ht="14.5" x14ac:dyDescent="0.35">
      <c r="Z596" s="73" t="s">
        <v>579</v>
      </c>
      <c r="AA596" s="74">
        <v>925250</v>
      </c>
      <c r="AB596" s="75">
        <v>3701</v>
      </c>
      <c r="AD596" s="76" t="s">
        <v>1696</v>
      </c>
    </row>
    <row r="597" spans="26:30" ht="14.5" x14ac:dyDescent="0.35">
      <c r="Z597" s="73" t="s">
        <v>580</v>
      </c>
      <c r="AA597" s="74">
        <v>756000</v>
      </c>
      <c r="AB597" s="75">
        <v>3024</v>
      </c>
      <c r="AD597" s="76" t="s">
        <v>1697</v>
      </c>
    </row>
    <row r="598" spans="26:30" ht="14.5" x14ac:dyDescent="0.35">
      <c r="Z598" s="73" t="s">
        <v>581</v>
      </c>
      <c r="AA598" s="74">
        <v>40000</v>
      </c>
      <c r="AB598" s="75">
        <v>160</v>
      </c>
      <c r="AD598" s="76" t="s">
        <v>1698</v>
      </c>
    </row>
    <row r="599" spans="26:30" ht="14.5" x14ac:dyDescent="0.35">
      <c r="Z599" s="73" t="s">
        <v>582</v>
      </c>
      <c r="AA599" s="74">
        <v>117250</v>
      </c>
      <c r="AB599" s="75">
        <v>469</v>
      </c>
      <c r="AD599" s="76" t="s">
        <v>1699</v>
      </c>
    </row>
    <row r="600" spans="26:30" ht="14.5" x14ac:dyDescent="0.35">
      <c r="Z600" s="73" t="s">
        <v>583</v>
      </c>
      <c r="AA600" s="74">
        <v>667250</v>
      </c>
      <c r="AB600" s="75">
        <v>2669</v>
      </c>
      <c r="AD600" s="76" t="s">
        <v>1700</v>
      </c>
    </row>
    <row r="601" spans="26:30" ht="14.5" x14ac:dyDescent="0.35">
      <c r="Z601" s="73" t="s">
        <v>584</v>
      </c>
      <c r="AA601" s="74">
        <v>1012750</v>
      </c>
      <c r="AB601" s="75">
        <v>4051</v>
      </c>
      <c r="AD601" s="76" t="s">
        <v>1701</v>
      </c>
    </row>
    <row r="602" spans="26:30" ht="14.5" x14ac:dyDescent="0.35">
      <c r="Z602" s="73" t="s">
        <v>585</v>
      </c>
      <c r="AA602" s="74">
        <v>38750</v>
      </c>
      <c r="AB602" s="75">
        <v>155</v>
      </c>
      <c r="AD602" s="76" t="s">
        <v>1702</v>
      </c>
    </row>
    <row r="603" spans="26:30" ht="14.5" x14ac:dyDescent="0.35">
      <c r="Z603" s="73" t="s">
        <v>586</v>
      </c>
      <c r="AA603" s="74">
        <v>406000</v>
      </c>
      <c r="AB603" s="75">
        <v>1624</v>
      </c>
      <c r="AD603" s="76" t="s">
        <v>1703</v>
      </c>
    </row>
    <row r="604" spans="26:30" ht="14.5" x14ac:dyDescent="0.35">
      <c r="Z604" s="73" t="s">
        <v>587</v>
      </c>
      <c r="AA604" s="74">
        <v>433750</v>
      </c>
      <c r="AB604" s="75">
        <v>1735</v>
      </c>
      <c r="AD604" s="76" t="s">
        <v>1704</v>
      </c>
    </row>
    <row r="605" spans="26:30" ht="14.5" x14ac:dyDescent="0.35">
      <c r="Z605" s="73" t="s">
        <v>588</v>
      </c>
      <c r="AA605" s="74">
        <v>1052750</v>
      </c>
      <c r="AB605" s="75">
        <v>4211</v>
      </c>
      <c r="AD605" s="76" t="s">
        <v>1705</v>
      </c>
    </row>
    <row r="606" spans="26:30" ht="14.5" x14ac:dyDescent="0.35">
      <c r="Z606" s="73" t="s">
        <v>589</v>
      </c>
      <c r="AA606" s="74">
        <v>1782250</v>
      </c>
      <c r="AB606" s="75">
        <v>6919</v>
      </c>
      <c r="AD606" s="76" t="s">
        <v>1706</v>
      </c>
    </row>
    <row r="607" spans="26:30" ht="14.5" x14ac:dyDescent="0.35">
      <c r="Z607" s="73" t="s">
        <v>590</v>
      </c>
      <c r="AA607" s="74">
        <v>305500</v>
      </c>
      <c r="AB607" s="75">
        <v>1222</v>
      </c>
      <c r="AD607" s="76" t="s">
        <v>1707</v>
      </c>
    </row>
    <row r="608" spans="26:30" ht="14.5" x14ac:dyDescent="0.35">
      <c r="Z608" s="73" t="s">
        <v>591</v>
      </c>
      <c r="AA608" s="74">
        <v>313500</v>
      </c>
      <c r="AB608" s="75">
        <v>1254</v>
      </c>
      <c r="AD608" s="76" t="s">
        <v>1708</v>
      </c>
    </row>
    <row r="609" spans="26:30" ht="14.5" x14ac:dyDescent="0.35">
      <c r="Z609" s="73" t="s">
        <v>592</v>
      </c>
      <c r="AA609" s="74">
        <v>76000</v>
      </c>
      <c r="AB609" s="75">
        <v>304</v>
      </c>
      <c r="AD609" s="76" t="s">
        <v>1709</v>
      </c>
    </row>
    <row r="610" spans="26:30" ht="14.5" x14ac:dyDescent="0.35">
      <c r="Z610" s="73" t="s">
        <v>593</v>
      </c>
      <c r="AA610" s="74">
        <v>368000</v>
      </c>
      <c r="AB610" s="75">
        <v>1472</v>
      </c>
      <c r="AD610" s="76" t="s">
        <v>1710</v>
      </c>
    </row>
    <row r="611" spans="26:30" ht="14.5" x14ac:dyDescent="0.35">
      <c r="Z611" s="73" t="s">
        <v>594</v>
      </c>
      <c r="AA611" s="74">
        <v>90000</v>
      </c>
      <c r="AB611" s="75">
        <v>360</v>
      </c>
      <c r="AD611" s="76" t="s">
        <v>1711</v>
      </c>
    </row>
    <row r="612" spans="26:30" ht="14.5" x14ac:dyDescent="0.35">
      <c r="Z612" s="73" t="s">
        <v>595</v>
      </c>
      <c r="AA612" s="74">
        <v>169750</v>
      </c>
      <c r="AB612" s="75">
        <v>679</v>
      </c>
      <c r="AD612" s="76" t="s">
        <v>1711</v>
      </c>
    </row>
    <row r="613" spans="26:30" ht="14.5" x14ac:dyDescent="0.35">
      <c r="Z613" s="73" t="s">
        <v>596</v>
      </c>
      <c r="AA613" s="74">
        <v>6370000</v>
      </c>
      <c r="AB613" s="75">
        <v>19153</v>
      </c>
      <c r="AD613" s="76" t="s">
        <v>1712</v>
      </c>
    </row>
    <row r="614" spans="26:30" ht="14.5" x14ac:dyDescent="0.35">
      <c r="Z614" s="73" t="s">
        <v>597</v>
      </c>
      <c r="AA614" s="74">
        <v>176250</v>
      </c>
      <c r="AB614" s="75">
        <v>705</v>
      </c>
      <c r="AD614" s="76" t="s">
        <v>1713</v>
      </c>
    </row>
    <row r="615" spans="26:30" ht="14.5" x14ac:dyDescent="0.35">
      <c r="Z615" s="73" t="s">
        <v>598</v>
      </c>
      <c r="AA615" s="74">
        <v>302500</v>
      </c>
      <c r="AB615" s="75">
        <v>1210</v>
      </c>
      <c r="AD615" s="76" t="s">
        <v>1714</v>
      </c>
    </row>
    <row r="616" spans="26:30" ht="14.5" x14ac:dyDescent="0.35">
      <c r="Z616" s="73" t="s">
        <v>599</v>
      </c>
      <c r="AA616" s="74">
        <v>213750</v>
      </c>
      <c r="AB616" s="75">
        <v>855</v>
      </c>
      <c r="AD616" s="76" t="s">
        <v>1715</v>
      </c>
    </row>
    <row r="617" spans="26:30" ht="14.5" x14ac:dyDescent="0.35">
      <c r="Z617" s="73" t="s">
        <v>600</v>
      </c>
      <c r="AA617" s="74">
        <v>497250</v>
      </c>
      <c r="AB617" s="75">
        <v>1989</v>
      </c>
      <c r="AD617" s="76" t="s">
        <v>1716</v>
      </c>
    </row>
    <row r="618" spans="26:30" ht="14.5" x14ac:dyDescent="0.35">
      <c r="Z618" s="73" t="s">
        <v>601</v>
      </c>
      <c r="AA618" s="74">
        <v>663500</v>
      </c>
      <c r="AB618" s="75">
        <v>2654</v>
      </c>
      <c r="AD618" s="76" t="s">
        <v>1717</v>
      </c>
    </row>
    <row r="619" spans="26:30" ht="14.5" x14ac:dyDescent="0.35">
      <c r="Z619" s="73" t="s">
        <v>602</v>
      </c>
      <c r="AA619" s="74">
        <v>5652625</v>
      </c>
      <c r="AB619" s="75">
        <v>17240</v>
      </c>
      <c r="AD619" s="76" t="s">
        <v>1718</v>
      </c>
    </row>
    <row r="620" spans="26:30" ht="14.5" x14ac:dyDescent="0.35">
      <c r="Z620" s="73" t="s">
        <v>603</v>
      </c>
      <c r="AA620" s="74">
        <v>253750</v>
      </c>
      <c r="AB620" s="75">
        <v>1015</v>
      </c>
      <c r="AD620" s="76" t="s">
        <v>1719</v>
      </c>
    </row>
    <row r="621" spans="26:30" ht="14.5" x14ac:dyDescent="0.35">
      <c r="Z621" s="73" t="s">
        <v>604</v>
      </c>
      <c r="AA621" s="74">
        <v>7500</v>
      </c>
      <c r="AB621" s="75">
        <v>30</v>
      </c>
      <c r="AD621" s="76" t="s">
        <v>1720</v>
      </c>
    </row>
    <row r="622" spans="26:30" ht="14.5" x14ac:dyDescent="0.35">
      <c r="Z622" s="73" t="s">
        <v>605</v>
      </c>
      <c r="AA622" s="74">
        <v>403250</v>
      </c>
      <c r="AB622" s="75">
        <v>1613</v>
      </c>
      <c r="AD622" s="76" t="s">
        <v>1721</v>
      </c>
    </row>
    <row r="623" spans="26:30" ht="14.5" x14ac:dyDescent="0.35">
      <c r="Z623" s="73" t="s">
        <v>606</v>
      </c>
      <c r="AA623" s="74">
        <v>614500</v>
      </c>
      <c r="AB623" s="75">
        <v>2458</v>
      </c>
      <c r="AD623" s="76" t="s">
        <v>1722</v>
      </c>
    </row>
    <row r="624" spans="26:30" ht="14.5" x14ac:dyDescent="0.35">
      <c r="Z624" s="73" t="s">
        <v>607</v>
      </c>
      <c r="AA624" s="74">
        <v>387750</v>
      </c>
      <c r="AB624" s="75">
        <v>1551</v>
      </c>
      <c r="AD624" s="76" t="s">
        <v>1723</v>
      </c>
    </row>
    <row r="625" spans="26:30" ht="14.5" x14ac:dyDescent="0.35">
      <c r="Z625" s="73" t="s">
        <v>608</v>
      </c>
      <c r="AA625" s="74">
        <v>149000</v>
      </c>
      <c r="AB625" s="75">
        <v>596</v>
      </c>
      <c r="AD625" s="76" t="s">
        <v>1724</v>
      </c>
    </row>
    <row r="626" spans="26:30" ht="14.5" x14ac:dyDescent="0.35">
      <c r="Z626" s="73" t="s">
        <v>609</v>
      </c>
      <c r="AA626" s="74">
        <v>517500</v>
      </c>
      <c r="AB626" s="75">
        <v>2070</v>
      </c>
      <c r="AD626" s="76" t="s">
        <v>1725</v>
      </c>
    </row>
    <row r="627" spans="26:30" ht="14.5" x14ac:dyDescent="0.35">
      <c r="Z627" s="73" t="s">
        <v>610</v>
      </c>
      <c r="AA627" s="74">
        <v>266000</v>
      </c>
      <c r="AB627" s="75">
        <v>1064</v>
      </c>
      <c r="AD627" s="76" t="s">
        <v>1726</v>
      </c>
    </row>
    <row r="628" spans="26:30" ht="14.5" x14ac:dyDescent="0.35">
      <c r="Z628" s="73" t="s">
        <v>611</v>
      </c>
      <c r="AA628" s="74">
        <v>1240250</v>
      </c>
      <c r="AB628" s="75">
        <v>4961</v>
      </c>
      <c r="AD628" s="76" t="s">
        <v>1727</v>
      </c>
    </row>
    <row r="629" spans="26:30" ht="14.5" x14ac:dyDescent="0.35">
      <c r="Z629" s="73" t="s">
        <v>612</v>
      </c>
      <c r="AA629" s="74">
        <v>734000</v>
      </c>
      <c r="AB629" s="75">
        <v>2936</v>
      </c>
      <c r="AD629" s="76" t="s">
        <v>1728</v>
      </c>
    </row>
    <row r="630" spans="26:30" ht="14.5" x14ac:dyDescent="0.35">
      <c r="Z630" s="73" t="s">
        <v>613</v>
      </c>
      <c r="AA630" s="74">
        <v>286500</v>
      </c>
      <c r="AB630" s="75">
        <v>1146</v>
      </c>
      <c r="AD630" s="76" t="s">
        <v>1729</v>
      </c>
    </row>
    <row r="631" spans="26:30" ht="14.5" x14ac:dyDescent="0.35">
      <c r="Z631" s="73" t="s">
        <v>614</v>
      </c>
      <c r="AA631" s="74">
        <v>134250</v>
      </c>
      <c r="AB631" s="75">
        <v>537</v>
      </c>
      <c r="AD631" s="76" t="s">
        <v>1730</v>
      </c>
    </row>
    <row r="632" spans="26:30" ht="14.5" x14ac:dyDescent="0.35">
      <c r="Z632" s="73" t="s">
        <v>615</v>
      </c>
      <c r="AA632" s="74">
        <v>9210250</v>
      </c>
      <c r="AB632" s="75">
        <v>26727</v>
      </c>
      <c r="AD632" s="76" t="s">
        <v>1731</v>
      </c>
    </row>
    <row r="633" spans="26:30" ht="14.5" x14ac:dyDescent="0.35">
      <c r="Z633" s="73" t="s">
        <v>616</v>
      </c>
      <c r="AA633" s="74">
        <v>1563500</v>
      </c>
      <c r="AB633" s="75">
        <v>6254</v>
      </c>
      <c r="AD633" s="76" t="s">
        <v>1732</v>
      </c>
    </row>
    <row r="634" spans="26:30" ht="14.5" x14ac:dyDescent="0.35">
      <c r="Z634" s="73" t="s">
        <v>617</v>
      </c>
      <c r="AA634" s="74">
        <v>138000</v>
      </c>
      <c r="AB634" s="75">
        <v>552</v>
      </c>
      <c r="AD634" s="76" t="s">
        <v>1733</v>
      </c>
    </row>
    <row r="635" spans="26:30" ht="14.5" x14ac:dyDescent="0.35">
      <c r="Z635" s="73" t="s">
        <v>618</v>
      </c>
      <c r="AA635" s="74">
        <v>188250</v>
      </c>
      <c r="AB635" s="75">
        <v>753</v>
      </c>
      <c r="AD635" s="76" t="s">
        <v>1734</v>
      </c>
    </row>
    <row r="636" spans="26:30" ht="14.5" x14ac:dyDescent="0.35">
      <c r="Z636" s="73" t="s">
        <v>619</v>
      </c>
      <c r="AA636" s="74">
        <v>354000</v>
      </c>
      <c r="AB636" s="75">
        <v>1416</v>
      </c>
      <c r="AD636" s="76" t="s">
        <v>1735</v>
      </c>
    </row>
    <row r="637" spans="26:30" ht="14.5" x14ac:dyDescent="0.35">
      <c r="Z637" s="73" t="s">
        <v>620</v>
      </c>
      <c r="AA637" s="74">
        <v>217000</v>
      </c>
      <c r="AB637" s="75">
        <v>868</v>
      </c>
      <c r="AD637" s="76" t="s">
        <v>1736</v>
      </c>
    </row>
    <row r="638" spans="26:30" ht="14.5" x14ac:dyDescent="0.35">
      <c r="Z638" s="73" t="s">
        <v>621</v>
      </c>
      <c r="AA638" s="74">
        <v>150000</v>
      </c>
      <c r="AB638" s="75">
        <v>600</v>
      </c>
      <c r="AD638" s="76" t="s">
        <v>1736</v>
      </c>
    </row>
    <row r="639" spans="26:30" ht="14.5" x14ac:dyDescent="0.35">
      <c r="Z639" s="73" t="s">
        <v>622</v>
      </c>
      <c r="AA639" s="74">
        <v>1488000</v>
      </c>
      <c r="AB639" s="75">
        <v>5952</v>
      </c>
      <c r="AD639" s="76" t="s">
        <v>1737</v>
      </c>
    </row>
    <row r="640" spans="26:30" ht="14.5" x14ac:dyDescent="0.35">
      <c r="Z640" s="73" t="s">
        <v>623</v>
      </c>
      <c r="AA640" s="74">
        <v>4526875</v>
      </c>
      <c r="AB640" s="75">
        <v>14238</v>
      </c>
      <c r="AD640" s="76" t="s">
        <v>1738</v>
      </c>
    </row>
    <row r="641" spans="26:30" ht="14.5" x14ac:dyDescent="0.35">
      <c r="Z641" s="73" t="s">
        <v>624</v>
      </c>
      <c r="AA641" s="74">
        <v>621750</v>
      </c>
      <c r="AB641" s="75">
        <v>2487</v>
      </c>
      <c r="AD641" s="76" t="s">
        <v>1739</v>
      </c>
    </row>
    <row r="642" spans="26:30" ht="14.5" x14ac:dyDescent="0.35">
      <c r="Z642" s="73" t="s">
        <v>625</v>
      </c>
      <c r="AA642" s="74">
        <v>190000</v>
      </c>
      <c r="AB642" s="75">
        <v>760</v>
      </c>
      <c r="AD642" s="76" t="s">
        <v>1740</v>
      </c>
    </row>
    <row r="643" spans="26:30" ht="14.5" x14ac:dyDescent="0.35">
      <c r="Z643" s="73" t="s">
        <v>626</v>
      </c>
      <c r="AA643" s="74">
        <v>59250</v>
      </c>
      <c r="AB643" s="75">
        <v>237</v>
      </c>
      <c r="AD643" s="76" t="s">
        <v>1741</v>
      </c>
    </row>
    <row r="644" spans="26:30" ht="14.5" x14ac:dyDescent="0.35">
      <c r="Z644" s="73" t="s">
        <v>627</v>
      </c>
      <c r="AA644" s="74">
        <v>441500</v>
      </c>
      <c r="AB644" s="75">
        <v>1766</v>
      </c>
      <c r="AD644" s="76" t="s">
        <v>1742</v>
      </c>
    </row>
    <row r="645" spans="26:30" ht="14.5" x14ac:dyDescent="0.35">
      <c r="Z645" s="73" t="s">
        <v>628</v>
      </c>
      <c r="AA645" s="74">
        <v>769500</v>
      </c>
      <c r="AB645" s="75">
        <v>3078</v>
      </c>
      <c r="AD645" s="76" t="s">
        <v>1743</v>
      </c>
    </row>
    <row r="646" spans="26:30" ht="14.5" x14ac:dyDescent="0.35">
      <c r="Z646" s="73" t="s">
        <v>629</v>
      </c>
      <c r="AA646" s="74">
        <v>676000</v>
      </c>
      <c r="AB646" s="75">
        <v>2704</v>
      </c>
      <c r="AD646" s="76" t="s">
        <v>1744</v>
      </c>
    </row>
    <row r="647" spans="26:30" ht="14.5" x14ac:dyDescent="0.35">
      <c r="Z647" s="73" t="s">
        <v>630</v>
      </c>
      <c r="AA647" s="74">
        <v>297750</v>
      </c>
      <c r="AB647" s="75">
        <v>1191</v>
      </c>
      <c r="AD647" s="76" t="s">
        <v>1745</v>
      </c>
    </row>
    <row r="648" spans="26:30" ht="14.5" x14ac:dyDescent="0.35">
      <c r="Z648" s="73" t="s">
        <v>631</v>
      </c>
      <c r="AA648" s="74">
        <v>117000</v>
      </c>
      <c r="AB648" s="75">
        <v>468</v>
      </c>
      <c r="AD648" s="76" t="s">
        <v>1746</v>
      </c>
    </row>
    <row r="649" spans="26:30" ht="14.5" x14ac:dyDescent="0.35">
      <c r="Z649" s="73" t="s">
        <v>632</v>
      </c>
      <c r="AA649" s="74">
        <v>90000</v>
      </c>
      <c r="AB649" s="75">
        <v>360</v>
      </c>
      <c r="AD649" s="76" t="s">
        <v>1747</v>
      </c>
    </row>
    <row r="650" spans="26:30" ht="14.5" x14ac:dyDescent="0.35">
      <c r="Z650" s="73" t="s">
        <v>633</v>
      </c>
      <c r="AA650" s="74">
        <v>56250</v>
      </c>
      <c r="AB650" s="75">
        <v>225</v>
      </c>
      <c r="AD650" s="76" t="s">
        <v>1748</v>
      </c>
    </row>
    <row r="651" spans="26:30" ht="14.5" x14ac:dyDescent="0.35">
      <c r="Z651" s="73" t="s">
        <v>634</v>
      </c>
      <c r="AA651" s="74">
        <v>453500</v>
      </c>
      <c r="AB651" s="75">
        <v>1814</v>
      </c>
      <c r="AD651" s="76" t="s">
        <v>1749</v>
      </c>
    </row>
    <row r="652" spans="26:30" ht="14.5" x14ac:dyDescent="0.35">
      <c r="Z652" s="73" t="s">
        <v>635</v>
      </c>
      <c r="AA652" s="74">
        <v>5495500</v>
      </c>
      <c r="AB652" s="75">
        <v>16821</v>
      </c>
      <c r="AD652" s="76" t="s">
        <v>1750</v>
      </c>
    </row>
    <row r="653" spans="26:30" ht="14.5" x14ac:dyDescent="0.35">
      <c r="Z653" s="73" t="s">
        <v>636</v>
      </c>
      <c r="AA653" s="74">
        <v>552750</v>
      </c>
      <c r="AB653" s="75">
        <v>2211</v>
      </c>
      <c r="AD653" s="76" t="s">
        <v>1751</v>
      </c>
    </row>
    <row r="654" spans="26:30" ht="14.5" x14ac:dyDescent="0.35">
      <c r="Z654" s="73" t="s">
        <v>637</v>
      </c>
      <c r="AA654" s="74">
        <v>816750</v>
      </c>
      <c r="AB654" s="75">
        <v>3267</v>
      </c>
      <c r="AD654" s="76" t="s">
        <v>1752</v>
      </c>
    </row>
    <row r="655" spans="26:30" ht="14.5" x14ac:dyDescent="0.35">
      <c r="Z655" s="73" t="s">
        <v>638</v>
      </c>
      <c r="AA655" s="74">
        <v>9917500</v>
      </c>
      <c r="AB655" s="75">
        <v>28613</v>
      </c>
      <c r="AD655" s="76" t="s">
        <v>1753</v>
      </c>
    </row>
    <row r="656" spans="26:30" ht="14.5" x14ac:dyDescent="0.35">
      <c r="Z656" s="73" t="s">
        <v>639</v>
      </c>
      <c r="AA656" s="74">
        <v>467500</v>
      </c>
      <c r="AB656" s="75">
        <v>1870</v>
      </c>
      <c r="AD656" s="76" t="s">
        <v>1754</v>
      </c>
    </row>
    <row r="657" spans="26:30" ht="14.5" x14ac:dyDescent="0.35">
      <c r="Z657" s="73" t="s">
        <v>640</v>
      </c>
      <c r="AA657" s="74">
        <v>266000</v>
      </c>
      <c r="AB657" s="75">
        <v>1064</v>
      </c>
      <c r="AD657" s="76" t="s">
        <v>1755</v>
      </c>
    </row>
    <row r="658" spans="26:30" ht="14.5" x14ac:dyDescent="0.35">
      <c r="Z658" s="73" t="s">
        <v>641</v>
      </c>
      <c r="AA658" s="74">
        <v>124500</v>
      </c>
      <c r="AB658" s="75">
        <v>498</v>
      </c>
      <c r="AD658" s="76" t="s">
        <v>1755</v>
      </c>
    </row>
    <row r="659" spans="26:30" ht="14.5" x14ac:dyDescent="0.35">
      <c r="Z659" s="73" t="s">
        <v>642</v>
      </c>
      <c r="AA659" s="74">
        <v>499750</v>
      </c>
      <c r="AB659" s="75">
        <v>1999</v>
      </c>
      <c r="AD659" s="76" t="s">
        <v>1756</v>
      </c>
    </row>
    <row r="660" spans="26:30" ht="14.5" x14ac:dyDescent="0.35">
      <c r="Z660" s="73" t="s">
        <v>643</v>
      </c>
      <c r="AA660" s="74">
        <v>179250</v>
      </c>
      <c r="AB660" s="75">
        <v>717</v>
      </c>
      <c r="AD660" s="76" t="s">
        <v>1757</v>
      </c>
    </row>
    <row r="661" spans="26:30" ht="14.5" x14ac:dyDescent="0.35">
      <c r="Z661" s="73" t="s">
        <v>644</v>
      </c>
      <c r="AA661" s="74">
        <v>1201000</v>
      </c>
      <c r="AB661" s="75">
        <v>4804</v>
      </c>
      <c r="AD661" s="76" t="s">
        <v>1758</v>
      </c>
    </row>
    <row r="662" spans="26:30" ht="14.5" x14ac:dyDescent="0.35">
      <c r="Z662" s="73" t="s">
        <v>645</v>
      </c>
      <c r="AA662" s="74">
        <v>83250</v>
      </c>
      <c r="AB662" s="75">
        <v>333</v>
      </c>
      <c r="AD662" s="76" t="s">
        <v>1759</v>
      </c>
    </row>
    <row r="663" spans="26:30" ht="14.5" x14ac:dyDescent="0.35">
      <c r="Z663" s="73" t="s">
        <v>646</v>
      </c>
      <c r="AA663" s="74">
        <v>636000</v>
      </c>
      <c r="AB663" s="75">
        <v>2544</v>
      </c>
      <c r="AD663" s="76" t="s">
        <v>1759</v>
      </c>
    </row>
    <row r="664" spans="26:30" ht="14.5" x14ac:dyDescent="0.35">
      <c r="Z664" s="73" t="s">
        <v>647</v>
      </c>
      <c r="AA664" s="74">
        <v>138250</v>
      </c>
      <c r="AB664" s="75">
        <v>553</v>
      </c>
      <c r="AD664" s="76" t="s">
        <v>1760</v>
      </c>
    </row>
    <row r="665" spans="26:30" ht="14.5" x14ac:dyDescent="0.35">
      <c r="Z665" s="73" t="s">
        <v>648</v>
      </c>
      <c r="AA665" s="74">
        <v>536500</v>
      </c>
      <c r="AB665" s="75">
        <v>2146</v>
      </c>
      <c r="AD665" s="76" t="s">
        <v>1761</v>
      </c>
    </row>
    <row r="666" spans="26:30" ht="14.5" x14ac:dyDescent="0.35">
      <c r="Z666" s="73" t="s">
        <v>649</v>
      </c>
      <c r="AA666" s="74">
        <v>477000</v>
      </c>
      <c r="AB666" s="75">
        <v>1908</v>
      </c>
      <c r="AD666" s="76" t="s">
        <v>1762</v>
      </c>
    </row>
    <row r="667" spans="26:30" ht="14.5" x14ac:dyDescent="0.35">
      <c r="Z667" s="73" t="s">
        <v>650</v>
      </c>
      <c r="AA667" s="74">
        <v>214250</v>
      </c>
      <c r="AB667" s="75">
        <v>857</v>
      </c>
      <c r="AD667" s="76" t="s">
        <v>1763</v>
      </c>
    </row>
    <row r="668" spans="26:30" ht="14.5" x14ac:dyDescent="0.35">
      <c r="Z668" s="73" t="s">
        <v>651</v>
      </c>
      <c r="AA668" s="74">
        <v>712250</v>
      </c>
      <c r="AB668" s="75">
        <v>2849</v>
      </c>
      <c r="AD668" s="76" t="s">
        <v>1764</v>
      </c>
    </row>
    <row r="669" spans="26:30" ht="14.5" x14ac:dyDescent="0.35">
      <c r="Z669" s="73" t="s">
        <v>652</v>
      </c>
      <c r="AA669" s="74">
        <v>131000</v>
      </c>
      <c r="AB669" s="75">
        <v>524</v>
      </c>
      <c r="AD669" s="76" t="s">
        <v>1765</v>
      </c>
    </row>
    <row r="670" spans="26:30" ht="14.5" x14ac:dyDescent="0.35">
      <c r="Z670" s="73" t="s">
        <v>653</v>
      </c>
      <c r="AA670" s="74">
        <v>1076250</v>
      </c>
      <c r="AB670" s="75">
        <v>4305</v>
      </c>
      <c r="AD670" s="76" t="s">
        <v>1766</v>
      </c>
    </row>
    <row r="671" spans="26:30" ht="14.5" x14ac:dyDescent="0.35">
      <c r="Z671" s="73" t="s">
        <v>654</v>
      </c>
      <c r="AA671" s="74">
        <v>584000</v>
      </c>
      <c r="AB671" s="75">
        <v>2336</v>
      </c>
      <c r="AD671" s="76" t="s">
        <v>1767</v>
      </c>
    </row>
    <row r="672" spans="26:30" ht="14.5" x14ac:dyDescent="0.35">
      <c r="Z672" s="73" t="s">
        <v>655</v>
      </c>
      <c r="AA672" s="74">
        <v>170000</v>
      </c>
      <c r="AB672" s="75">
        <v>680</v>
      </c>
      <c r="AD672" s="76" t="s">
        <v>1768</v>
      </c>
    </row>
    <row r="673" spans="26:30" ht="14.5" x14ac:dyDescent="0.35">
      <c r="Z673" s="73" t="s">
        <v>656</v>
      </c>
      <c r="AA673" s="74">
        <v>647500</v>
      </c>
      <c r="AB673" s="75">
        <v>2590</v>
      </c>
      <c r="AD673" s="76" t="s">
        <v>1769</v>
      </c>
    </row>
    <row r="674" spans="26:30" ht="14.5" x14ac:dyDescent="0.35">
      <c r="Z674" s="73" t="s">
        <v>657</v>
      </c>
      <c r="AA674" s="74">
        <v>110000</v>
      </c>
      <c r="AB674" s="75">
        <v>440</v>
      </c>
      <c r="AD674" s="76" t="s">
        <v>1770</v>
      </c>
    </row>
    <row r="675" spans="26:30" ht="14.5" x14ac:dyDescent="0.35">
      <c r="Z675" s="73" t="s">
        <v>658</v>
      </c>
      <c r="AA675" s="74">
        <v>213000</v>
      </c>
      <c r="AB675" s="75">
        <v>852</v>
      </c>
      <c r="AD675" s="76" t="s">
        <v>1771</v>
      </c>
    </row>
    <row r="676" spans="26:30" ht="14.5" x14ac:dyDescent="0.35">
      <c r="Z676" s="73" t="s">
        <v>659</v>
      </c>
      <c r="AA676" s="74">
        <v>985000</v>
      </c>
      <c r="AB676" s="75">
        <v>3940</v>
      </c>
      <c r="AD676" s="76" t="s">
        <v>1771</v>
      </c>
    </row>
    <row r="677" spans="26:30" ht="14.5" x14ac:dyDescent="0.35">
      <c r="Z677" s="73" t="s">
        <v>660</v>
      </c>
      <c r="AA677" s="74">
        <v>4231375</v>
      </c>
      <c r="AB677" s="75">
        <v>13450</v>
      </c>
      <c r="AD677" s="76" t="s">
        <v>1772</v>
      </c>
    </row>
    <row r="678" spans="26:30" ht="14.5" x14ac:dyDescent="0.35">
      <c r="Z678" s="73" t="s">
        <v>661</v>
      </c>
      <c r="AA678" s="74">
        <v>292500</v>
      </c>
      <c r="AB678" s="75">
        <v>1170</v>
      </c>
      <c r="AD678" s="76" t="s">
        <v>1773</v>
      </c>
    </row>
    <row r="679" spans="26:30" ht="14.5" x14ac:dyDescent="0.35">
      <c r="Z679" s="73" t="s">
        <v>662</v>
      </c>
      <c r="AA679" s="74">
        <v>3180250</v>
      </c>
      <c r="AB679" s="75">
        <v>10647</v>
      </c>
      <c r="AD679" s="76" t="s">
        <v>1774</v>
      </c>
    </row>
    <row r="680" spans="26:30" ht="14.5" x14ac:dyDescent="0.35">
      <c r="Z680" s="73" t="s">
        <v>663</v>
      </c>
      <c r="AA680" s="74">
        <v>236750</v>
      </c>
      <c r="AB680" s="75">
        <v>947</v>
      </c>
      <c r="AD680" s="76" t="s">
        <v>1775</v>
      </c>
    </row>
    <row r="681" spans="26:30" ht="14.5" x14ac:dyDescent="0.35">
      <c r="Z681" s="73" t="s">
        <v>664</v>
      </c>
      <c r="AA681" s="74">
        <v>452750</v>
      </c>
      <c r="AB681" s="75">
        <v>1811</v>
      </c>
      <c r="AD681" s="76" t="s">
        <v>1776</v>
      </c>
    </row>
    <row r="682" spans="26:30" ht="14.5" x14ac:dyDescent="0.35">
      <c r="Z682" s="73" t="s">
        <v>665</v>
      </c>
      <c r="AA682" s="74">
        <v>155500</v>
      </c>
      <c r="AB682" s="75">
        <v>622</v>
      </c>
      <c r="AD682" s="76" t="s">
        <v>1777</v>
      </c>
    </row>
    <row r="683" spans="26:30" ht="14.5" x14ac:dyDescent="0.35">
      <c r="Z683" s="73" t="s">
        <v>666</v>
      </c>
      <c r="AA683" s="74">
        <v>722250</v>
      </c>
      <c r="AB683" s="75">
        <v>2889</v>
      </c>
      <c r="AD683" s="76" t="s">
        <v>1778</v>
      </c>
    </row>
    <row r="684" spans="26:30" ht="14.5" x14ac:dyDescent="0.35">
      <c r="Z684" s="73" t="s">
        <v>667</v>
      </c>
      <c r="AA684" s="74">
        <v>1295500</v>
      </c>
      <c r="AB684" s="75">
        <v>5182</v>
      </c>
      <c r="AD684" s="76" t="s">
        <v>1779</v>
      </c>
    </row>
    <row r="685" spans="26:30" ht="14.5" x14ac:dyDescent="0.35">
      <c r="Z685" s="73" t="s">
        <v>668</v>
      </c>
      <c r="AA685" s="74">
        <v>508250</v>
      </c>
      <c r="AB685" s="75">
        <v>2033</v>
      </c>
      <c r="AD685" s="76" t="s">
        <v>1780</v>
      </c>
    </row>
    <row r="686" spans="26:30" ht="14.5" x14ac:dyDescent="0.35">
      <c r="Z686" s="73" t="s">
        <v>669</v>
      </c>
      <c r="AA686" s="74">
        <v>411500</v>
      </c>
      <c r="AB686" s="75">
        <v>1646</v>
      </c>
      <c r="AD686" s="76" t="s">
        <v>1781</v>
      </c>
    </row>
    <row r="687" spans="26:30" ht="14.5" x14ac:dyDescent="0.35">
      <c r="Z687" s="73" t="s">
        <v>670</v>
      </c>
      <c r="AA687" s="74">
        <v>153250</v>
      </c>
      <c r="AB687" s="75">
        <v>613</v>
      </c>
      <c r="AD687" s="76" t="s">
        <v>1782</v>
      </c>
    </row>
    <row r="688" spans="26:30" ht="14.5" x14ac:dyDescent="0.35">
      <c r="Z688" s="73" t="s">
        <v>671</v>
      </c>
      <c r="AA688" s="74">
        <v>520500</v>
      </c>
      <c r="AB688" s="75">
        <v>2082</v>
      </c>
      <c r="AD688" s="76" t="s">
        <v>1783</v>
      </c>
    </row>
    <row r="689" spans="26:30" ht="14.5" x14ac:dyDescent="0.35">
      <c r="Z689" s="73" t="s">
        <v>672</v>
      </c>
      <c r="AA689" s="74">
        <v>913500</v>
      </c>
      <c r="AB689" s="75">
        <v>3654</v>
      </c>
      <c r="AD689" s="76" t="s">
        <v>1784</v>
      </c>
    </row>
    <row r="690" spans="26:30" ht="14.5" x14ac:dyDescent="0.35">
      <c r="Z690" s="73" t="s">
        <v>673</v>
      </c>
      <c r="AA690" s="74">
        <v>1609250</v>
      </c>
      <c r="AB690" s="75">
        <v>6437</v>
      </c>
      <c r="AD690" s="76" t="s">
        <v>1785</v>
      </c>
    </row>
    <row r="691" spans="26:30" ht="14.5" x14ac:dyDescent="0.35">
      <c r="Z691" s="73" t="s">
        <v>674</v>
      </c>
      <c r="AA691" s="74">
        <v>693500</v>
      </c>
      <c r="AB691" s="75">
        <v>2774</v>
      </c>
      <c r="AD691" s="76" t="s">
        <v>1786</v>
      </c>
    </row>
    <row r="692" spans="26:30" ht="14.5" x14ac:dyDescent="0.35">
      <c r="Z692" s="73" t="s">
        <v>675</v>
      </c>
      <c r="AA692" s="74">
        <v>4832125</v>
      </c>
      <c r="AB692" s="75">
        <v>15052</v>
      </c>
      <c r="AD692" s="76" t="s">
        <v>1787</v>
      </c>
    </row>
    <row r="693" spans="26:30" ht="14.5" x14ac:dyDescent="0.35">
      <c r="Z693" s="73" t="s">
        <v>676</v>
      </c>
      <c r="AA693" s="74">
        <v>137000</v>
      </c>
      <c r="AB693" s="75">
        <v>548</v>
      </c>
      <c r="AD693" s="76" t="s">
        <v>1788</v>
      </c>
    </row>
    <row r="694" spans="26:30" ht="14.5" x14ac:dyDescent="0.35">
      <c r="Z694" s="73" t="s">
        <v>677</v>
      </c>
      <c r="AA694" s="74">
        <v>130250</v>
      </c>
      <c r="AB694" s="75">
        <v>521</v>
      </c>
      <c r="AD694" s="76" t="s">
        <v>1789</v>
      </c>
    </row>
    <row r="695" spans="26:30" ht="14.5" x14ac:dyDescent="0.35">
      <c r="Z695" s="73" t="s">
        <v>678</v>
      </c>
      <c r="AA695" s="74">
        <v>209000</v>
      </c>
      <c r="AB695" s="75">
        <v>836</v>
      </c>
      <c r="AD695" s="76" t="s">
        <v>1790</v>
      </c>
    </row>
    <row r="696" spans="26:30" ht="14.5" x14ac:dyDescent="0.35">
      <c r="Z696" s="73" t="s">
        <v>679</v>
      </c>
      <c r="AA696" s="74">
        <v>338000</v>
      </c>
      <c r="AB696" s="75">
        <v>1352</v>
      </c>
      <c r="AD696" s="76" t="s">
        <v>1791</v>
      </c>
    </row>
    <row r="697" spans="26:30" ht="14.5" x14ac:dyDescent="0.35">
      <c r="Z697" s="73" t="s">
        <v>680</v>
      </c>
      <c r="AA697" s="74">
        <v>514750</v>
      </c>
      <c r="AB697" s="75">
        <v>2059</v>
      </c>
      <c r="AD697" s="76" t="s">
        <v>1792</v>
      </c>
    </row>
    <row r="698" spans="26:30" ht="14.5" x14ac:dyDescent="0.35">
      <c r="Z698" s="73" t="s">
        <v>681</v>
      </c>
      <c r="AA698" s="74">
        <v>359000</v>
      </c>
      <c r="AB698" s="75">
        <v>1436</v>
      </c>
      <c r="AD698" s="76" t="s">
        <v>1793</v>
      </c>
    </row>
    <row r="699" spans="26:30" ht="14.5" x14ac:dyDescent="0.35">
      <c r="Z699" s="73" t="s">
        <v>682</v>
      </c>
      <c r="AA699" s="74">
        <v>2153500</v>
      </c>
      <c r="AB699" s="75">
        <v>7909</v>
      </c>
      <c r="AD699" s="76" t="s">
        <v>1794</v>
      </c>
    </row>
    <row r="700" spans="26:30" ht="14.5" x14ac:dyDescent="0.35">
      <c r="Z700" s="73" t="s">
        <v>683</v>
      </c>
      <c r="AA700" s="74">
        <v>187250</v>
      </c>
      <c r="AB700" s="75">
        <v>749</v>
      </c>
      <c r="AD700" s="76" t="s">
        <v>1795</v>
      </c>
    </row>
    <row r="701" spans="26:30" ht="14.5" x14ac:dyDescent="0.35">
      <c r="Z701" s="73" t="s">
        <v>684</v>
      </c>
      <c r="AA701" s="74">
        <v>5667250</v>
      </c>
      <c r="AB701" s="75">
        <v>17279</v>
      </c>
      <c r="AD701" s="76" t="s">
        <v>1796</v>
      </c>
    </row>
    <row r="702" spans="26:30" ht="14.5" x14ac:dyDescent="0.35">
      <c r="Z702" s="73" t="s">
        <v>685</v>
      </c>
      <c r="AA702" s="74">
        <v>641250</v>
      </c>
      <c r="AB702" s="75">
        <v>2565</v>
      </c>
      <c r="AD702" s="76" t="s">
        <v>1797</v>
      </c>
    </row>
    <row r="703" spans="26:30" ht="14.5" x14ac:dyDescent="0.35">
      <c r="Z703" s="73" t="s">
        <v>686</v>
      </c>
      <c r="AA703" s="74">
        <v>2180875</v>
      </c>
      <c r="AB703" s="75">
        <v>7982</v>
      </c>
      <c r="AD703" s="76" t="s">
        <v>1798</v>
      </c>
    </row>
    <row r="704" spans="26:30" ht="14.5" x14ac:dyDescent="0.35">
      <c r="Z704" s="73" t="s">
        <v>687</v>
      </c>
      <c r="AA704" s="74">
        <v>93500</v>
      </c>
      <c r="AB704" s="75">
        <v>374</v>
      </c>
      <c r="AD704" s="76" t="s">
        <v>1799</v>
      </c>
    </row>
    <row r="705" spans="26:30" ht="14.5" x14ac:dyDescent="0.35">
      <c r="Z705" s="73" t="s">
        <v>688</v>
      </c>
      <c r="AA705" s="74">
        <v>564750</v>
      </c>
      <c r="AB705" s="75">
        <v>2259</v>
      </c>
      <c r="AD705" s="76" t="s">
        <v>1800</v>
      </c>
    </row>
    <row r="706" spans="26:30" ht="14.5" x14ac:dyDescent="0.35">
      <c r="Z706" s="73" t="s">
        <v>689</v>
      </c>
      <c r="AA706" s="74">
        <v>210750</v>
      </c>
      <c r="AB706" s="75">
        <v>843</v>
      </c>
      <c r="AD706" s="76" t="s">
        <v>1801</v>
      </c>
    </row>
    <row r="707" spans="26:30" ht="14.5" x14ac:dyDescent="0.35">
      <c r="Z707" s="73" t="s">
        <v>690</v>
      </c>
      <c r="AA707" s="74">
        <v>178250</v>
      </c>
      <c r="AB707" s="75">
        <v>713</v>
      </c>
      <c r="AD707" s="76" t="s">
        <v>1802</v>
      </c>
    </row>
    <row r="708" spans="26:30" ht="14.5" x14ac:dyDescent="0.35">
      <c r="Z708" s="73" t="s">
        <v>691</v>
      </c>
      <c r="AA708" s="74">
        <v>150250</v>
      </c>
      <c r="AB708" s="75">
        <v>601</v>
      </c>
      <c r="AD708" s="76" t="s">
        <v>1803</v>
      </c>
    </row>
    <row r="709" spans="26:30" ht="14.5" x14ac:dyDescent="0.35">
      <c r="Z709" s="73" t="s">
        <v>692</v>
      </c>
      <c r="AA709" s="74">
        <v>865750</v>
      </c>
      <c r="AB709" s="75">
        <v>3463</v>
      </c>
      <c r="AD709" s="76" t="s">
        <v>1804</v>
      </c>
    </row>
    <row r="710" spans="26:30" ht="14.5" x14ac:dyDescent="0.35">
      <c r="Z710" s="73" t="s">
        <v>693</v>
      </c>
      <c r="AA710" s="74">
        <v>564000</v>
      </c>
      <c r="AB710" s="75">
        <v>2256</v>
      </c>
      <c r="AD710" s="76" t="s">
        <v>1805</v>
      </c>
    </row>
    <row r="711" spans="26:30" ht="14.5" x14ac:dyDescent="0.35">
      <c r="Z711" s="73" t="s">
        <v>694</v>
      </c>
      <c r="AA711" s="74">
        <v>141750</v>
      </c>
      <c r="AB711" s="75">
        <v>567</v>
      </c>
      <c r="AD711" s="76" t="s">
        <v>1806</v>
      </c>
    </row>
    <row r="712" spans="26:30" ht="14.5" x14ac:dyDescent="0.35">
      <c r="Z712" s="73" t="s">
        <v>695</v>
      </c>
      <c r="AA712" s="74">
        <v>402500</v>
      </c>
      <c r="AB712" s="75">
        <v>1610</v>
      </c>
      <c r="AD712" s="76" t="s">
        <v>1807</v>
      </c>
    </row>
    <row r="713" spans="26:30" ht="14.5" x14ac:dyDescent="0.35">
      <c r="Z713" s="73" t="s">
        <v>696</v>
      </c>
      <c r="AA713" s="74">
        <v>627250</v>
      </c>
      <c r="AB713" s="75">
        <v>2509</v>
      </c>
      <c r="AD713" s="76" t="s">
        <v>1808</v>
      </c>
    </row>
    <row r="714" spans="26:30" ht="14.5" x14ac:dyDescent="0.35">
      <c r="Z714" s="73" t="s">
        <v>697</v>
      </c>
      <c r="AA714" s="74">
        <v>192250</v>
      </c>
      <c r="AB714" s="75">
        <v>769</v>
      </c>
      <c r="AD714" s="76" t="s">
        <v>1809</v>
      </c>
    </row>
    <row r="715" spans="26:30" ht="14.5" x14ac:dyDescent="0.35">
      <c r="Z715" s="73" t="s">
        <v>698</v>
      </c>
      <c r="AA715" s="74">
        <v>94000</v>
      </c>
      <c r="AB715" s="75">
        <v>376</v>
      </c>
      <c r="AD715" s="76" t="s">
        <v>1810</v>
      </c>
    </row>
    <row r="716" spans="26:30" ht="14.5" x14ac:dyDescent="0.35">
      <c r="Z716" s="73" t="s">
        <v>699</v>
      </c>
      <c r="AA716" s="74">
        <v>341250</v>
      </c>
      <c r="AB716" s="75">
        <v>1365</v>
      </c>
      <c r="AD716" s="76" t="s">
        <v>1811</v>
      </c>
    </row>
    <row r="717" spans="26:30" ht="14.5" x14ac:dyDescent="0.35">
      <c r="Z717" s="73" t="s">
        <v>700</v>
      </c>
      <c r="AA717" s="74">
        <v>156750</v>
      </c>
      <c r="AB717" s="75">
        <v>627</v>
      </c>
      <c r="AD717" s="76" t="s">
        <v>1812</v>
      </c>
    </row>
    <row r="718" spans="26:30" ht="14.5" x14ac:dyDescent="0.35">
      <c r="Z718" s="73" t="s">
        <v>701</v>
      </c>
      <c r="AA718" s="74">
        <v>298250</v>
      </c>
      <c r="AB718" s="75">
        <v>1193</v>
      </c>
      <c r="AD718" s="76" t="s">
        <v>1813</v>
      </c>
    </row>
    <row r="719" spans="26:30" ht="14.5" x14ac:dyDescent="0.35">
      <c r="Z719" s="73" t="s">
        <v>702</v>
      </c>
      <c r="AA719" s="74">
        <v>182750</v>
      </c>
      <c r="AB719" s="75">
        <v>731</v>
      </c>
      <c r="AD719" s="76" t="s">
        <v>1814</v>
      </c>
    </row>
    <row r="720" spans="26:30" ht="14.5" x14ac:dyDescent="0.35">
      <c r="Z720" s="73" t="s">
        <v>703</v>
      </c>
      <c r="AA720" s="74">
        <v>129500</v>
      </c>
      <c r="AB720" s="75">
        <v>518</v>
      </c>
      <c r="AD720" s="76" t="s">
        <v>1815</v>
      </c>
    </row>
    <row r="721" spans="26:30" ht="14.5" x14ac:dyDescent="0.35">
      <c r="Z721" s="73" t="s">
        <v>704</v>
      </c>
      <c r="AA721" s="74">
        <v>371500</v>
      </c>
      <c r="AB721" s="75">
        <v>1486</v>
      </c>
      <c r="AD721" s="76" t="s">
        <v>1816</v>
      </c>
    </row>
    <row r="722" spans="26:30" ht="14.5" x14ac:dyDescent="0.35">
      <c r="Z722" s="73" t="s">
        <v>705</v>
      </c>
      <c r="AA722" s="74">
        <v>98500</v>
      </c>
      <c r="AB722" s="75">
        <v>394</v>
      </c>
      <c r="AD722" s="76" t="s">
        <v>1817</v>
      </c>
    </row>
    <row r="723" spans="26:30" ht="14.5" x14ac:dyDescent="0.35">
      <c r="Z723" s="73" t="s">
        <v>706</v>
      </c>
      <c r="AA723" s="74">
        <v>403500</v>
      </c>
      <c r="AB723" s="75">
        <v>1614</v>
      </c>
      <c r="AD723" s="76" t="s">
        <v>1818</v>
      </c>
    </row>
    <row r="724" spans="26:30" ht="14.5" x14ac:dyDescent="0.35">
      <c r="Z724" s="73" t="s">
        <v>707</v>
      </c>
      <c r="AA724" s="74">
        <v>243750</v>
      </c>
      <c r="AB724" s="75">
        <v>975</v>
      </c>
      <c r="AD724" s="76" t="s">
        <v>1819</v>
      </c>
    </row>
    <row r="725" spans="26:30" ht="14.5" x14ac:dyDescent="0.35">
      <c r="Z725" s="73" t="s">
        <v>708</v>
      </c>
      <c r="AA725" s="74">
        <v>81500</v>
      </c>
      <c r="AB725" s="75">
        <v>326</v>
      </c>
      <c r="AD725" s="76" t="s">
        <v>1820</v>
      </c>
    </row>
    <row r="726" spans="26:30" ht="14.5" x14ac:dyDescent="0.35">
      <c r="Z726" s="73" t="s">
        <v>709</v>
      </c>
      <c r="AA726" s="74">
        <v>241000</v>
      </c>
      <c r="AB726" s="75">
        <v>964</v>
      </c>
      <c r="AD726" s="76" t="s">
        <v>1821</v>
      </c>
    </row>
    <row r="727" spans="26:30" ht="14.5" x14ac:dyDescent="0.35">
      <c r="Z727" s="73" t="s">
        <v>710</v>
      </c>
      <c r="AA727" s="74">
        <v>274500</v>
      </c>
      <c r="AB727" s="75">
        <v>1098</v>
      </c>
      <c r="AD727" s="76" t="s">
        <v>1822</v>
      </c>
    </row>
    <row r="728" spans="26:30" ht="14.5" x14ac:dyDescent="0.35">
      <c r="Z728" s="73" t="s">
        <v>711</v>
      </c>
      <c r="AA728" s="74">
        <v>96250</v>
      </c>
      <c r="AB728" s="75">
        <v>385</v>
      </c>
      <c r="AD728" s="76" t="s">
        <v>1822</v>
      </c>
    </row>
    <row r="729" spans="26:30" ht="14.5" x14ac:dyDescent="0.35">
      <c r="Z729" s="73" t="s">
        <v>712</v>
      </c>
      <c r="AA729" s="74">
        <v>224000</v>
      </c>
      <c r="AB729" s="75">
        <v>896</v>
      </c>
      <c r="AD729" s="76" t="s">
        <v>1823</v>
      </c>
    </row>
    <row r="730" spans="26:30" ht="14.5" x14ac:dyDescent="0.35">
      <c r="Z730" s="73" t="s">
        <v>713</v>
      </c>
      <c r="AA730" s="74">
        <v>94250</v>
      </c>
      <c r="AB730" s="75">
        <v>377</v>
      </c>
      <c r="AD730" s="76" t="s">
        <v>1824</v>
      </c>
    </row>
    <row r="731" spans="26:30" ht="14.5" x14ac:dyDescent="0.35">
      <c r="Z731" s="73" t="s">
        <v>714</v>
      </c>
      <c r="AA731" s="74">
        <v>99750</v>
      </c>
      <c r="AB731" s="75">
        <v>399</v>
      </c>
      <c r="AD731" s="76" t="s">
        <v>1825</v>
      </c>
    </row>
    <row r="732" spans="26:30" ht="14.5" x14ac:dyDescent="0.35">
      <c r="Z732" s="73" t="s">
        <v>715</v>
      </c>
      <c r="AA732" s="74">
        <v>112000</v>
      </c>
      <c r="AB732" s="75">
        <v>448</v>
      </c>
      <c r="AD732" s="76" t="s">
        <v>1825</v>
      </c>
    </row>
    <row r="733" spans="26:30" ht="14.5" x14ac:dyDescent="0.35">
      <c r="Z733" s="73" t="s">
        <v>716</v>
      </c>
      <c r="AA733" s="74">
        <v>251750</v>
      </c>
      <c r="AB733" s="75">
        <v>1007</v>
      </c>
      <c r="AD733" s="76" t="s">
        <v>1826</v>
      </c>
    </row>
    <row r="734" spans="26:30" ht="14.5" x14ac:dyDescent="0.35">
      <c r="Z734" s="73" t="s">
        <v>717</v>
      </c>
      <c r="AA734" s="74">
        <v>587750</v>
      </c>
      <c r="AB734" s="75">
        <v>2351</v>
      </c>
      <c r="AD734" s="76" t="s">
        <v>1827</v>
      </c>
    </row>
    <row r="735" spans="26:30" ht="14.5" x14ac:dyDescent="0.35">
      <c r="Z735" s="73" t="s">
        <v>718</v>
      </c>
      <c r="AA735" s="74">
        <v>247500</v>
      </c>
      <c r="AB735" s="75">
        <v>990</v>
      </c>
      <c r="AD735" s="76" t="s">
        <v>1828</v>
      </c>
    </row>
    <row r="736" spans="26:30" ht="14.5" x14ac:dyDescent="0.35">
      <c r="Z736" s="73" t="s">
        <v>719</v>
      </c>
      <c r="AA736" s="74">
        <v>197250</v>
      </c>
      <c r="AB736" s="75">
        <v>789</v>
      </c>
      <c r="AD736" s="76" t="s">
        <v>1829</v>
      </c>
    </row>
    <row r="737" spans="26:30" ht="14.5" x14ac:dyDescent="0.35">
      <c r="Z737" s="73" t="s">
        <v>720</v>
      </c>
      <c r="AA737" s="74">
        <v>218500</v>
      </c>
      <c r="AB737" s="75">
        <v>874</v>
      </c>
      <c r="AD737" s="76" t="s">
        <v>1830</v>
      </c>
    </row>
    <row r="738" spans="26:30" ht="14.5" x14ac:dyDescent="0.35">
      <c r="Z738" s="73" t="s">
        <v>721</v>
      </c>
      <c r="AA738" s="74">
        <v>226500</v>
      </c>
      <c r="AB738" s="75">
        <v>906</v>
      </c>
      <c r="AD738" s="76" t="s">
        <v>1831</v>
      </c>
    </row>
    <row r="739" spans="26:30" ht="14.5" x14ac:dyDescent="0.35">
      <c r="Z739" s="73" t="s">
        <v>722</v>
      </c>
      <c r="AA739" s="74">
        <v>422750</v>
      </c>
      <c r="AB739" s="75">
        <v>1691</v>
      </c>
      <c r="AD739" s="76" t="s">
        <v>1832</v>
      </c>
    </row>
    <row r="740" spans="26:30" ht="14.5" x14ac:dyDescent="0.35">
      <c r="Z740" s="73" t="s">
        <v>723</v>
      </c>
      <c r="AA740" s="74">
        <v>97000</v>
      </c>
      <c r="AB740" s="75">
        <v>388</v>
      </c>
      <c r="AD740" s="76" t="s">
        <v>1833</v>
      </c>
    </row>
    <row r="741" spans="26:30" ht="14.5" x14ac:dyDescent="0.35">
      <c r="Z741" s="73" t="s">
        <v>724</v>
      </c>
      <c r="AA741" s="74">
        <v>100250</v>
      </c>
      <c r="AB741" s="75">
        <v>401</v>
      </c>
      <c r="AD741" s="76" t="s">
        <v>1834</v>
      </c>
    </row>
    <row r="742" spans="26:30" ht="14.5" x14ac:dyDescent="0.35">
      <c r="Z742" s="73" t="s">
        <v>725</v>
      </c>
      <c r="AA742" s="74">
        <v>332000</v>
      </c>
      <c r="AB742" s="75">
        <v>1328</v>
      </c>
      <c r="AD742" s="76" t="s">
        <v>1835</v>
      </c>
    </row>
    <row r="743" spans="26:30" ht="14.5" x14ac:dyDescent="0.35">
      <c r="Z743" s="73" t="s">
        <v>726</v>
      </c>
      <c r="AA743" s="74">
        <v>80500</v>
      </c>
      <c r="AB743" s="75">
        <v>322</v>
      </c>
      <c r="AD743" s="76" t="s">
        <v>1836</v>
      </c>
    </row>
    <row r="744" spans="26:30" ht="14.5" x14ac:dyDescent="0.35">
      <c r="Z744" s="73" t="s">
        <v>727</v>
      </c>
      <c r="AA744" s="74">
        <v>71500</v>
      </c>
      <c r="AB744" s="75">
        <v>286</v>
      </c>
      <c r="AD744" s="76" t="s">
        <v>1837</v>
      </c>
    </row>
    <row r="745" spans="26:30" ht="14.5" x14ac:dyDescent="0.35">
      <c r="Z745" s="73" t="s">
        <v>728</v>
      </c>
      <c r="AA745" s="74">
        <v>264000</v>
      </c>
      <c r="AB745" s="75">
        <v>1056</v>
      </c>
      <c r="AD745" s="76" t="s">
        <v>1837</v>
      </c>
    </row>
    <row r="746" spans="26:30" ht="14.5" x14ac:dyDescent="0.35">
      <c r="Z746" s="73" t="s">
        <v>729</v>
      </c>
      <c r="AA746" s="74">
        <v>10399750</v>
      </c>
      <c r="AB746" s="75">
        <v>29899</v>
      </c>
      <c r="AD746" s="76" t="s">
        <v>1838</v>
      </c>
    </row>
    <row r="747" spans="26:30" ht="14.5" x14ac:dyDescent="0.35">
      <c r="Z747" s="73" t="s">
        <v>730</v>
      </c>
      <c r="AA747" s="74">
        <v>3080500</v>
      </c>
      <c r="AB747" s="75">
        <v>10381</v>
      </c>
      <c r="AD747" s="76" t="s">
        <v>1839</v>
      </c>
    </row>
    <row r="748" spans="26:30" ht="14.5" x14ac:dyDescent="0.35">
      <c r="Z748" s="73" t="s">
        <v>731</v>
      </c>
      <c r="AA748" s="74">
        <v>466750</v>
      </c>
      <c r="AB748" s="75">
        <v>1867</v>
      </c>
      <c r="AD748" s="76" t="s">
        <v>1840</v>
      </c>
    </row>
    <row r="749" spans="26:30" ht="14.5" x14ac:dyDescent="0.35">
      <c r="Z749" s="73" t="s">
        <v>732</v>
      </c>
      <c r="AA749" s="74">
        <v>242750</v>
      </c>
      <c r="AB749" s="75">
        <v>971</v>
      </c>
      <c r="AD749" s="76" t="s">
        <v>1841</v>
      </c>
    </row>
    <row r="750" spans="26:30" ht="14.5" x14ac:dyDescent="0.35">
      <c r="Z750" s="73" t="s">
        <v>733</v>
      </c>
      <c r="AA750" s="74">
        <v>467250</v>
      </c>
      <c r="AB750" s="75">
        <v>1869</v>
      </c>
      <c r="AD750" s="76" t="s">
        <v>1842</v>
      </c>
    </row>
    <row r="751" spans="26:30" ht="14.5" x14ac:dyDescent="0.35">
      <c r="Z751" s="73" t="s">
        <v>734</v>
      </c>
      <c r="AA751" s="74">
        <v>71500</v>
      </c>
      <c r="AB751" s="75">
        <v>286</v>
      </c>
      <c r="AD751" s="76" t="s">
        <v>1843</v>
      </c>
    </row>
    <row r="752" spans="26:30" ht="14.5" x14ac:dyDescent="0.35">
      <c r="Z752" s="73" t="s">
        <v>735</v>
      </c>
      <c r="AA752" s="74">
        <v>175250</v>
      </c>
      <c r="AB752" s="75">
        <v>701</v>
      </c>
      <c r="AD752" s="76" t="s">
        <v>1844</v>
      </c>
    </row>
    <row r="753" spans="26:30" ht="14.5" x14ac:dyDescent="0.35">
      <c r="Z753" s="73" t="s">
        <v>736</v>
      </c>
      <c r="AA753" s="74">
        <v>72000</v>
      </c>
      <c r="AB753" s="75">
        <v>288</v>
      </c>
      <c r="AD753" s="76" t="s">
        <v>1845</v>
      </c>
    </row>
    <row r="754" spans="26:30" ht="14.5" x14ac:dyDescent="0.35">
      <c r="Z754" s="73" t="s">
        <v>737</v>
      </c>
      <c r="AA754" s="74">
        <v>703000</v>
      </c>
      <c r="AB754" s="75">
        <v>2812</v>
      </c>
      <c r="AD754" s="76" t="s">
        <v>1846</v>
      </c>
    </row>
    <row r="755" spans="26:30" ht="14.5" x14ac:dyDescent="0.35">
      <c r="Z755" s="73" t="s">
        <v>738</v>
      </c>
      <c r="AA755" s="74">
        <v>68000</v>
      </c>
      <c r="AB755" s="75">
        <v>272</v>
      </c>
      <c r="AD755" s="76" t="s">
        <v>1847</v>
      </c>
    </row>
    <row r="756" spans="26:30" ht="14.5" x14ac:dyDescent="0.35">
      <c r="Z756" s="73" t="s">
        <v>739</v>
      </c>
      <c r="AA756" s="74">
        <v>347250</v>
      </c>
      <c r="AB756" s="75">
        <v>1389</v>
      </c>
      <c r="AD756" s="76" t="s">
        <v>1848</v>
      </c>
    </row>
    <row r="757" spans="26:30" ht="14.5" x14ac:dyDescent="0.35">
      <c r="Z757" s="73" t="s">
        <v>740</v>
      </c>
      <c r="AA757" s="74">
        <v>114750</v>
      </c>
      <c r="AB757" s="75">
        <v>459</v>
      </c>
      <c r="AD757" s="76" t="s">
        <v>1849</v>
      </c>
    </row>
    <row r="758" spans="26:30" ht="14.5" x14ac:dyDescent="0.35">
      <c r="Z758" s="73" t="s">
        <v>741</v>
      </c>
      <c r="AA758" s="74">
        <v>622500</v>
      </c>
      <c r="AB758" s="75">
        <v>2490</v>
      </c>
      <c r="AD758" s="76" t="s">
        <v>1849</v>
      </c>
    </row>
    <row r="759" spans="26:30" ht="14.5" x14ac:dyDescent="0.35">
      <c r="Z759" s="73" t="s">
        <v>742</v>
      </c>
      <c r="AA759" s="74">
        <v>83250</v>
      </c>
      <c r="AB759" s="75">
        <v>333</v>
      </c>
      <c r="AD759" s="76" t="s">
        <v>1850</v>
      </c>
    </row>
    <row r="760" spans="26:30" ht="14.5" x14ac:dyDescent="0.35">
      <c r="Z760" s="73" t="s">
        <v>743</v>
      </c>
      <c r="AA760" s="74">
        <v>573750</v>
      </c>
      <c r="AB760" s="75">
        <v>2295</v>
      </c>
      <c r="AD760" s="76" t="s">
        <v>1851</v>
      </c>
    </row>
    <row r="761" spans="26:30" ht="14.5" x14ac:dyDescent="0.35">
      <c r="Z761" s="73" t="s">
        <v>744</v>
      </c>
      <c r="AA761" s="74">
        <v>73750</v>
      </c>
      <c r="AB761" s="75">
        <v>295</v>
      </c>
      <c r="AD761" s="76" t="s">
        <v>1852</v>
      </c>
    </row>
    <row r="762" spans="26:30" ht="14.5" x14ac:dyDescent="0.35">
      <c r="Z762" s="73" t="s">
        <v>745</v>
      </c>
      <c r="AA762" s="74">
        <v>405000</v>
      </c>
      <c r="AB762" s="75">
        <v>1620</v>
      </c>
      <c r="AD762" s="76" t="s">
        <v>1853</v>
      </c>
    </row>
    <row r="763" spans="26:30" ht="14.5" x14ac:dyDescent="0.35">
      <c r="Z763" s="73" t="s">
        <v>746</v>
      </c>
      <c r="AA763" s="74">
        <v>284000</v>
      </c>
      <c r="AB763" s="75">
        <v>1136</v>
      </c>
      <c r="AD763" s="76" t="s">
        <v>1854</v>
      </c>
    </row>
    <row r="764" spans="26:30" ht="14.5" x14ac:dyDescent="0.35">
      <c r="Z764" s="73" t="s">
        <v>747</v>
      </c>
      <c r="AA764" s="74">
        <v>747000</v>
      </c>
      <c r="AB764" s="75">
        <v>2988</v>
      </c>
      <c r="AD764" s="76" t="s">
        <v>1855</v>
      </c>
    </row>
    <row r="765" spans="26:30" ht="14.5" x14ac:dyDescent="0.35">
      <c r="Z765" s="73" t="s">
        <v>748</v>
      </c>
      <c r="AA765" s="74">
        <v>44500</v>
      </c>
      <c r="AB765" s="75">
        <v>178</v>
      </c>
      <c r="AD765" s="76" t="s">
        <v>1856</v>
      </c>
    </row>
    <row r="766" spans="26:30" ht="14.5" x14ac:dyDescent="0.35">
      <c r="Z766" s="73" t="s">
        <v>749</v>
      </c>
      <c r="AA766" s="74">
        <v>4387750</v>
      </c>
      <c r="AB766" s="75">
        <v>13867</v>
      </c>
      <c r="AD766" s="76" t="s">
        <v>1857</v>
      </c>
    </row>
    <row r="767" spans="26:30" ht="14.5" x14ac:dyDescent="0.35">
      <c r="Z767" s="73" t="s">
        <v>750</v>
      </c>
      <c r="AA767" s="74">
        <v>115250</v>
      </c>
      <c r="AB767" s="75">
        <v>461</v>
      </c>
      <c r="AD767" s="76" t="s">
        <v>1858</v>
      </c>
    </row>
    <row r="768" spans="26:30" ht="14.5" x14ac:dyDescent="0.35">
      <c r="Z768" s="73" t="s">
        <v>751</v>
      </c>
      <c r="AA768" s="74">
        <v>749250</v>
      </c>
      <c r="AB768" s="75">
        <v>2997</v>
      </c>
      <c r="AD768" s="76" t="s">
        <v>1859</v>
      </c>
    </row>
    <row r="769" spans="26:30" ht="14.5" x14ac:dyDescent="0.35">
      <c r="Z769" s="73" t="s">
        <v>752</v>
      </c>
      <c r="AA769" s="74">
        <v>303250</v>
      </c>
      <c r="AB769" s="75">
        <v>1213</v>
      </c>
      <c r="AD769" s="76" t="s">
        <v>1860</v>
      </c>
    </row>
    <row r="770" spans="26:30" ht="14.5" x14ac:dyDescent="0.35">
      <c r="Z770" s="73" t="s">
        <v>753</v>
      </c>
      <c r="AA770" s="74">
        <v>257500</v>
      </c>
      <c r="AB770" s="75">
        <v>1030</v>
      </c>
      <c r="AD770" s="76" t="s">
        <v>1861</v>
      </c>
    </row>
    <row r="771" spans="26:30" ht="14.5" x14ac:dyDescent="0.35">
      <c r="Z771" s="73" t="s">
        <v>754</v>
      </c>
      <c r="AA771" s="74">
        <v>6393625</v>
      </c>
      <c r="AB771" s="75">
        <v>19216</v>
      </c>
      <c r="AD771" s="76" t="s">
        <v>1862</v>
      </c>
    </row>
    <row r="772" spans="26:30" ht="14.5" x14ac:dyDescent="0.35">
      <c r="Z772" s="73" t="s">
        <v>755</v>
      </c>
      <c r="AA772" s="74">
        <v>1396500</v>
      </c>
      <c r="AB772" s="75">
        <v>5586</v>
      </c>
      <c r="AD772" s="76" t="s">
        <v>1863</v>
      </c>
    </row>
    <row r="773" spans="26:30" ht="14.5" x14ac:dyDescent="0.35">
      <c r="Z773" s="73" t="s">
        <v>756</v>
      </c>
      <c r="AA773" s="74">
        <v>777250</v>
      </c>
      <c r="AB773" s="75">
        <v>3109</v>
      </c>
      <c r="AD773" s="76" t="s">
        <v>1864</v>
      </c>
    </row>
    <row r="774" spans="26:30" ht="14.5" x14ac:dyDescent="0.35">
      <c r="Z774" s="73" t="s">
        <v>757</v>
      </c>
      <c r="AA774" s="74">
        <v>122500</v>
      </c>
      <c r="AB774" s="75">
        <v>490</v>
      </c>
      <c r="AD774" s="76" t="s">
        <v>1865</v>
      </c>
    </row>
    <row r="775" spans="26:30" ht="14.5" x14ac:dyDescent="0.35">
      <c r="Z775" s="73" t="s">
        <v>758</v>
      </c>
      <c r="AA775" s="74">
        <v>132500</v>
      </c>
      <c r="AB775" s="75">
        <v>530</v>
      </c>
      <c r="AD775" s="76" t="s">
        <v>1866</v>
      </c>
    </row>
    <row r="776" spans="26:30" ht="14.5" x14ac:dyDescent="0.35">
      <c r="Z776" s="73" t="s">
        <v>759</v>
      </c>
      <c r="AA776" s="74">
        <v>220500</v>
      </c>
      <c r="AB776" s="75">
        <v>882</v>
      </c>
      <c r="AD776" s="76" t="s">
        <v>1866</v>
      </c>
    </row>
    <row r="777" spans="26:30" ht="14.5" x14ac:dyDescent="0.35">
      <c r="Z777" s="73" t="s">
        <v>760</v>
      </c>
      <c r="AA777" s="74">
        <v>61250</v>
      </c>
      <c r="AB777" s="75">
        <v>245</v>
      </c>
      <c r="AD777" s="76" t="s">
        <v>1867</v>
      </c>
    </row>
    <row r="778" spans="26:30" ht="14.5" x14ac:dyDescent="0.35">
      <c r="Z778" s="73" t="s">
        <v>761</v>
      </c>
      <c r="AA778" s="74">
        <v>405500</v>
      </c>
      <c r="AB778" s="75">
        <v>1622</v>
      </c>
      <c r="AD778" s="76" t="s">
        <v>1868</v>
      </c>
    </row>
    <row r="779" spans="26:30" ht="14.5" x14ac:dyDescent="0.35">
      <c r="Z779" s="73" t="s">
        <v>762</v>
      </c>
      <c r="AA779" s="74">
        <v>247250</v>
      </c>
      <c r="AB779" s="75">
        <v>989</v>
      </c>
      <c r="AD779" s="76" t="s">
        <v>1868</v>
      </c>
    </row>
    <row r="780" spans="26:30" ht="14.5" x14ac:dyDescent="0.35">
      <c r="Z780" s="73" t="s">
        <v>763</v>
      </c>
      <c r="AA780" s="74">
        <v>273000</v>
      </c>
      <c r="AB780" s="75">
        <v>1092</v>
      </c>
      <c r="AD780" s="76" t="s">
        <v>1869</v>
      </c>
    </row>
    <row r="781" spans="26:30" ht="14.5" x14ac:dyDescent="0.35">
      <c r="Z781" s="73" t="s">
        <v>764</v>
      </c>
      <c r="AA781" s="74">
        <v>598250</v>
      </c>
      <c r="AB781" s="75">
        <v>2393</v>
      </c>
      <c r="AD781" s="76" t="s">
        <v>1870</v>
      </c>
    </row>
    <row r="782" spans="26:30" ht="14.5" x14ac:dyDescent="0.35">
      <c r="Z782" s="73" t="s">
        <v>765</v>
      </c>
      <c r="AA782" s="74">
        <v>207750</v>
      </c>
      <c r="AB782" s="75">
        <v>831</v>
      </c>
      <c r="AD782" s="76" t="s">
        <v>1871</v>
      </c>
    </row>
    <row r="783" spans="26:30" ht="14.5" x14ac:dyDescent="0.35">
      <c r="Z783" s="73" t="s">
        <v>766</v>
      </c>
      <c r="AA783" s="74">
        <v>81000</v>
      </c>
      <c r="AB783" s="75">
        <v>324</v>
      </c>
      <c r="AD783" s="76" t="s">
        <v>1872</v>
      </c>
    </row>
    <row r="784" spans="26:30" ht="14.5" x14ac:dyDescent="0.35">
      <c r="Z784" s="73" t="s">
        <v>767</v>
      </c>
      <c r="AA784" s="74">
        <v>77000</v>
      </c>
      <c r="AB784" s="75">
        <v>308</v>
      </c>
      <c r="AD784" s="76" t="s">
        <v>1873</v>
      </c>
    </row>
    <row r="785" spans="26:30" ht="14.5" x14ac:dyDescent="0.35">
      <c r="Z785" s="73" t="s">
        <v>768</v>
      </c>
      <c r="AA785" s="74">
        <v>187750</v>
      </c>
      <c r="AB785" s="75">
        <v>751</v>
      </c>
      <c r="AD785" s="76" t="s">
        <v>1874</v>
      </c>
    </row>
    <row r="786" spans="26:30" ht="14.5" x14ac:dyDescent="0.35">
      <c r="Z786" s="73" t="s">
        <v>769</v>
      </c>
      <c r="AA786" s="74">
        <v>110000</v>
      </c>
      <c r="AB786" s="75">
        <v>440</v>
      </c>
      <c r="AD786" s="76" t="s">
        <v>1875</v>
      </c>
    </row>
    <row r="787" spans="26:30" ht="14.5" x14ac:dyDescent="0.35">
      <c r="Z787" s="73" t="s">
        <v>770</v>
      </c>
      <c r="AA787" s="74">
        <v>92750</v>
      </c>
      <c r="AB787" s="75">
        <v>371</v>
      </c>
      <c r="AD787" s="76" t="s">
        <v>1876</v>
      </c>
    </row>
    <row r="788" spans="26:30" ht="14.5" x14ac:dyDescent="0.35">
      <c r="Z788" s="73" t="s">
        <v>771</v>
      </c>
      <c r="AA788" s="74">
        <v>282750</v>
      </c>
      <c r="AB788" s="75">
        <v>1131</v>
      </c>
      <c r="AD788" s="76" t="s">
        <v>1876</v>
      </c>
    </row>
    <row r="789" spans="26:30" ht="14.5" x14ac:dyDescent="0.35">
      <c r="Z789" s="73" t="s">
        <v>772</v>
      </c>
      <c r="AA789" s="74">
        <v>91250</v>
      </c>
      <c r="AB789" s="75">
        <v>365</v>
      </c>
      <c r="AD789" s="76" t="s">
        <v>1877</v>
      </c>
    </row>
    <row r="790" spans="26:30" ht="14.5" x14ac:dyDescent="0.35">
      <c r="Z790" s="73" t="s">
        <v>773</v>
      </c>
      <c r="AA790" s="74">
        <v>5468500</v>
      </c>
      <c r="AB790" s="75">
        <v>16749</v>
      </c>
      <c r="AD790" s="76" t="s">
        <v>1878</v>
      </c>
    </row>
    <row r="791" spans="26:30" ht="14.5" x14ac:dyDescent="0.35">
      <c r="Z791" s="73" t="s">
        <v>774</v>
      </c>
      <c r="AA791" s="74">
        <v>179250</v>
      </c>
      <c r="AB791" s="75">
        <v>717</v>
      </c>
      <c r="AD791" s="76" t="s">
        <v>1879</v>
      </c>
    </row>
    <row r="792" spans="26:30" ht="14.5" x14ac:dyDescent="0.35">
      <c r="Z792" s="73" t="s">
        <v>775</v>
      </c>
      <c r="AA792" s="74">
        <v>160000</v>
      </c>
      <c r="AB792" s="75">
        <v>640</v>
      </c>
      <c r="AD792" s="76" t="s">
        <v>1880</v>
      </c>
    </row>
    <row r="793" spans="26:30" ht="14.5" x14ac:dyDescent="0.35">
      <c r="Z793" s="73" t="s">
        <v>776</v>
      </c>
      <c r="AA793" s="74">
        <v>505000</v>
      </c>
      <c r="AB793" s="75">
        <v>2020</v>
      </c>
      <c r="AD793" s="76" t="s">
        <v>1881</v>
      </c>
    </row>
    <row r="794" spans="26:30" ht="14.5" x14ac:dyDescent="0.35">
      <c r="Z794" s="73" t="s">
        <v>777</v>
      </c>
      <c r="AA794" s="74">
        <v>606500</v>
      </c>
      <c r="AB794" s="75">
        <v>2426</v>
      </c>
      <c r="AD794" s="76" t="s">
        <v>1882</v>
      </c>
    </row>
    <row r="795" spans="26:30" ht="14.5" x14ac:dyDescent="0.35">
      <c r="Z795" s="73" t="s">
        <v>778</v>
      </c>
      <c r="AA795" s="74">
        <v>9073750</v>
      </c>
      <c r="AB795" s="75">
        <v>26363</v>
      </c>
      <c r="AD795" s="76" t="s">
        <v>1883</v>
      </c>
    </row>
    <row r="796" spans="26:30" ht="14.5" x14ac:dyDescent="0.35">
      <c r="Z796" s="73" t="s">
        <v>779</v>
      </c>
      <c r="AA796" s="74">
        <v>253000</v>
      </c>
      <c r="AB796" s="75">
        <v>1012</v>
      </c>
      <c r="AD796" s="76" t="s">
        <v>1884</v>
      </c>
    </row>
    <row r="797" spans="26:30" ht="14.5" x14ac:dyDescent="0.35">
      <c r="Z797" s="73" t="s">
        <v>780</v>
      </c>
      <c r="AA797" s="74">
        <v>137000</v>
      </c>
      <c r="AB797" s="75">
        <v>548</v>
      </c>
      <c r="AD797" s="76" t="s">
        <v>1885</v>
      </c>
    </row>
    <row r="798" spans="26:30" ht="14.5" x14ac:dyDescent="0.35">
      <c r="Z798" s="73" t="s">
        <v>781</v>
      </c>
      <c r="AA798" s="74">
        <v>233250</v>
      </c>
      <c r="AB798" s="75">
        <v>933</v>
      </c>
      <c r="AD798" s="76" t="s">
        <v>1886</v>
      </c>
    </row>
    <row r="799" spans="26:30" ht="14.5" x14ac:dyDescent="0.35">
      <c r="Z799" s="73" t="s">
        <v>782</v>
      </c>
      <c r="AA799" s="74">
        <v>178250</v>
      </c>
      <c r="AB799" s="75">
        <v>713</v>
      </c>
      <c r="AD799" s="76" t="s">
        <v>1887</v>
      </c>
    </row>
    <row r="800" spans="26:30" ht="14.5" x14ac:dyDescent="0.35">
      <c r="Z800" s="73" t="s">
        <v>783</v>
      </c>
      <c r="AA800" s="74">
        <v>1158750</v>
      </c>
      <c r="AB800" s="75">
        <v>4635</v>
      </c>
      <c r="AD800" s="76" t="s">
        <v>1888</v>
      </c>
    </row>
    <row r="801" spans="26:30" ht="14.5" x14ac:dyDescent="0.35">
      <c r="Z801" s="73" t="s">
        <v>784</v>
      </c>
      <c r="AA801" s="74">
        <v>286750</v>
      </c>
      <c r="AB801" s="75">
        <v>1147</v>
      </c>
      <c r="AD801" s="76" t="s">
        <v>1889</v>
      </c>
    </row>
    <row r="802" spans="26:30" ht="14.5" x14ac:dyDescent="0.35">
      <c r="Z802" s="73" t="s">
        <v>785</v>
      </c>
      <c r="AA802" s="74">
        <v>120750</v>
      </c>
      <c r="AB802" s="75">
        <v>483</v>
      </c>
      <c r="AD802" s="76" t="s">
        <v>1890</v>
      </c>
    </row>
    <row r="803" spans="26:30" ht="14.5" x14ac:dyDescent="0.35">
      <c r="Z803" s="73" t="s">
        <v>786</v>
      </c>
      <c r="AA803" s="74">
        <v>125500</v>
      </c>
      <c r="AB803" s="75">
        <v>502</v>
      </c>
      <c r="AD803" s="76" t="s">
        <v>1891</v>
      </c>
    </row>
    <row r="804" spans="26:30" ht="14.5" x14ac:dyDescent="0.35">
      <c r="Z804" s="73" t="s">
        <v>787</v>
      </c>
      <c r="AA804" s="74">
        <v>96250</v>
      </c>
      <c r="AB804" s="75">
        <v>385</v>
      </c>
      <c r="AD804" s="76" t="s">
        <v>1892</v>
      </c>
    </row>
    <row r="805" spans="26:30" ht="14.5" x14ac:dyDescent="0.35">
      <c r="Z805" s="73" t="s">
        <v>788</v>
      </c>
      <c r="AA805" s="74">
        <v>335250</v>
      </c>
      <c r="AB805" s="75">
        <v>1341</v>
      </c>
      <c r="AD805" s="76" t="s">
        <v>1893</v>
      </c>
    </row>
    <row r="806" spans="26:30" ht="14.5" x14ac:dyDescent="0.35">
      <c r="Z806" s="73" t="s">
        <v>789</v>
      </c>
      <c r="AA806" s="74">
        <v>144750</v>
      </c>
      <c r="AB806" s="75">
        <v>579</v>
      </c>
      <c r="AD806" s="76" t="s">
        <v>1894</v>
      </c>
    </row>
    <row r="807" spans="26:30" ht="14.5" x14ac:dyDescent="0.35">
      <c r="Z807" s="73" t="s">
        <v>790</v>
      </c>
      <c r="AA807" s="74">
        <v>16014250</v>
      </c>
      <c r="AB807" s="75">
        <v>44871</v>
      </c>
      <c r="AD807" s="76" t="s">
        <v>1895</v>
      </c>
    </row>
    <row r="808" spans="26:30" ht="14.5" x14ac:dyDescent="0.35">
      <c r="Z808" s="73" t="s">
        <v>791</v>
      </c>
      <c r="AA808" s="74">
        <v>137000</v>
      </c>
      <c r="AB808" s="75">
        <v>548</v>
      </c>
      <c r="AD808" s="76" t="s">
        <v>1896</v>
      </c>
    </row>
    <row r="809" spans="26:30" ht="14.5" x14ac:dyDescent="0.35">
      <c r="Z809" s="73" t="s">
        <v>792</v>
      </c>
      <c r="AA809" s="74">
        <v>618500</v>
      </c>
      <c r="AB809" s="75">
        <v>2474</v>
      </c>
      <c r="AD809" s="76" t="s">
        <v>1897</v>
      </c>
    </row>
    <row r="810" spans="26:30" ht="14.5" x14ac:dyDescent="0.35">
      <c r="Z810" s="73" t="s">
        <v>793</v>
      </c>
      <c r="AA810" s="74">
        <v>451500</v>
      </c>
      <c r="AB810" s="75">
        <v>1806</v>
      </c>
      <c r="AD810" s="76" t="s">
        <v>1898</v>
      </c>
    </row>
    <row r="811" spans="26:30" ht="14.5" x14ac:dyDescent="0.35">
      <c r="Z811" s="73" t="s">
        <v>794</v>
      </c>
      <c r="AA811" s="74">
        <v>243000</v>
      </c>
      <c r="AB811" s="75">
        <v>972</v>
      </c>
      <c r="AD811" s="76" t="s">
        <v>1899</v>
      </c>
    </row>
    <row r="812" spans="26:30" ht="14.5" x14ac:dyDescent="0.35">
      <c r="Z812" s="73" t="s">
        <v>795</v>
      </c>
      <c r="AA812" s="74">
        <v>889000</v>
      </c>
      <c r="AB812" s="75">
        <v>3556</v>
      </c>
      <c r="AD812" s="76" t="s">
        <v>1900</v>
      </c>
    </row>
    <row r="813" spans="26:30" ht="14.5" x14ac:dyDescent="0.35">
      <c r="Z813" s="73" t="s">
        <v>796</v>
      </c>
      <c r="AA813" s="74">
        <v>3019000</v>
      </c>
      <c r="AB813" s="75">
        <v>10217</v>
      </c>
      <c r="AD813" s="76" t="s">
        <v>1901</v>
      </c>
    </row>
    <row r="814" spans="26:30" ht="14.5" x14ac:dyDescent="0.35">
      <c r="Z814" s="73" t="s">
        <v>797</v>
      </c>
      <c r="AA814" s="74">
        <v>234750</v>
      </c>
      <c r="AB814" s="75">
        <v>939</v>
      </c>
      <c r="AD814" s="76" t="s">
        <v>1902</v>
      </c>
    </row>
    <row r="815" spans="26:30" ht="14.5" x14ac:dyDescent="0.35">
      <c r="Z815" s="73" t="s">
        <v>798</v>
      </c>
      <c r="AA815" s="74">
        <v>369250</v>
      </c>
      <c r="AB815" s="75">
        <v>1477</v>
      </c>
      <c r="AD815" s="76" t="s">
        <v>1903</v>
      </c>
    </row>
    <row r="816" spans="26:30" ht="14.5" x14ac:dyDescent="0.35">
      <c r="Z816" s="73" t="s">
        <v>799</v>
      </c>
      <c r="AA816" s="74">
        <v>1648000</v>
      </c>
      <c r="AB816" s="75">
        <v>6561</v>
      </c>
      <c r="AD816" s="76" t="s">
        <v>1904</v>
      </c>
    </row>
    <row r="817" spans="26:30" ht="14.5" x14ac:dyDescent="0.35">
      <c r="Z817" s="73" t="s">
        <v>800</v>
      </c>
      <c r="AA817" s="74">
        <v>247500</v>
      </c>
      <c r="AB817" s="75">
        <v>990</v>
      </c>
      <c r="AD817" s="76" t="s">
        <v>1905</v>
      </c>
    </row>
    <row r="818" spans="26:30" ht="14.5" x14ac:dyDescent="0.35">
      <c r="Z818" s="73" t="s">
        <v>801</v>
      </c>
      <c r="AA818" s="74">
        <v>519500</v>
      </c>
      <c r="AB818" s="75">
        <v>2078</v>
      </c>
      <c r="AD818" s="76" t="s">
        <v>1906</v>
      </c>
    </row>
    <row r="819" spans="26:30" ht="14.5" x14ac:dyDescent="0.35">
      <c r="Z819" s="73" t="s">
        <v>802</v>
      </c>
      <c r="AA819" s="74">
        <v>846500</v>
      </c>
      <c r="AB819" s="75">
        <v>3386</v>
      </c>
      <c r="AD819" s="76" t="s">
        <v>1907</v>
      </c>
    </row>
    <row r="820" spans="26:30" ht="14.5" x14ac:dyDescent="0.35">
      <c r="Z820" s="73" t="s">
        <v>803</v>
      </c>
      <c r="AA820" s="74">
        <v>406250</v>
      </c>
      <c r="AB820" s="75">
        <v>1625</v>
      </c>
      <c r="AD820" s="76" t="s">
        <v>1908</v>
      </c>
    </row>
    <row r="821" spans="26:30" ht="14.5" x14ac:dyDescent="0.35">
      <c r="Z821" s="73" t="s">
        <v>804</v>
      </c>
      <c r="AA821" s="74">
        <v>66000</v>
      </c>
      <c r="AB821" s="75">
        <v>264</v>
      </c>
      <c r="AD821" s="76" t="s">
        <v>1909</v>
      </c>
    </row>
    <row r="822" spans="26:30" ht="14.5" x14ac:dyDescent="0.35">
      <c r="Z822" s="73" t="s">
        <v>805</v>
      </c>
      <c r="AA822" s="74">
        <v>168000</v>
      </c>
      <c r="AB822" s="75">
        <v>672</v>
      </c>
      <c r="AD822" s="76" t="s">
        <v>1910</v>
      </c>
    </row>
    <row r="823" spans="26:30" ht="14.5" x14ac:dyDescent="0.35">
      <c r="Z823" s="73" t="s">
        <v>806</v>
      </c>
      <c r="AA823" s="74">
        <v>413000</v>
      </c>
      <c r="AB823" s="75">
        <v>1652</v>
      </c>
      <c r="AD823" s="76" t="s">
        <v>1911</v>
      </c>
    </row>
    <row r="824" spans="26:30" ht="14.5" x14ac:dyDescent="0.35">
      <c r="Z824" s="73" t="s">
        <v>807</v>
      </c>
      <c r="AA824" s="74">
        <v>145250</v>
      </c>
      <c r="AB824" s="75">
        <v>581</v>
      </c>
      <c r="AD824" s="76" t="s">
        <v>1912</v>
      </c>
    </row>
    <row r="825" spans="26:30" ht="14.5" x14ac:dyDescent="0.35">
      <c r="Z825" s="73" t="s">
        <v>808</v>
      </c>
      <c r="AA825" s="74">
        <v>161250</v>
      </c>
      <c r="AB825" s="75">
        <v>645</v>
      </c>
      <c r="AD825" s="76" t="s">
        <v>1913</v>
      </c>
    </row>
    <row r="826" spans="26:30" ht="14.5" x14ac:dyDescent="0.35">
      <c r="Z826" s="73" t="s">
        <v>809</v>
      </c>
      <c r="AA826" s="74">
        <v>495000</v>
      </c>
      <c r="AB826" s="75">
        <v>1980</v>
      </c>
      <c r="AD826" s="76" t="s">
        <v>1914</v>
      </c>
    </row>
    <row r="827" spans="26:30" ht="14.5" x14ac:dyDescent="0.35">
      <c r="Z827" s="73" t="s">
        <v>810</v>
      </c>
      <c r="AA827" s="74">
        <v>589000</v>
      </c>
      <c r="AB827" s="75">
        <v>2356</v>
      </c>
      <c r="AD827" s="76" t="s">
        <v>1915</v>
      </c>
    </row>
    <row r="828" spans="26:30" ht="14.5" x14ac:dyDescent="0.35">
      <c r="Z828" s="73" t="s">
        <v>811</v>
      </c>
      <c r="AA828" s="74">
        <v>62250</v>
      </c>
      <c r="AB828" s="75">
        <v>249</v>
      </c>
      <c r="AD828" s="76" t="s">
        <v>1916</v>
      </c>
    </row>
    <row r="829" spans="26:30" ht="14.5" x14ac:dyDescent="0.35">
      <c r="Z829" s="73" t="s">
        <v>812</v>
      </c>
      <c r="AA829" s="74">
        <v>275500</v>
      </c>
      <c r="AB829" s="75">
        <v>1102</v>
      </c>
      <c r="AD829" s="76" t="s">
        <v>1917</v>
      </c>
    </row>
    <row r="830" spans="26:30" ht="14.5" x14ac:dyDescent="0.35">
      <c r="Z830" s="73" t="s">
        <v>813</v>
      </c>
      <c r="AA830" s="74">
        <v>530750</v>
      </c>
      <c r="AB830" s="75">
        <v>2123</v>
      </c>
      <c r="AD830" s="76" t="s">
        <v>1918</v>
      </c>
    </row>
    <row r="831" spans="26:30" ht="14.5" x14ac:dyDescent="0.35">
      <c r="Z831" s="73" t="s">
        <v>814</v>
      </c>
      <c r="AA831" s="74">
        <v>667250</v>
      </c>
      <c r="AB831" s="75">
        <v>2669</v>
      </c>
      <c r="AD831" s="76" t="s">
        <v>1919</v>
      </c>
    </row>
    <row r="832" spans="26:30" ht="14.5" x14ac:dyDescent="0.35">
      <c r="Z832" s="73" t="s">
        <v>815</v>
      </c>
      <c r="AA832" s="74">
        <v>670250</v>
      </c>
      <c r="AB832" s="75">
        <v>2681</v>
      </c>
      <c r="AD832" s="76" t="s">
        <v>1920</v>
      </c>
    </row>
    <row r="833" spans="26:30" ht="14.5" x14ac:dyDescent="0.35">
      <c r="Z833" s="73" t="s">
        <v>816</v>
      </c>
      <c r="AA833" s="74">
        <v>285000</v>
      </c>
      <c r="AB833" s="75">
        <v>1140</v>
      </c>
      <c r="AD833" s="76" t="s">
        <v>1921</v>
      </c>
    </row>
    <row r="834" spans="26:30" ht="14.5" x14ac:dyDescent="0.35">
      <c r="Z834" s="73" t="s">
        <v>817</v>
      </c>
      <c r="AA834" s="74">
        <v>870500</v>
      </c>
      <c r="AB834" s="75">
        <v>3482</v>
      </c>
      <c r="AD834" s="76" t="s">
        <v>1922</v>
      </c>
    </row>
    <row r="835" spans="26:30" ht="14.5" x14ac:dyDescent="0.35">
      <c r="Z835" s="73" t="s">
        <v>818</v>
      </c>
      <c r="AA835" s="74">
        <v>179750</v>
      </c>
      <c r="AB835" s="75">
        <v>719</v>
      </c>
      <c r="AD835" s="76" t="s">
        <v>1923</v>
      </c>
    </row>
    <row r="836" spans="26:30" ht="14.5" x14ac:dyDescent="0.35">
      <c r="Z836" s="73" t="s">
        <v>819</v>
      </c>
      <c r="AA836" s="74">
        <v>540000</v>
      </c>
      <c r="AB836" s="75">
        <v>2160</v>
      </c>
      <c r="AD836" s="76" t="s">
        <v>1924</v>
      </c>
    </row>
    <row r="837" spans="26:30" ht="14.5" x14ac:dyDescent="0.35">
      <c r="Z837" s="73" t="s">
        <v>820</v>
      </c>
      <c r="AA837" s="74">
        <v>543750</v>
      </c>
      <c r="AB837" s="75">
        <v>2175</v>
      </c>
      <c r="AD837" s="76" t="s">
        <v>1925</v>
      </c>
    </row>
    <row r="838" spans="26:30" ht="14.5" x14ac:dyDescent="0.35">
      <c r="Z838" s="73" t="s">
        <v>821</v>
      </c>
      <c r="AA838" s="74">
        <v>11695750</v>
      </c>
      <c r="AB838" s="75">
        <v>33355</v>
      </c>
      <c r="AD838" s="76" t="s">
        <v>1926</v>
      </c>
    </row>
    <row r="839" spans="26:30" ht="14.5" x14ac:dyDescent="0.35">
      <c r="Z839" s="73" t="s">
        <v>822</v>
      </c>
      <c r="AA839" s="74">
        <v>290500</v>
      </c>
      <c r="AB839" s="75">
        <v>1162</v>
      </c>
      <c r="AD839" s="76" t="s">
        <v>1927</v>
      </c>
    </row>
    <row r="840" spans="26:30" ht="14.5" x14ac:dyDescent="0.35">
      <c r="Z840" s="73" t="s">
        <v>823</v>
      </c>
      <c r="AA840" s="74">
        <v>248750</v>
      </c>
      <c r="AB840" s="75">
        <v>995</v>
      </c>
      <c r="AD840" s="76" t="s">
        <v>1928</v>
      </c>
    </row>
    <row r="841" spans="26:30" ht="14.5" x14ac:dyDescent="0.35">
      <c r="Z841" s="73" t="s">
        <v>824</v>
      </c>
      <c r="AA841" s="74">
        <v>59250</v>
      </c>
      <c r="AB841" s="75">
        <v>237</v>
      </c>
      <c r="AD841" s="76" t="s">
        <v>1929</v>
      </c>
    </row>
    <row r="842" spans="26:30" ht="14.5" x14ac:dyDescent="0.35">
      <c r="Z842" s="73" t="s">
        <v>825</v>
      </c>
      <c r="AA842" s="74">
        <v>74500</v>
      </c>
      <c r="AB842" s="75">
        <v>298</v>
      </c>
      <c r="AD842" s="76" t="s">
        <v>1930</v>
      </c>
    </row>
    <row r="843" spans="26:30" ht="14.5" x14ac:dyDescent="0.35">
      <c r="Z843" s="73" t="s">
        <v>826</v>
      </c>
      <c r="AA843" s="74">
        <v>1245500</v>
      </c>
      <c r="AB843" s="75">
        <v>4982</v>
      </c>
      <c r="AD843" s="76" t="s">
        <v>1931</v>
      </c>
    </row>
    <row r="844" spans="26:30" ht="14.5" x14ac:dyDescent="0.35">
      <c r="Z844" s="73" t="s">
        <v>827</v>
      </c>
      <c r="AA844" s="74">
        <v>552500</v>
      </c>
      <c r="AB844" s="75">
        <v>2210</v>
      </c>
      <c r="AD844" s="76" t="s">
        <v>1932</v>
      </c>
    </row>
    <row r="845" spans="26:30" ht="14.5" x14ac:dyDescent="0.35">
      <c r="Z845" s="73" t="s">
        <v>828</v>
      </c>
      <c r="AA845" s="74">
        <v>82000</v>
      </c>
      <c r="AB845" s="75">
        <v>328</v>
      </c>
      <c r="AD845" s="76" t="s">
        <v>1933</v>
      </c>
    </row>
    <row r="846" spans="26:30" ht="14.5" x14ac:dyDescent="0.35">
      <c r="Z846" s="73" t="s">
        <v>829</v>
      </c>
      <c r="AA846" s="74">
        <v>665500</v>
      </c>
      <c r="AB846" s="75">
        <v>2662</v>
      </c>
      <c r="AD846" s="76" t="s">
        <v>1934</v>
      </c>
    </row>
    <row r="847" spans="26:30" ht="14.5" x14ac:dyDescent="0.35">
      <c r="Z847" s="73" t="s">
        <v>830</v>
      </c>
      <c r="AA847" s="74">
        <v>86750</v>
      </c>
      <c r="AB847" s="75">
        <v>347</v>
      </c>
      <c r="AD847" s="76" t="s">
        <v>1935</v>
      </c>
    </row>
    <row r="848" spans="26:30" ht="14.5" x14ac:dyDescent="0.35">
      <c r="Z848" s="73" t="s">
        <v>831</v>
      </c>
      <c r="AA848" s="74">
        <v>373000</v>
      </c>
      <c r="AB848" s="75">
        <v>1492</v>
      </c>
      <c r="AD848" s="76" t="s">
        <v>1936</v>
      </c>
    </row>
    <row r="849" spans="26:30" ht="14.5" x14ac:dyDescent="0.35">
      <c r="Z849" s="73" t="s">
        <v>832</v>
      </c>
      <c r="AA849" s="74">
        <v>14500</v>
      </c>
      <c r="AB849" s="75">
        <v>58</v>
      </c>
      <c r="AD849" s="76" t="s">
        <v>1937</v>
      </c>
    </row>
    <row r="850" spans="26:30" ht="14.5" x14ac:dyDescent="0.35">
      <c r="Z850" s="73" t="s">
        <v>833</v>
      </c>
      <c r="AA850" s="74">
        <v>1417250</v>
      </c>
      <c r="AB850" s="75">
        <v>5669</v>
      </c>
      <c r="AD850" s="76" t="s">
        <v>1938</v>
      </c>
    </row>
    <row r="851" spans="26:30" ht="14.5" x14ac:dyDescent="0.35">
      <c r="Z851" s="73" t="s">
        <v>834</v>
      </c>
      <c r="AA851" s="74">
        <v>217000</v>
      </c>
      <c r="AB851" s="75">
        <v>868</v>
      </c>
      <c r="AD851" s="76" t="s">
        <v>1939</v>
      </c>
    </row>
    <row r="852" spans="26:30" ht="14.5" x14ac:dyDescent="0.35">
      <c r="Z852" s="73" t="s">
        <v>835</v>
      </c>
      <c r="AA852" s="74">
        <v>182000</v>
      </c>
      <c r="AB852" s="75">
        <v>728</v>
      </c>
      <c r="AD852" s="76" t="s">
        <v>1940</v>
      </c>
    </row>
    <row r="853" spans="26:30" ht="14.5" x14ac:dyDescent="0.35">
      <c r="Z853" s="73" t="s">
        <v>836</v>
      </c>
      <c r="AA853" s="74">
        <v>28500</v>
      </c>
      <c r="AB853" s="75">
        <v>114</v>
      </c>
      <c r="AD853" s="76" t="s">
        <v>1941</v>
      </c>
    </row>
    <row r="854" spans="26:30" ht="14.5" x14ac:dyDescent="0.35">
      <c r="Z854" s="73" t="s">
        <v>837</v>
      </c>
      <c r="AA854" s="74">
        <v>277250</v>
      </c>
      <c r="AB854" s="75">
        <v>1109</v>
      </c>
      <c r="AD854" s="76" t="s">
        <v>1942</v>
      </c>
    </row>
    <row r="855" spans="26:30" ht="14.5" x14ac:dyDescent="0.35">
      <c r="Z855" s="73" t="s">
        <v>838</v>
      </c>
      <c r="AA855" s="74">
        <v>2803000</v>
      </c>
      <c r="AB855" s="75">
        <v>9641</v>
      </c>
      <c r="AD855" s="76" t="s">
        <v>1943</v>
      </c>
    </row>
    <row r="856" spans="26:30" ht="14.5" x14ac:dyDescent="0.35">
      <c r="Z856" s="73" t="s">
        <v>839</v>
      </c>
      <c r="AA856" s="74">
        <v>1495250</v>
      </c>
      <c r="AB856" s="75">
        <v>5981</v>
      </c>
      <c r="AD856" s="76" t="s">
        <v>1944</v>
      </c>
    </row>
    <row r="857" spans="26:30" ht="14.5" x14ac:dyDescent="0.35">
      <c r="Z857" s="73" t="s">
        <v>840</v>
      </c>
      <c r="AA857" s="74">
        <v>385500</v>
      </c>
      <c r="AB857" s="75">
        <v>1542</v>
      </c>
      <c r="AD857" s="76" t="s">
        <v>1945</v>
      </c>
    </row>
    <row r="858" spans="26:30" ht="14.5" x14ac:dyDescent="0.35">
      <c r="Z858" s="73" t="s">
        <v>841</v>
      </c>
      <c r="AA858" s="74">
        <v>187750</v>
      </c>
      <c r="AB858" s="75">
        <v>751</v>
      </c>
      <c r="AD858" s="76" t="s">
        <v>1946</v>
      </c>
    </row>
    <row r="859" spans="26:30" ht="14.5" x14ac:dyDescent="0.35">
      <c r="Z859" s="73" t="s">
        <v>842</v>
      </c>
      <c r="AA859" s="74">
        <v>333750</v>
      </c>
      <c r="AB859" s="75">
        <v>1335</v>
      </c>
      <c r="AD859" s="76" t="s">
        <v>1947</v>
      </c>
    </row>
    <row r="860" spans="26:30" ht="14.5" x14ac:dyDescent="0.35">
      <c r="Z860" s="73" t="s">
        <v>843</v>
      </c>
      <c r="AA860" s="74">
        <v>329500</v>
      </c>
      <c r="AB860" s="75">
        <v>1318</v>
      </c>
      <c r="AD860" s="76" t="s">
        <v>1948</v>
      </c>
    </row>
    <row r="861" spans="26:30" ht="14.5" x14ac:dyDescent="0.35">
      <c r="Z861" s="73" t="s">
        <v>844</v>
      </c>
      <c r="AA861" s="74">
        <v>20318125</v>
      </c>
      <c r="AB861" s="75">
        <v>56348</v>
      </c>
      <c r="AD861" s="76" t="s">
        <v>1949</v>
      </c>
    </row>
    <row r="862" spans="26:30" ht="14.5" x14ac:dyDescent="0.35">
      <c r="Z862" s="73" t="s">
        <v>845</v>
      </c>
      <c r="AA862" s="74">
        <v>515000</v>
      </c>
      <c r="AB862" s="75">
        <v>2060</v>
      </c>
      <c r="AD862" s="76" t="s">
        <v>1950</v>
      </c>
    </row>
    <row r="863" spans="26:30" ht="14.5" x14ac:dyDescent="0.35">
      <c r="Z863" s="73" t="s">
        <v>846</v>
      </c>
      <c r="AA863" s="74">
        <v>169750</v>
      </c>
      <c r="AB863" s="75">
        <v>679</v>
      </c>
      <c r="AD863" s="76" t="s">
        <v>1951</v>
      </c>
    </row>
    <row r="864" spans="26:30" ht="14.5" x14ac:dyDescent="0.35">
      <c r="Z864" s="73" t="s">
        <v>847</v>
      </c>
      <c r="AA864" s="74">
        <v>170500</v>
      </c>
      <c r="AB864" s="75">
        <v>682</v>
      </c>
      <c r="AD864" s="76" t="s">
        <v>1952</v>
      </c>
    </row>
    <row r="865" spans="26:30" ht="14.5" x14ac:dyDescent="0.35">
      <c r="Z865" s="73" t="s">
        <v>848</v>
      </c>
      <c r="AA865" s="74">
        <v>766250</v>
      </c>
      <c r="AB865" s="75">
        <v>3065</v>
      </c>
      <c r="AD865" s="76" t="s">
        <v>1953</v>
      </c>
    </row>
    <row r="866" spans="26:30" ht="14.5" x14ac:dyDescent="0.35">
      <c r="Z866" s="73" t="s">
        <v>849</v>
      </c>
      <c r="AA866" s="74">
        <v>685250</v>
      </c>
      <c r="AB866" s="75">
        <v>2741</v>
      </c>
      <c r="AD866" s="76" t="s">
        <v>1953</v>
      </c>
    </row>
    <row r="867" spans="26:30" ht="14.5" x14ac:dyDescent="0.35">
      <c r="Z867" s="73" t="s">
        <v>850</v>
      </c>
      <c r="AA867" s="74">
        <v>170750</v>
      </c>
      <c r="AB867" s="75">
        <v>683</v>
      </c>
      <c r="AD867" s="76" t="s">
        <v>1954</v>
      </c>
    </row>
    <row r="868" spans="26:30" ht="14.5" x14ac:dyDescent="0.35">
      <c r="Z868" s="73" t="s">
        <v>851</v>
      </c>
      <c r="AA868" s="74">
        <v>1008250</v>
      </c>
      <c r="AB868" s="75">
        <v>4033</v>
      </c>
      <c r="AD868" s="76" t="s">
        <v>1955</v>
      </c>
    </row>
    <row r="869" spans="26:30" ht="14.5" x14ac:dyDescent="0.35">
      <c r="Z869" s="73" t="s">
        <v>852</v>
      </c>
      <c r="AA869" s="74">
        <v>172750</v>
      </c>
      <c r="AB869" s="75">
        <v>691</v>
      </c>
      <c r="AD869" s="76" t="s">
        <v>1956</v>
      </c>
    </row>
    <row r="870" spans="26:30" ht="14.5" x14ac:dyDescent="0.35">
      <c r="Z870" s="73" t="s">
        <v>853</v>
      </c>
      <c r="AA870" s="74">
        <v>50250</v>
      </c>
      <c r="AB870" s="75">
        <v>201</v>
      </c>
      <c r="AD870" s="76" t="s">
        <v>1957</v>
      </c>
    </row>
    <row r="871" spans="26:30" ht="14.5" x14ac:dyDescent="0.35">
      <c r="Z871" s="73" t="s">
        <v>854</v>
      </c>
      <c r="AA871" s="74">
        <v>454250</v>
      </c>
      <c r="AB871" s="75">
        <v>1817</v>
      </c>
      <c r="AD871" s="76" t="s">
        <v>1958</v>
      </c>
    </row>
    <row r="872" spans="26:30" ht="14.5" x14ac:dyDescent="0.35">
      <c r="Z872" s="73" t="s">
        <v>855</v>
      </c>
      <c r="AA872" s="74">
        <v>258500</v>
      </c>
      <c r="AB872" s="75">
        <v>1034</v>
      </c>
      <c r="AD872" s="76" t="s">
        <v>1959</v>
      </c>
    </row>
    <row r="873" spans="26:30" ht="14.5" x14ac:dyDescent="0.35">
      <c r="Z873" s="73" t="s">
        <v>856</v>
      </c>
      <c r="AA873" s="74">
        <v>792500</v>
      </c>
      <c r="AB873" s="75">
        <v>3170</v>
      </c>
      <c r="AD873" s="76" t="s">
        <v>1960</v>
      </c>
    </row>
    <row r="874" spans="26:30" ht="14.5" x14ac:dyDescent="0.35">
      <c r="Z874" s="73" t="s">
        <v>857</v>
      </c>
      <c r="AA874" s="74">
        <v>91000</v>
      </c>
      <c r="AB874" s="75">
        <v>364</v>
      </c>
      <c r="AD874" s="76" t="s">
        <v>1961</v>
      </c>
    </row>
    <row r="875" spans="26:30" ht="14.5" x14ac:dyDescent="0.35">
      <c r="Z875" s="73" t="s">
        <v>858</v>
      </c>
      <c r="AA875" s="74">
        <v>41250</v>
      </c>
      <c r="AB875" s="75">
        <v>165</v>
      </c>
      <c r="AD875" s="76" t="s">
        <v>1962</v>
      </c>
    </row>
    <row r="876" spans="26:30" ht="14.5" x14ac:dyDescent="0.35">
      <c r="Z876" s="73" t="s">
        <v>859</v>
      </c>
      <c r="AA876" s="74">
        <v>404500</v>
      </c>
      <c r="AB876" s="75">
        <v>1618</v>
      </c>
      <c r="AD876" s="76" t="s">
        <v>1963</v>
      </c>
    </row>
    <row r="877" spans="26:30" ht="14.5" x14ac:dyDescent="0.35">
      <c r="Z877" s="73" t="s">
        <v>860</v>
      </c>
      <c r="AA877" s="74">
        <v>60250</v>
      </c>
      <c r="AB877" s="75">
        <v>241</v>
      </c>
      <c r="AD877" s="76" t="s">
        <v>1964</v>
      </c>
    </row>
    <row r="878" spans="26:30" ht="14.5" x14ac:dyDescent="0.35">
      <c r="Z878" s="73" t="s">
        <v>861</v>
      </c>
      <c r="AA878" s="74">
        <v>303750</v>
      </c>
      <c r="AB878" s="75">
        <v>1215</v>
      </c>
      <c r="AD878" s="76" t="s">
        <v>1965</v>
      </c>
    </row>
    <row r="879" spans="26:30" ht="14.5" x14ac:dyDescent="0.35">
      <c r="Z879" s="73" t="s">
        <v>862</v>
      </c>
      <c r="AA879" s="74">
        <v>1124000</v>
      </c>
      <c r="AB879" s="75">
        <v>4496</v>
      </c>
      <c r="AD879" s="76" t="s">
        <v>1966</v>
      </c>
    </row>
    <row r="880" spans="26:30" ht="14.5" x14ac:dyDescent="0.35">
      <c r="Z880" s="73" t="s">
        <v>863</v>
      </c>
      <c r="AA880" s="74">
        <v>850000</v>
      </c>
      <c r="AB880" s="75">
        <v>3400</v>
      </c>
      <c r="AD880" s="76" t="s">
        <v>1967</v>
      </c>
    </row>
    <row r="881" spans="26:30" ht="14.5" x14ac:dyDescent="0.35">
      <c r="Z881" s="73" t="s">
        <v>864</v>
      </c>
      <c r="AA881" s="74">
        <v>35595250</v>
      </c>
      <c r="AB881" s="75">
        <v>97087</v>
      </c>
      <c r="AD881" s="76" t="s">
        <v>1968</v>
      </c>
    </row>
    <row r="882" spans="26:30" ht="14.5" x14ac:dyDescent="0.35">
      <c r="Z882" s="73" t="s">
        <v>865</v>
      </c>
      <c r="AA882" s="74">
        <v>28373125</v>
      </c>
      <c r="AB882" s="75">
        <v>77828</v>
      </c>
      <c r="AD882" s="76" t="s">
        <v>1969</v>
      </c>
    </row>
    <row r="883" spans="26:30" ht="14.5" x14ac:dyDescent="0.35">
      <c r="Z883" s="73" t="s">
        <v>866</v>
      </c>
      <c r="AA883" s="74">
        <v>363000</v>
      </c>
      <c r="AB883" s="75">
        <v>1452</v>
      </c>
      <c r="AD883" s="76" t="s">
        <v>1970</v>
      </c>
    </row>
    <row r="884" spans="26:30" ht="14.5" x14ac:dyDescent="0.35">
      <c r="Z884" s="73" t="s">
        <v>867</v>
      </c>
      <c r="AA884" s="74">
        <v>343000</v>
      </c>
      <c r="AB884" s="75">
        <v>1372</v>
      </c>
      <c r="AD884" s="76" t="s">
        <v>1971</v>
      </c>
    </row>
    <row r="885" spans="26:30" ht="14.5" x14ac:dyDescent="0.35">
      <c r="Z885" s="73" t="s">
        <v>868</v>
      </c>
      <c r="AA885" s="74">
        <v>1229000</v>
      </c>
      <c r="AB885" s="75">
        <v>4916</v>
      </c>
      <c r="AD885" s="76" t="s">
        <v>1972</v>
      </c>
    </row>
    <row r="886" spans="26:30" ht="14.5" x14ac:dyDescent="0.35">
      <c r="Z886" s="73" t="s">
        <v>869</v>
      </c>
      <c r="AA886" s="74">
        <v>441000</v>
      </c>
      <c r="AB886" s="75">
        <v>1764</v>
      </c>
      <c r="AD886" s="76" t="s">
        <v>1973</v>
      </c>
    </row>
    <row r="887" spans="26:30" ht="14.5" x14ac:dyDescent="0.35">
      <c r="Z887" s="73" t="s">
        <v>870</v>
      </c>
      <c r="AA887" s="74">
        <v>97250</v>
      </c>
      <c r="AB887" s="75">
        <v>389</v>
      </c>
      <c r="AD887" s="76" t="s">
        <v>1974</v>
      </c>
    </row>
    <row r="888" spans="26:30" ht="14.5" x14ac:dyDescent="0.35">
      <c r="Z888" s="73" t="s">
        <v>871</v>
      </c>
      <c r="AA888" s="74">
        <v>137250</v>
      </c>
      <c r="AB888" s="75">
        <v>549</v>
      </c>
      <c r="AD888" s="76" t="s">
        <v>1975</v>
      </c>
    </row>
    <row r="889" spans="26:30" ht="14.5" x14ac:dyDescent="0.35">
      <c r="Z889" s="73" t="s">
        <v>872</v>
      </c>
      <c r="AA889" s="74">
        <v>103500</v>
      </c>
      <c r="AB889" s="75">
        <v>414</v>
      </c>
      <c r="AD889" s="76" t="s">
        <v>1976</v>
      </c>
    </row>
    <row r="890" spans="26:30" ht="14.5" x14ac:dyDescent="0.35">
      <c r="Z890" s="73" t="s">
        <v>873</v>
      </c>
      <c r="AA890" s="74">
        <v>403250</v>
      </c>
      <c r="AB890" s="75">
        <v>1613</v>
      </c>
      <c r="AD890" s="76" t="s">
        <v>1977</v>
      </c>
    </row>
    <row r="891" spans="26:30" ht="14.5" x14ac:dyDescent="0.35">
      <c r="Z891" s="73" t="s">
        <v>874</v>
      </c>
      <c r="AA891" s="74">
        <v>1769875</v>
      </c>
      <c r="AB891" s="75">
        <v>6886</v>
      </c>
      <c r="AD891" s="76" t="s">
        <v>1978</v>
      </c>
    </row>
    <row r="892" spans="26:30" ht="14.5" x14ac:dyDescent="0.35">
      <c r="Z892" s="73" t="s">
        <v>875</v>
      </c>
      <c r="AA892" s="74">
        <v>330500</v>
      </c>
      <c r="AB892" s="75">
        <v>1322</v>
      </c>
      <c r="AD892" s="76" t="s">
        <v>1979</v>
      </c>
    </row>
    <row r="893" spans="26:30" ht="14.5" x14ac:dyDescent="0.35">
      <c r="Z893" s="73" t="s">
        <v>876</v>
      </c>
      <c r="AA893" s="74">
        <v>134500</v>
      </c>
      <c r="AB893" s="75">
        <v>538</v>
      </c>
      <c r="AD893" s="76" t="s">
        <v>1980</v>
      </c>
    </row>
    <row r="894" spans="26:30" ht="14.5" x14ac:dyDescent="0.35">
      <c r="Z894" s="73" t="s">
        <v>877</v>
      </c>
      <c r="AA894" s="74">
        <v>98500</v>
      </c>
      <c r="AB894" s="75">
        <v>394</v>
      </c>
      <c r="AD894" s="76" t="s">
        <v>1981</v>
      </c>
    </row>
    <row r="895" spans="26:30" ht="14.5" x14ac:dyDescent="0.35">
      <c r="Z895" s="73" t="s">
        <v>878</v>
      </c>
      <c r="AA895" s="74">
        <v>165750</v>
      </c>
      <c r="AB895" s="75">
        <v>663</v>
      </c>
      <c r="AD895" s="76" t="s">
        <v>1982</v>
      </c>
    </row>
    <row r="896" spans="26:30" ht="14.5" x14ac:dyDescent="0.35">
      <c r="Z896" s="73" t="s">
        <v>879</v>
      </c>
      <c r="AA896" s="74">
        <v>146250</v>
      </c>
      <c r="AB896" s="75">
        <v>585</v>
      </c>
      <c r="AD896" s="76" t="s">
        <v>1983</v>
      </c>
    </row>
    <row r="897" spans="26:30" ht="14.5" x14ac:dyDescent="0.35">
      <c r="Z897" s="73" t="s">
        <v>880</v>
      </c>
      <c r="AA897" s="74">
        <v>243500</v>
      </c>
      <c r="AB897" s="75">
        <v>974</v>
      </c>
      <c r="AD897" s="76" t="s">
        <v>1984</v>
      </c>
    </row>
    <row r="898" spans="26:30" ht="14.5" x14ac:dyDescent="0.35">
      <c r="Z898" s="73" t="s">
        <v>881</v>
      </c>
      <c r="AA898" s="74">
        <v>7628125</v>
      </c>
      <c r="AB898" s="75">
        <v>22508</v>
      </c>
      <c r="AD898" s="76" t="s">
        <v>1985</v>
      </c>
    </row>
    <row r="899" spans="26:30" ht="14.5" x14ac:dyDescent="0.35">
      <c r="Z899" s="73" t="s">
        <v>882</v>
      </c>
      <c r="AA899" s="74">
        <v>47250</v>
      </c>
      <c r="AB899" s="75">
        <v>189</v>
      </c>
      <c r="AD899" s="76" t="s">
        <v>1985</v>
      </c>
    </row>
    <row r="900" spans="26:30" ht="14.5" x14ac:dyDescent="0.35">
      <c r="Z900" s="73" t="s">
        <v>883</v>
      </c>
      <c r="AA900" s="74">
        <v>1706875</v>
      </c>
      <c r="AB900" s="75">
        <v>6718</v>
      </c>
      <c r="AD900" s="76" t="s">
        <v>1986</v>
      </c>
    </row>
    <row r="901" spans="26:30" ht="14.5" x14ac:dyDescent="0.35">
      <c r="Z901" s="73" t="s">
        <v>884</v>
      </c>
      <c r="AA901" s="74">
        <v>459250</v>
      </c>
      <c r="AB901" s="75">
        <v>1837</v>
      </c>
      <c r="AD901" s="76" t="s">
        <v>1987</v>
      </c>
    </row>
    <row r="902" spans="26:30" ht="14.5" x14ac:dyDescent="0.35">
      <c r="Z902" s="73" t="s">
        <v>885</v>
      </c>
      <c r="AA902" s="74">
        <v>7019875</v>
      </c>
      <c r="AB902" s="75">
        <v>20886</v>
      </c>
      <c r="AD902" s="76" t="s">
        <v>1988</v>
      </c>
    </row>
    <row r="903" spans="26:30" ht="14.5" x14ac:dyDescent="0.35">
      <c r="Z903" s="73" t="s">
        <v>886</v>
      </c>
      <c r="AA903" s="74">
        <v>326500</v>
      </c>
      <c r="AB903" s="75">
        <v>1306</v>
      </c>
      <c r="AD903" s="76" t="s">
        <v>1989</v>
      </c>
    </row>
    <row r="904" spans="26:30" ht="14.5" x14ac:dyDescent="0.35">
      <c r="Z904" s="73" t="s">
        <v>887</v>
      </c>
      <c r="AA904" s="74">
        <v>95000</v>
      </c>
      <c r="AB904" s="75">
        <v>380</v>
      </c>
      <c r="AD904" s="76" t="s">
        <v>1990</v>
      </c>
    </row>
    <row r="905" spans="26:30" ht="14.5" x14ac:dyDescent="0.35">
      <c r="Z905" s="73" t="s">
        <v>888</v>
      </c>
      <c r="AA905" s="74">
        <v>624750</v>
      </c>
      <c r="AB905" s="75">
        <v>2499</v>
      </c>
      <c r="AD905" s="76" t="s">
        <v>1991</v>
      </c>
    </row>
    <row r="906" spans="26:30" ht="14.5" x14ac:dyDescent="0.35">
      <c r="Z906" s="73" t="s">
        <v>889</v>
      </c>
      <c r="AA906" s="74">
        <v>284500</v>
      </c>
      <c r="AB906" s="75">
        <v>1138</v>
      </c>
      <c r="AD906" s="76" t="s">
        <v>1992</v>
      </c>
    </row>
    <row r="907" spans="26:30" ht="14.5" x14ac:dyDescent="0.35">
      <c r="Z907" s="73" t="s">
        <v>890</v>
      </c>
      <c r="AA907" s="74">
        <v>275250</v>
      </c>
      <c r="AB907" s="75">
        <v>1101</v>
      </c>
      <c r="AD907" s="76" t="s">
        <v>1993</v>
      </c>
    </row>
    <row r="908" spans="26:30" ht="14.5" x14ac:dyDescent="0.35">
      <c r="Z908" s="73" t="s">
        <v>891</v>
      </c>
      <c r="AA908" s="74">
        <v>249500</v>
      </c>
      <c r="AB908" s="75">
        <v>998</v>
      </c>
      <c r="AD908" s="76" t="s">
        <v>1994</v>
      </c>
    </row>
    <row r="909" spans="26:30" ht="14.5" x14ac:dyDescent="0.35">
      <c r="Z909" s="73" t="s">
        <v>892</v>
      </c>
      <c r="AA909" s="74">
        <v>241000</v>
      </c>
      <c r="AB909" s="75">
        <v>964</v>
      </c>
      <c r="AD909" s="76" t="s">
        <v>1994</v>
      </c>
    </row>
    <row r="910" spans="26:30" ht="14.5" x14ac:dyDescent="0.35">
      <c r="Z910" s="73" t="s">
        <v>893</v>
      </c>
      <c r="AA910" s="74">
        <v>759500</v>
      </c>
      <c r="AB910" s="75">
        <v>3038</v>
      </c>
      <c r="AD910" s="76" t="s">
        <v>1995</v>
      </c>
    </row>
    <row r="911" spans="26:30" ht="14.5" x14ac:dyDescent="0.35">
      <c r="Z911" s="73" t="s">
        <v>894</v>
      </c>
      <c r="AA911" s="74">
        <v>502750</v>
      </c>
      <c r="AB911" s="75">
        <v>2011</v>
      </c>
      <c r="AD911" s="76" t="s">
        <v>1996</v>
      </c>
    </row>
    <row r="912" spans="26:30" ht="14.5" x14ac:dyDescent="0.35">
      <c r="Z912" s="73" t="s">
        <v>895</v>
      </c>
      <c r="AA912" s="74">
        <v>7501750</v>
      </c>
      <c r="AB912" s="75">
        <v>22171</v>
      </c>
      <c r="AD912" s="76" t="s">
        <v>1997</v>
      </c>
    </row>
    <row r="913" spans="26:30" ht="14.5" x14ac:dyDescent="0.35">
      <c r="Z913" s="73" t="s">
        <v>896</v>
      </c>
      <c r="AA913" s="74">
        <v>180500</v>
      </c>
      <c r="AB913" s="75">
        <v>722</v>
      </c>
      <c r="AD913" s="76" t="s">
        <v>1998</v>
      </c>
    </row>
    <row r="914" spans="26:30" ht="14.5" x14ac:dyDescent="0.35">
      <c r="Z914" s="73" t="s">
        <v>897</v>
      </c>
      <c r="AA914" s="74">
        <v>273750</v>
      </c>
      <c r="AB914" s="75">
        <v>1095</v>
      </c>
      <c r="AD914" s="76" t="s">
        <v>1999</v>
      </c>
    </row>
    <row r="915" spans="26:30" ht="14.5" x14ac:dyDescent="0.35">
      <c r="Z915" s="73" t="s">
        <v>898</v>
      </c>
      <c r="AA915" s="74">
        <v>90750</v>
      </c>
      <c r="AB915" s="75">
        <v>363</v>
      </c>
      <c r="AD915" s="76" t="s">
        <v>2000</v>
      </c>
    </row>
    <row r="916" spans="26:30" ht="14.5" x14ac:dyDescent="0.35">
      <c r="Z916" s="73" t="s">
        <v>899</v>
      </c>
      <c r="AA916" s="74">
        <v>400500</v>
      </c>
      <c r="AB916" s="75">
        <v>1602</v>
      </c>
      <c r="AD916" s="76" t="s">
        <v>2000</v>
      </c>
    </row>
    <row r="917" spans="26:30" ht="14.5" x14ac:dyDescent="0.35">
      <c r="Z917" s="73" t="s">
        <v>900</v>
      </c>
      <c r="AA917" s="74">
        <v>315750</v>
      </c>
      <c r="AB917" s="75">
        <v>1263</v>
      </c>
      <c r="AD917" s="76" t="s">
        <v>2001</v>
      </c>
    </row>
    <row r="918" spans="26:30" ht="14.5" x14ac:dyDescent="0.35">
      <c r="Z918" s="73" t="s">
        <v>901</v>
      </c>
      <c r="AA918" s="74">
        <v>117250</v>
      </c>
      <c r="AB918" s="75">
        <v>469</v>
      </c>
      <c r="AD918" s="76" t="s">
        <v>2002</v>
      </c>
    </row>
    <row r="919" spans="26:30" ht="14.5" x14ac:dyDescent="0.35">
      <c r="Z919" s="73" t="s">
        <v>902</v>
      </c>
      <c r="AA919" s="74">
        <v>136000</v>
      </c>
      <c r="AB919" s="75">
        <v>544</v>
      </c>
      <c r="AD919" s="76" t="s">
        <v>2003</v>
      </c>
    </row>
    <row r="920" spans="26:30" ht="14.5" x14ac:dyDescent="0.35">
      <c r="Z920" s="73" t="s">
        <v>903</v>
      </c>
      <c r="AA920" s="74">
        <v>431500</v>
      </c>
      <c r="AB920" s="75">
        <v>1726</v>
      </c>
      <c r="AD920" s="76" t="s">
        <v>2004</v>
      </c>
    </row>
    <row r="921" spans="26:30" ht="14.5" x14ac:dyDescent="0.35">
      <c r="Z921" s="73" t="s">
        <v>904</v>
      </c>
      <c r="AA921" s="74">
        <v>269250</v>
      </c>
      <c r="AB921" s="75">
        <v>1077</v>
      </c>
      <c r="AD921" s="76" t="s">
        <v>2005</v>
      </c>
    </row>
    <row r="922" spans="26:30" ht="14.5" x14ac:dyDescent="0.35">
      <c r="Z922" s="73" t="s">
        <v>905</v>
      </c>
      <c r="AA922" s="74">
        <v>162250</v>
      </c>
      <c r="AB922" s="75">
        <v>649</v>
      </c>
      <c r="AD922" s="76" t="s">
        <v>2006</v>
      </c>
    </row>
    <row r="923" spans="26:30" ht="14.5" x14ac:dyDescent="0.35">
      <c r="Z923" s="73" t="s">
        <v>906</v>
      </c>
      <c r="AA923" s="74">
        <v>160750</v>
      </c>
      <c r="AB923" s="75">
        <v>643</v>
      </c>
      <c r="AD923" s="76" t="s">
        <v>2007</v>
      </c>
    </row>
    <row r="924" spans="26:30" ht="14.5" x14ac:dyDescent="0.35">
      <c r="Z924" s="73" t="s">
        <v>907</v>
      </c>
      <c r="AA924" s="74">
        <v>345500</v>
      </c>
      <c r="AB924" s="75">
        <v>1382</v>
      </c>
      <c r="AD924" s="76" t="s">
        <v>2008</v>
      </c>
    </row>
    <row r="925" spans="26:30" ht="14.5" x14ac:dyDescent="0.35">
      <c r="Z925" s="73" t="s">
        <v>908</v>
      </c>
      <c r="AA925" s="74">
        <v>380750</v>
      </c>
      <c r="AB925" s="75">
        <v>1523</v>
      </c>
      <c r="AD925" s="76" t="s">
        <v>2009</v>
      </c>
    </row>
    <row r="926" spans="26:30" ht="14.5" x14ac:dyDescent="0.35">
      <c r="Z926" s="73" t="s">
        <v>909</v>
      </c>
      <c r="AA926" s="74">
        <v>118000</v>
      </c>
      <c r="AB926" s="75">
        <v>472</v>
      </c>
      <c r="AD926" s="76" t="s">
        <v>2010</v>
      </c>
    </row>
    <row r="927" spans="26:30" ht="14.5" x14ac:dyDescent="0.35">
      <c r="Z927" s="73" t="s">
        <v>910</v>
      </c>
      <c r="AA927" s="74">
        <v>212000</v>
      </c>
      <c r="AB927" s="75">
        <v>848</v>
      </c>
      <c r="AD927" s="76" t="s">
        <v>2011</v>
      </c>
    </row>
    <row r="928" spans="26:30" ht="14.5" x14ac:dyDescent="0.35">
      <c r="Z928" s="73" t="s">
        <v>911</v>
      </c>
      <c r="AA928" s="74">
        <v>742750</v>
      </c>
      <c r="AB928" s="75">
        <v>2971</v>
      </c>
      <c r="AD928" s="76" t="s">
        <v>2012</v>
      </c>
    </row>
    <row r="929" spans="26:30" ht="14.5" x14ac:dyDescent="0.35">
      <c r="Z929" s="73" t="s">
        <v>912</v>
      </c>
      <c r="AA929" s="74">
        <v>98750</v>
      </c>
      <c r="AB929" s="75">
        <v>395</v>
      </c>
      <c r="AD929" s="76" t="s">
        <v>2013</v>
      </c>
    </row>
    <row r="930" spans="26:30" ht="14.5" x14ac:dyDescent="0.35">
      <c r="Z930" s="73" t="s">
        <v>913</v>
      </c>
      <c r="AA930" s="74">
        <v>112250</v>
      </c>
      <c r="AB930" s="75">
        <v>449</v>
      </c>
      <c r="AD930" s="76" t="s">
        <v>2014</v>
      </c>
    </row>
    <row r="931" spans="26:30" ht="14.5" x14ac:dyDescent="0.35">
      <c r="Z931" s="73" t="s">
        <v>914</v>
      </c>
      <c r="AA931" s="74">
        <v>126750</v>
      </c>
      <c r="AB931" s="75">
        <v>507</v>
      </c>
      <c r="AD931" s="76" t="s">
        <v>2015</v>
      </c>
    </row>
    <row r="932" spans="26:30" ht="14.5" x14ac:dyDescent="0.35">
      <c r="Z932" s="73" t="s">
        <v>915</v>
      </c>
      <c r="AA932" s="74">
        <v>85000</v>
      </c>
      <c r="AB932" s="75">
        <v>340</v>
      </c>
      <c r="AD932" s="76" t="s">
        <v>2016</v>
      </c>
    </row>
    <row r="933" spans="26:30" ht="14.5" x14ac:dyDescent="0.35">
      <c r="Z933" s="73" t="s">
        <v>916</v>
      </c>
      <c r="AA933" s="74">
        <v>552250</v>
      </c>
      <c r="AB933" s="75">
        <v>2209</v>
      </c>
      <c r="AD933" s="76" t="s">
        <v>2017</v>
      </c>
    </row>
    <row r="934" spans="26:30" ht="14.5" x14ac:dyDescent="0.35">
      <c r="Z934" s="73" t="s">
        <v>917</v>
      </c>
      <c r="AA934" s="74">
        <v>631500</v>
      </c>
      <c r="AB934" s="75">
        <v>2526</v>
      </c>
      <c r="AD934" s="76" t="s">
        <v>2018</v>
      </c>
    </row>
    <row r="935" spans="26:30" ht="14.5" x14ac:dyDescent="0.35">
      <c r="Z935" s="73" t="s">
        <v>918</v>
      </c>
      <c r="AA935" s="74">
        <v>1147250</v>
      </c>
      <c r="AB935" s="75">
        <v>4589</v>
      </c>
      <c r="AD935" s="76" t="s">
        <v>2019</v>
      </c>
    </row>
    <row r="936" spans="26:30" ht="14.5" x14ac:dyDescent="0.35">
      <c r="Z936" s="73" t="s">
        <v>919</v>
      </c>
      <c r="AA936" s="74">
        <v>578250</v>
      </c>
      <c r="AB936" s="75">
        <v>2313</v>
      </c>
      <c r="AD936" s="76" t="s">
        <v>2020</v>
      </c>
    </row>
    <row r="937" spans="26:30" ht="14.5" x14ac:dyDescent="0.35">
      <c r="Z937" s="73" t="s">
        <v>920</v>
      </c>
      <c r="AA937" s="74">
        <v>682250</v>
      </c>
      <c r="AB937" s="75">
        <v>2729</v>
      </c>
      <c r="AD937" s="76" t="s">
        <v>2021</v>
      </c>
    </row>
    <row r="938" spans="26:30" ht="14.5" x14ac:dyDescent="0.35">
      <c r="Z938" s="73" t="s">
        <v>921</v>
      </c>
      <c r="AA938" s="74">
        <v>164750</v>
      </c>
      <c r="AB938" s="75">
        <v>659</v>
      </c>
      <c r="AD938" s="76" t="s">
        <v>2022</v>
      </c>
    </row>
    <row r="939" spans="26:30" ht="14.5" x14ac:dyDescent="0.35">
      <c r="Z939" s="73" t="s">
        <v>922</v>
      </c>
      <c r="AA939" s="74">
        <v>191500</v>
      </c>
      <c r="AB939" s="75">
        <v>766</v>
      </c>
      <c r="AD939" s="76" t="s">
        <v>2023</v>
      </c>
    </row>
    <row r="940" spans="26:30" ht="14.5" x14ac:dyDescent="0.35">
      <c r="Z940" s="73" t="s">
        <v>923</v>
      </c>
      <c r="AA940" s="74">
        <v>335000</v>
      </c>
      <c r="AB940" s="75">
        <v>1340</v>
      </c>
      <c r="AD940" s="76" t="s">
        <v>2024</v>
      </c>
    </row>
    <row r="941" spans="26:30" ht="14.5" x14ac:dyDescent="0.35">
      <c r="Z941" s="73" t="s">
        <v>924</v>
      </c>
      <c r="AA941" s="74">
        <v>864250</v>
      </c>
      <c r="AB941" s="75">
        <v>3457</v>
      </c>
      <c r="AD941" s="76" t="s">
        <v>2025</v>
      </c>
    </row>
    <row r="942" spans="26:30" ht="14.5" x14ac:dyDescent="0.35">
      <c r="Z942" s="73" t="s">
        <v>925</v>
      </c>
      <c r="AA942" s="74">
        <v>281750</v>
      </c>
      <c r="AB942" s="75">
        <v>1127</v>
      </c>
      <c r="AD942" s="76" t="s">
        <v>2026</v>
      </c>
    </row>
    <row r="943" spans="26:30" ht="14.5" x14ac:dyDescent="0.35">
      <c r="Z943" s="73" t="s">
        <v>926</v>
      </c>
      <c r="AA943" s="74">
        <v>54500</v>
      </c>
      <c r="AB943" s="75">
        <v>218</v>
      </c>
      <c r="AD943" s="76" t="s">
        <v>2027</v>
      </c>
    </row>
    <row r="944" spans="26:30" ht="14.5" x14ac:dyDescent="0.35">
      <c r="Z944" s="73" t="s">
        <v>927</v>
      </c>
      <c r="AA944" s="74">
        <v>863750</v>
      </c>
      <c r="AB944" s="75">
        <v>3455</v>
      </c>
      <c r="AD944" s="76" t="s">
        <v>2028</v>
      </c>
    </row>
    <row r="945" spans="26:30" ht="14.5" x14ac:dyDescent="0.35">
      <c r="Z945" s="73" t="s">
        <v>928</v>
      </c>
      <c r="AA945" s="74">
        <v>455750</v>
      </c>
      <c r="AB945" s="75">
        <v>1823</v>
      </c>
      <c r="AD945" s="76" t="s">
        <v>2029</v>
      </c>
    </row>
    <row r="946" spans="26:30" ht="14.5" x14ac:dyDescent="0.35">
      <c r="Z946" s="73" t="s">
        <v>929</v>
      </c>
      <c r="AA946" s="74">
        <v>586250</v>
      </c>
      <c r="AB946" s="75">
        <v>2345</v>
      </c>
      <c r="AD946" s="76" t="s">
        <v>2030</v>
      </c>
    </row>
    <row r="947" spans="26:30" ht="14.5" x14ac:dyDescent="0.35">
      <c r="Z947" s="73" t="s">
        <v>930</v>
      </c>
      <c r="AA947" s="74">
        <v>270250</v>
      </c>
      <c r="AB947" s="75">
        <v>1081</v>
      </c>
      <c r="AD947" s="76" t="s">
        <v>2031</v>
      </c>
    </row>
    <row r="948" spans="26:30" ht="14.5" x14ac:dyDescent="0.35">
      <c r="Z948" s="73" t="s">
        <v>931</v>
      </c>
      <c r="AA948" s="74">
        <v>291250</v>
      </c>
      <c r="AB948" s="75">
        <v>1165</v>
      </c>
      <c r="AD948" s="76" t="s">
        <v>2032</v>
      </c>
    </row>
    <row r="949" spans="26:30" ht="14.5" x14ac:dyDescent="0.35">
      <c r="Z949" s="73" t="s">
        <v>932</v>
      </c>
      <c r="AA949" s="74">
        <v>138000</v>
      </c>
      <c r="AB949" s="75">
        <v>552</v>
      </c>
      <c r="AD949" s="76" t="s">
        <v>2033</v>
      </c>
    </row>
    <row r="950" spans="26:30" ht="14.5" x14ac:dyDescent="0.35">
      <c r="Z950" s="73" t="s">
        <v>933</v>
      </c>
      <c r="AA950" s="74">
        <v>461000</v>
      </c>
      <c r="AB950" s="75">
        <v>1844</v>
      </c>
      <c r="AD950" s="76" t="s">
        <v>2034</v>
      </c>
    </row>
    <row r="951" spans="26:30" ht="14.5" x14ac:dyDescent="0.35">
      <c r="Z951" s="73" t="s">
        <v>934</v>
      </c>
      <c r="AA951" s="74">
        <v>276750</v>
      </c>
      <c r="AB951" s="75">
        <v>1107</v>
      </c>
      <c r="AD951" s="76" t="s">
        <v>2035</v>
      </c>
    </row>
    <row r="952" spans="26:30" ht="14.5" x14ac:dyDescent="0.35">
      <c r="Z952" s="73" t="s">
        <v>935</v>
      </c>
      <c r="AA952" s="74">
        <v>247500</v>
      </c>
      <c r="AB952" s="75">
        <v>990</v>
      </c>
      <c r="AD952" s="76" t="s">
        <v>2036</v>
      </c>
    </row>
    <row r="953" spans="26:30" ht="14.5" x14ac:dyDescent="0.35">
      <c r="Z953" s="73" t="s">
        <v>936</v>
      </c>
      <c r="AA953" s="74">
        <v>511500</v>
      </c>
      <c r="AB953" s="75">
        <v>2046</v>
      </c>
      <c r="AD953" s="76" t="s">
        <v>2037</v>
      </c>
    </row>
    <row r="954" spans="26:30" ht="14.5" x14ac:dyDescent="0.35">
      <c r="Z954" s="73" t="s">
        <v>937</v>
      </c>
      <c r="AA954" s="74">
        <v>217000</v>
      </c>
      <c r="AB954" s="75">
        <v>868</v>
      </c>
      <c r="AD954" s="76" t="s">
        <v>2038</v>
      </c>
    </row>
    <row r="955" spans="26:30" ht="14.5" x14ac:dyDescent="0.35">
      <c r="Z955" s="73" t="s">
        <v>938</v>
      </c>
      <c r="AA955" s="74">
        <v>89250</v>
      </c>
      <c r="AB955" s="75">
        <v>357</v>
      </c>
      <c r="AD955" s="76" t="s">
        <v>2039</v>
      </c>
    </row>
    <row r="956" spans="26:30" ht="14.5" x14ac:dyDescent="0.35">
      <c r="Z956" s="73" t="s">
        <v>939</v>
      </c>
      <c r="AA956" s="74">
        <v>186250</v>
      </c>
      <c r="AB956" s="75">
        <v>745</v>
      </c>
      <c r="AD956" s="76" t="s">
        <v>2040</v>
      </c>
    </row>
    <row r="957" spans="26:30" ht="14.5" x14ac:dyDescent="0.35">
      <c r="Z957" s="73" t="s">
        <v>940</v>
      </c>
      <c r="AA957" s="74">
        <v>103000</v>
      </c>
      <c r="AB957" s="75">
        <v>412</v>
      </c>
      <c r="AD957" s="76" t="s">
        <v>2041</v>
      </c>
    </row>
    <row r="958" spans="26:30" ht="14.5" x14ac:dyDescent="0.35">
      <c r="Z958" s="73" t="s">
        <v>941</v>
      </c>
      <c r="AA958" s="74">
        <v>271250</v>
      </c>
      <c r="AB958" s="75">
        <v>1085</v>
      </c>
      <c r="AD958" s="76" t="s">
        <v>2042</v>
      </c>
    </row>
    <row r="959" spans="26:30" ht="14.5" x14ac:dyDescent="0.35">
      <c r="Z959" s="73" t="s">
        <v>942</v>
      </c>
      <c r="AA959" s="74">
        <v>304250</v>
      </c>
      <c r="AB959" s="75">
        <v>1217</v>
      </c>
      <c r="AD959" s="76" t="s">
        <v>2043</v>
      </c>
    </row>
    <row r="960" spans="26:30" ht="14.5" x14ac:dyDescent="0.35">
      <c r="Z960" s="73" t="s">
        <v>943</v>
      </c>
      <c r="AA960" s="74">
        <v>128750</v>
      </c>
      <c r="AB960" s="75">
        <v>515</v>
      </c>
      <c r="AD960" s="76" t="s">
        <v>2044</v>
      </c>
    </row>
    <row r="961" spans="26:30" ht="14.5" x14ac:dyDescent="0.35">
      <c r="Z961" s="73" t="s">
        <v>944</v>
      </c>
      <c r="AA961" s="74">
        <v>351250</v>
      </c>
      <c r="AB961" s="75">
        <v>1405</v>
      </c>
      <c r="AD961" s="76" t="s">
        <v>2045</v>
      </c>
    </row>
    <row r="962" spans="26:30" ht="14.5" x14ac:dyDescent="0.35">
      <c r="Z962" s="73" t="s">
        <v>945</v>
      </c>
      <c r="AA962" s="74">
        <v>70500</v>
      </c>
      <c r="AB962" s="75">
        <v>282</v>
      </c>
      <c r="AD962" s="76" t="s">
        <v>2046</v>
      </c>
    </row>
    <row r="963" spans="26:30" ht="14.5" x14ac:dyDescent="0.35">
      <c r="Z963" s="73" t="s">
        <v>946</v>
      </c>
      <c r="AA963" s="74">
        <v>140000</v>
      </c>
      <c r="AB963" s="75">
        <v>560</v>
      </c>
      <c r="AD963" s="76" t="s">
        <v>2047</v>
      </c>
    </row>
    <row r="964" spans="26:30" ht="14.5" x14ac:dyDescent="0.35">
      <c r="Z964" s="73" t="s">
        <v>947</v>
      </c>
      <c r="AA964" s="74">
        <v>430500</v>
      </c>
      <c r="AB964" s="75">
        <v>1722</v>
      </c>
      <c r="AD964" s="76" t="s">
        <v>2048</v>
      </c>
    </row>
    <row r="965" spans="26:30" ht="14.5" x14ac:dyDescent="0.35">
      <c r="Z965" s="73" t="s">
        <v>948</v>
      </c>
      <c r="AA965" s="74">
        <v>388000</v>
      </c>
      <c r="AB965" s="75">
        <v>1552</v>
      </c>
      <c r="AD965" s="76" t="s">
        <v>2049</v>
      </c>
    </row>
    <row r="966" spans="26:30" ht="14.5" x14ac:dyDescent="0.35">
      <c r="Z966" s="73" t="s">
        <v>949</v>
      </c>
      <c r="AA966" s="74">
        <v>597750</v>
      </c>
      <c r="AB966" s="75">
        <v>2391</v>
      </c>
      <c r="AD966" s="76" t="s">
        <v>2050</v>
      </c>
    </row>
    <row r="967" spans="26:30" ht="14.5" x14ac:dyDescent="0.35">
      <c r="Z967" s="73" t="s">
        <v>950</v>
      </c>
      <c r="AA967" s="74">
        <v>873250</v>
      </c>
      <c r="AB967" s="75">
        <v>3493</v>
      </c>
      <c r="AD967" s="76" t="s">
        <v>2051</v>
      </c>
    </row>
    <row r="968" spans="26:30" ht="14.5" x14ac:dyDescent="0.35">
      <c r="Z968" s="73" t="s">
        <v>951</v>
      </c>
      <c r="AA968" s="74">
        <v>268250</v>
      </c>
      <c r="AB968" s="75">
        <v>1073</v>
      </c>
      <c r="AD968" s="76" t="s">
        <v>2052</v>
      </c>
    </row>
    <row r="969" spans="26:30" ht="14.5" x14ac:dyDescent="0.35">
      <c r="Z969" s="73" t="s">
        <v>952</v>
      </c>
      <c r="AA969" s="74">
        <v>592500</v>
      </c>
      <c r="AB969" s="75">
        <v>2370</v>
      </c>
      <c r="AD969" s="76" t="s">
        <v>2053</v>
      </c>
    </row>
    <row r="970" spans="26:30" ht="14.5" x14ac:dyDescent="0.35">
      <c r="Z970" s="73" t="s">
        <v>953</v>
      </c>
      <c r="AA970" s="74">
        <v>1568750</v>
      </c>
      <c r="AB970" s="75">
        <v>6275</v>
      </c>
      <c r="AD970" s="76" t="s">
        <v>2054</v>
      </c>
    </row>
    <row r="971" spans="26:30" ht="14.5" x14ac:dyDescent="0.35">
      <c r="Z971" s="73" t="s">
        <v>954</v>
      </c>
      <c r="AA971" s="74">
        <v>774500</v>
      </c>
      <c r="AB971" s="75">
        <v>3098</v>
      </c>
      <c r="AD971" s="76" t="s">
        <v>2055</v>
      </c>
    </row>
    <row r="972" spans="26:30" ht="14.5" x14ac:dyDescent="0.35">
      <c r="Z972" s="73" t="s">
        <v>955</v>
      </c>
      <c r="AA972" s="74">
        <v>78750</v>
      </c>
      <c r="AB972" s="75">
        <v>315</v>
      </c>
      <c r="AD972" s="76" t="s">
        <v>2056</v>
      </c>
    </row>
    <row r="973" spans="26:30" ht="14.5" x14ac:dyDescent="0.35">
      <c r="Z973" s="73" t="s">
        <v>956</v>
      </c>
      <c r="AA973" s="74">
        <v>521250</v>
      </c>
      <c r="AB973" s="75">
        <v>2085</v>
      </c>
      <c r="AD973" s="76" t="s">
        <v>2057</v>
      </c>
    </row>
    <row r="974" spans="26:30" ht="14.5" x14ac:dyDescent="0.35">
      <c r="Z974" s="73" t="s">
        <v>957</v>
      </c>
      <c r="AA974" s="74">
        <v>205250</v>
      </c>
      <c r="AB974" s="75">
        <v>821</v>
      </c>
      <c r="AD974" s="76" t="s">
        <v>2058</v>
      </c>
    </row>
    <row r="975" spans="26:30" ht="14.5" x14ac:dyDescent="0.35">
      <c r="Z975" s="73" t="s">
        <v>958</v>
      </c>
      <c r="AA975" s="74">
        <v>379750</v>
      </c>
      <c r="AB975" s="75">
        <v>1519</v>
      </c>
      <c r="AD975" s="76" t="s">
        <v>2059</v>
      </c>
    </row>
    <row r="976" spans="26:30" ht="14.5" x14ac:dyDescent="0.35">
      <c r="Z976" s="73" t="s">
        <v>959</v>
      </c>
      <c r="AA976" s="74">
        <v>176250</v>
      </c>
      <c r="AB976" s="75">
        <v>705</v>
      </c>
      <c r="AD976" s="76" t="s">
        <v>2060</v>
      </c>
    </row>
    <row r="977" spans="26:30" ht="14.5" x14ac:dyDescent="0.35">
      <c r="Z977" s="73" t="s">
        <v>960</v>
      </c>
      <c r="AA977" s="74">
        <v>95000</v>
      </c>
      <c r="AB977" s="75">
        <v>380</v>
      </c>
      <c r="AD977" s="76" t="s">
        <v>2061</v>
      </c>
    </row>
    <row r="978" spans="26:30" ht="14.5" x14ac:dyDescent="0.35">
      <c r="Z978" s="73" t="s">
        <v>961</v>
      </c>
      <c r="AA978" s="74">
        <v>1769875</v>
      </c>
      <c r="AB978" s="75">
        <v>6886</v>
      </c>
      <c r="AD978" s="76" t="s">
        <v>2062</v>
      </c>
    </row>
    <row r="979" spans="26:30" ht="14.5" x14ac:dyDescent="0.35">
      <c r="Z979" s="73" t="s">
        <v>962</v>
      </c>
      <c r="AA979" s="74">
        <v>208750</v>
      </c>
      <c r="AB979" s="75">
        <v>835</v>
      </c>
      <c r="AD979" s="76" t="s">
        <v>2063</v>
      </c>
    </row>
    <row r="980" spans="26:30" ht="14.5" x14ac:dyDescent="0.35">
      <c r="Z980" s="73" t="s">
        <v>963</v>
      </c>
      <c r="AA980" s="74">
        <v>1428750</v>
      </c>
      <c r="AB980" s="75">
        <v>5715</v>
      </c>
      <c r="AD980" s="76" t="s">
        <v>2064</v>
      </c>
    </row>
    <row r="981" spans="26:30" ht="14.5" x14ac:dyDescent="0.35">
      <c r="Z981" s="73" t="s">
        <v>964</v>
      </c>
      <c r="AA981" s="74">
        <v>116250</v>
      </c>
      <c r="AB981" s="75">
        <v>465</v>
      </c>
      <c r="AD981" s="76" t="s">
        <v>2065</v>
      </c>
    </row>
    <row r="982" spans="26:30" ht="14.5" x14ac:dyDescent="0.35">
      <c r="Z982" s="73" t="s">
        <v>965</v>
      </c>
      <c r="AA982" s="74">
        <v>74750</v>
      </c>
      <c r="AB982" s="75">
        <v>299</v>
      </c>
      <c r="AD982" s="76" t="s">
        <v>2066</v>
      </c>
    </row>
    <row r="983" spans="26:30" ht="14.5" x14ac:dyDescent="0.35">
      <c r="Z983" s="73" t="s">
        <v>966</v>
      </c>
      <c r="AA983" s="74">
        <v>128500</v>
      </c>
      <c r="AB983" s="75">
        <v>514</v>
      </c>
      <c r="AD983" s="76" t="s">
        <v>2067</v>
      </c>
    </row>
    <row r="984" spans="26:30" ht="14.5" x14ac:dyDescent="0.35">
      <c r="Z984" s="73" t="s">
        <v>967</v>
      </c>
      <c r="AA984" s="74">
        <v>224250</v>
      </c>
      <c r="AB984" s="75">
        <v>897</v>
      </c>
      <c r="AD984" s="76" t="s">
        <v>2068</v>
      </c>
    </row>
    <row r="985" spans="26:30" ht="14.5" x14ac:dyDescent="0.35">
      <c r="Z985" s="73" t="s">
        <v>968</v>
      </c>
      <c r="AA985" s="74">
        <v>33250</v>
      </c>
      <c r="AB985" s="75">
        <v>133</v>
      </c>
      <c r="AD985" s="76" t="s">
        <v>2069</v>
      </c>
    </row>
    <row r="986" spans="26:30" ht="14.5" x14ac:dyDescent="0.35">
      <c r="Z986" s="73" t="s">
        <v>969</v>
      </c>
      <c r="AA986" s="74">
        <v>227500</v>
      </c>
      <c r="AB986" s="75">
        <v>910</v>
      </c>
      <c r="AD986" s="76" t="s">
        <v>2070</v>
      </c>
    </row>
    <row r="987" spans="26:30" ht="14.5" x14ac:dyDescent="0.35">
      <c r="Z987" s="73" t="s">
        <v>970</v>
      </c>
      <c r="AA987" s="74">
        <v>501250</v>
      </c>
      <c r="AB987" s="75">
        <v>2005</v>
      </c>
      <c r="AD987" s="76" t="s">
        <v>2071</v>
      </c>
    </row>
    <row r="988" spans="26:30" ht="14.5" x14ac:dyDescent="0.35">
      <c r="Z988" s="73" t="s">
        <v>971</v>
      </c>
      <c r="AA988" s="74">
        <v>285500</v>
      </c>
      <c r="AB988" s="75">
        <v>1142</v>
      </c>
      <c r="AD988" s="76" t="s">
        <v>2072</v>
      </c>
    </row>
    <row r="989" spans="26:30" ht="14.5" x14ac:dyDescent="0.35">
      <c r="Z989" s="73" t="s">
        <v>972</v>
      </c>
      <c r="AA989" s="74">
        <v>433500</v>
      </c>
      <c r="AB989" s="75">
        <v>1734</v>
      </c>
      <c r="AD989" s="76" t="s">
        <v>2073</v>
      </c>
    </row>
    <row r="990" spans="26:30" ht="14.5" x14ac:dyDescent="0.35">
      <c r="Z990" s="73" t="s">
        <v>973</v>
      </c>
      <c r="AA990" s="74">
        <v>579000</v>
      </c>
      <c r="AB990" s="75">
        <v>2316</v>
      </c>
      <c r="AD990" s="76" t="s">
        <v>2074</v>
      </c>
    </row>
    <row r="991" spans="26:30" ht="14.5" x14ac:dyDescent="0.35">
      <c r="Z991" s="73" t="s">
        <v>974</v>
      </c>
      <c r="AA991" s="74">
        <v>671500</v>
      </c>
      <c r="AB991" s="75">
        <v>2686</v>
      </c>
      <c r="AD991" s="76" t="s">
        <v>2075</v>
      </c>
    </row>
    <row r="992" spans="26:30" ht="14.5" x14ac:dyDescent="0.35">
      <c r="Z992" s="73" t="s">
        <v>975</v>
      </c>
      <c r="AA992" s="74">
        <v>882250</v>
      </c>
      <c r="AB992" s="75">
        <v>3529</v>
      </c>
      <c r="AD992" s="76" t="s">
        <v>2076</v>
      </c>
    </row>
    <row r="993" spans="26:30" ht="14.5" x14ac:dyDescent="0.35">
      <c r="Z993" s="73" t="s">
        <v>976</v>
      </c>
      <c r="AA993" s="74">
        <v>138000</v>
      </c>
      <c r="AB993" s="75">
        <v>552</v>
      </c>
      <c r="AD993" s="76" t="s">
        <v>2077</v>
      </c>
    </row>
    <row r="994" spans="26:30" ht="14.5" x14ac:dyDescent="0.35">
      <c r="Z994" s="73" t="s">
        <v>977</v>
      </c>
      <c r="AA994" s="74">
        <v>600250</v>
      </c>
      <c r="AB994" s="75">
        <v>2401</v>
      </c>
      <c r="AD994" s="76" t="s">
        <v>2078</v>
      </c>
    </row>
    <row r="995" spans="26:30" ht="14.5" x14ac:dyDescent="0.35">
      <c r="Z995" s="73" t="s">
        <v>978</v>
      </c>
      <c r="AA995" s="74">
        <v>3176875</v>
      </c>
      <c r="AB995" s="75">
        <v>10638</v>
      </c>
      <c r="AD995" s="76" t="s">
        <v>2079</v>
      </c>
    </row>
    <row r="996" spans="26:30" ht="14.5" x14ac:dyDescent="0.35">
      <c r="Z996" s="73" t="s">
        <v>979</v>
      </c>
      <c r="AA996" s="74">
        <v>2435125</v>
      </c>
      <c r="AB996" s="75">
        <v>8660</v>
      </c>
      <c r="AD996" s="76" t="s">
        <v>2080</v>
      </c>
    </row>
    <row r="997" spans="26:30" ht="14.5" x14ac:dyDescent="0.35">
      <c r="Z997" s="73" t="s">
        <v>980</v>
      </c>
      <c r="AA997" s="74">
        <v>110250</v>
      </c>
      <c r="AB997" s="75">
        <v>441</v>
      </c>
      <c r="AD997" s="76" t="s">
        <v>2081</v>
      </c>
    </row>
    <row r="998" spans="26:30" ht="14.5" x14ac:dyDescent="0.35">
      <c r="Z998" s="73" t="s">
        <v>981</v>
      </c>
      <c r="AA998" s="74">
        <v>195750</v>
      </c>
      <c r="AB998" s="75">
        <v>783</v>
      </c>
      <c r="AD998" s="76" t="s">
        <v>2082</v>
      </c>
    </row>
    <row r="999" spans="26:30" ht="14.5" x14ac:dyDescent="0.35">
      <c r="Z999" s="73" t="s">
        <v>982</v>
      </c>
      <c r="AA999" s="74">
        <v>241750</v>
      </c>
      <c r="AB999" s="75">
        <v>967</v>
      </c>
      <c r="AD999" s="76" t="s">
        <v>2083</v>
      </c>
    </row>
    <row r="1000" spans="26:30" ht="14.5" x14ac:dyDescent="0.35">
      <c r="Z1000" s="73" t="s">
        <v>983</v>
      </c>
      <c r="AA1000" s="74">
        <v>446250</v>
      </c>
      <c r="AB1000" s="75">
        <v>1785</v>
      </c>
      <c r="AD1000" s="76" t="s">
        <v>2084</v>
      </c>
    </row>
    <row r="1001" spans="26:30" ht="14.5" x14ac:dyDescent="0.35">
      <c r="Z1001" s="73" t="s">
        <v>984</v>
      </c>
      <c r="AA1001" s="74">
        <v>142250</v>
      </c>
      <c r="AB1001" s="75">
        <v>569</v>
      </c>
      <c r="AD1001" s="76" t="s">
        <v>2085</v>
      </c>
    </row>
    <row r="1002" spans="26:30" ht="14.5" x14ac:dyDescent="0.35">
      <c r="Z1002" s="73" t="s">
        <v>985</v>
      </c>
      <c r="AA1002" s="74">
        <v>1330250</v>
      </c>
      <c r="AB1002" s="75">
        <v>5321</v>
      </c>
      <c r="AD1002" s="76" t="s">
        <v>2086</v>
      </c>
    </row>
    <row r="1003" spans="26:30" ht="14.5" x14ac:dyDescent="0.35">
      <c r="Z1003" s="73" t="s">
        <v>986</v>
      </c>
      <c r="AA1003" s="74">
        <v>76750</v>
      </c>
      <c r="AB1003" s="75">
        <v>307</v>
      </c>
      <c r="AD1003" s="76" t="s">
        <v>2087</v>
      </c>
    </row>
    <row r="1004" spans="26:30" ht="14.5" x14ac:dyDescent="0.35">
      <c r="Z1004" s="73" t="s">
        <v>987</v>
      </c>
      <c r="AA1004" s="74">
        <v>563250</v>
      </c>
      <c r="AB1004" s="75">
        <v>2253</v>
      </c>
      <c r="AD1004" s="76" t="s">
        <v>2088</v>
      </c>
    </row>
    <row r="1005" spans="26:30" ht="14.5" x14ac:dyDescent="0.35">
      <c r="Z1005" s="73" t="s">
        <v>988</v>
      </c>
      <c r="AA1005" s="74">
        <v>230500</v>
      </c>
      <c r="AB1005" s="75">
        <v>922</v>
      </c>
      <c r="AD1005" s="76" t="s">
        <v>2089</v>
      </c>
    </row>
    <row r="1006" spans="26:30" ht="14.5" x14ac:dyDescent="0.35">
      <c r="Z1006" s="73" t="s">
        <v>989</v>
      </c>
      <c r="AA1006" s="74">
        <v>68500</v>
      </c>
      <c r="AB1006" s="75">
        <v>274</v>
      </c>
      <c r="AD1006" s="76" t="s">
        <v>2090</v>
      </c>
    </row>
    <row r="1007" spans="26:30" ht="14.5" x14ac:dyDescent="0.35">
      <c r="Z1007" s="73" t="s">
        <v>990</v>
      </c>
      <c r="AA1007" s="74">
        <v>177750</v>
      </c>
      <c r="AB1007" s="75">
        <v>711</v>
      </c>
      <c r="AD1007" s="76" t="s">
        <v>2091</v>
      </c>
    </row>
    <row r="1008" spans="26:30" ht="14.5" x14ac:dyDescent="0.35">
      <c r="Z1008" s="73" t="s">
        <v>991</v>
      </c>
      <c r="AA1008" s="74">
        <v>221750</v>
      </c>
      <c r="AB1008" s="75">
        <v>887</v>
      </c>
      <c r="AD1008" s="76" t="s">
        <v>2092</v>
      </c>
    </row>
    <row r="1009" spans="26:30" ht="14.5" x14ac:dyDescent="0.35">
      <c r="Z1009" s="73" t="s">
        <v>992</v>
      </c>
      <c r="AA1009" s="74">
        <v>194000</v>
      </c>
      <c r="AB1009" s="75">
        <v>776</v>
      </c>
      <c r="AD1009" s="76" t="s">
        <v>2093</v>
      </c>
    </row>
    <row r="1010" spans="26:30" ht="14.5" x14ac:dyDescent="0.35">
      <c r="Z1010" s="73" t="s">
        <v>993</v>
      </c>
      <c r="AA1010" s="74">
        <v>293500</v>
      </c>
      <c r="AB1010" s="75">
        <v>1174</v>
      </c>
      <c r="AD1010" s="76" t="s">
        <v>2094</v>
      </c>
    </row>
    <row r="1011" spans="26:30" ht="14.5" x14ac:dyDescent="0.35">
      <c r="Z1011" s="73" t="s">
        <v>994</v>
      </c>
      <c r="AA1011" s="74">
        <v>3175000</v>
      </c>
      <c r="AB1011" s="75">
        <v>10633</v>
      </c>
      <c r="AD1011" s="76" t="s">
        <v>2095</v>
      </c>
    </row>
    <row r="1012" spans="26:30" ht="14.5" x14ac:dyDescent="0.35">
      <c r="Z1012" s="73" t="s">
        <v>995</v>
      </c>
      <c r="AA1012" s="74">
        <v>165750</v>
      </c>
      <c r="AB1012" s="75">
        <v>663</v>
      </c>
      <c r="AD1012" s="76" t="s">
        <v>2096</v>
      </c>
    </row>
    <row r="1013" spans="26:30" ht="14.5" x14ac:dyDescent="0.35">
      <c r="Z1013" s="73" t="s">
        <v>996</v>
      </c>
      <c r="AA1013" s="74">
        <v>183000</v>
      </c>
      <c r="AB1013" s="75">
        <v>732</v>
      </c>
      <c r="AD1013" s="76" t="s">
        <v>2096</v>
      </c>
    </row>
    <row r="1014" spans="26:30" ht="14.5" x14ac:dyDescent="0.35">
      <c r="Z1014" s="73" t="s">
        <v>997</v>
      </c>
      <c r="AA1014" s="74">
        <v>80500</v>
      </c>
      <c r="AB1014" s="75">
        <v>322</v>
      </c>
      <c r="AD1014" s="76" t="s">
        <v>2097</v>
      </c>
    </row>
    <row r="1015" spans="26:30" ht="14.5" x14ac:dyDescent="0.35">
      <c r="Z1015" s="73" t="s">
        <v>998</v>
      </c>
      <c r="AA1015" s="74">
        <v>71500</v>
      </c>
      <c r="AB1015" s="75">
        <v>286</v>
      </c>
      <c r="AD1015" s="76" t="s">
        <v>2098</v>
      </c>
    </row>
    <row r="1016" spans="26:30" ht="14.5" x14ac:dyDescent="0.35">
      <c r="Z1016" s="73" t="s">
        <v>999</v>
      </c>
      <c r="AA1016" s="74">
        <v>215750</v>
      </c>
      <c r="AB1016" s="75">
        <v>863</v>
      </c>
      <c r="AD1016" s="76" t="s">
        <v>2098</v>
      </c>
    </row>
    <row r="1017" spans="26:30" ht="14.5" x14ac:dyDescent="0.35">
      <c r="Z1017" s="73" t="s">
        <v>1000</v>
      </c>
      <c r="AA1017" s="74">
        <v>287250</v>
      </c>
      <c r="AB1017" s="75">
        <v>1149</v>
      </c>
      <c r="AD1017" s="76" t="s">
        <v>2099</v>
      </c>
    </row>
    <row r="1018" spans="26:30" ht="14.5" x14ac:dyDescent="0.35">
      <c r="Z1018" s="73" t="s">
        <v>1001</v>
      </c>
      <c r="AA1018" s="74">
        <v>299250</v>
      </c>
      <c r="AB1018" s="75">
        <v>1197</v>
      </c>
      <c r="AD1018" s="76" t="s">
        <v>2099</v>
      </c>
    </row>
    <row r="1019" spans="26:30" ht="14.5" x14ac:dyDescent="0.35">
      <c r="Z1019" s="73" t="s">
        <v>1002</v>
      </c>
      <c r="AA1019" s="74">
        <v>107250</v>
      </c>
      <c r="AB1019" s="75">
        <v>429</v>
      </c>
      <c r="AD1019" s="76" t="s">
        <v>2100</v>
      </c>
    </row>
    <row r="1020" spans="26:30" ht="14.5" x14ac:dyDescent="0.35">
      <c r="Z1020" s="73" t="s">
        <v>1003</v>
      </c>
      <c r="AA1020" s="74">
        <v>358750</v>
      </c>
      <c r="AB1020" s="75">
        <v>1435</v>
      </c>
      <c r="AD1020" s="76" t="s">
        <v>2100</v>
      </c>
    </row>
    <row r="1021" spans="26:30" ht="14.5" x14ac:dyDescent="0.35">
      <c r="Z1021" s="73" t="s">
        <v>1004</v>
      </c>
      <c r="AA1021" s="74">
        <v>146250</v>
      </c>
      <c r="AB1021" s="75">
        <v>585</v>
      </c>
      <c r="AD1021" s="76" t="s">
        <v>2101</v>
      </c>
    </row>
    <row r="1022" spans="26:30" ht="14.5" x14ac:dyDescent="0.35">
      <c r="Z1022" s="73" t="s">
        <v>1005</v>
      </c>
      <c r="AA1022" s="74">
        <v>119750</v>
      </c>
      <c r="AB1022" s="75">
        <v>479</v>
      </c>
      <c r="AD1022" s="76" t="s">
        <v>2102</v>
      </c>
    </row>
    <row r="1023" spans="26:30" ht="14.5" x14ac:dyDescent="0.35">
      <c r="Z1023" s="73" t="s">
        <v>1006</v>
      </c>
      <c r="AA1023" s="74">
        <v>72250</v>
      </c>
      <c r="AB1023" s="75">
        <v>289</v>
      </c>
      <c r="AD1023" s="76" t="s">
        <v>2103</v>
      </c>
    </row>
    <row r="1024" spans="26:30" ht="14.5" x14ac:dyDescent="0.35">
      <c r="Z1024" s="73" t="s">
        <v>1007</v>
      </c>
      <c r="AA1024" s="74">
        <v>262250</v>
      </c>
      <c r="AB1024" s="75">
        <v>1049</v>
      </c>
      <c r="AD1024" s="76" t="s">
        <v>2104</v>
      </c>
    </row>
    <row r="1025" spans="26:30" ht="14.5" x14ac:dyDescent="0.35">
      <c r="Z1025" s="73" t="s">
        <v>1008</v>
      </c>
      <c r="AA1025" s="74">
        <v>89750</v>
      </c>
      <c r="AB1025" s="75">
        <v>359</v>
      </c>
      <c r="AD1025" s="76" t="s">
        <v>2104</v>
      </c>
    </row>
    <row r="1026" spans="26:30" ht="14.5" x14ac:dyDescent="0.35">
      <c r="Z1026" s="73" t="s">
        <v>1009</v>
      </c>
      <c r="AA1026" s="74">
        <v>429250</v>
      </c>
      <c r="AB1026" s="75">
        <v>1717</v>
      </c>
      <c r="AD1026" s="76" t="s">
        <v>2105</v>
      </c>
    </row>
    <row r="1027" spans="26:30" ht="14.5" x14ac:dyDescent="0.35">
      <c r="Z1027" s="73" t="s">
        <v>1010</v>
      </c>
      <c r="AA1027" s="74">
        <v>855250</v>
      </c>
      <c r="AB1027" s="75">
        <v>3421</v>
      </c>
      <c r="AD1027" s="76" t="s">
        <v>2106</v>
      </c>
    </row>
    <row r="1028" spans="26:30" ht="14.5" x14ac:dyDescent="0.35">
      <c r="Z1028" s="73" t="s">
        <v>1011</v>
      </c>
      <c r="AA1028" s="74">
        <v>193250</v>
      </c>
      <c r="AB1028" s="75">
        <v>773</v>
      </c>
      <c r="AD1028" s="76" t="s">
        <v>2107</v>
      </c>
    </row>
    <row r="1029" spans="26:30" ht="14.5" x14ac:dyDescent="0.35">
      <c r="Z1029" s="73" t="s">
        <v>1012</v>
      </c>
      <c r="AA1029" s="74">
        <v>252500</v>
      </c>
      <c r="AB1029" s="75">
        <v>1010</v>
      </c>
      <c r="AD1029" s="76" t="s">
        <v>2108</v>
      </c>
    </row>
    <row r="1030" spans="26:30" ht="14.5" x14ac:dyDescent="0.35">
      <c r="Z1030" s="73" t="s">
        <v>1013</v>
      </c>
      <c r="AA1030" s="74">
        <v>192750</v>
      </c>
      <c r="AB1030" s="75">
        <v>771</v>
      </c>
      <c r="AD1030" s="76" t="s">
        <v>2109</v>
      </c>
    </row>
    <row r="1031" spans="26:30" ht="14.5" x14ac:dyDescent="0.35">
      <c r="Z1031" s="73" t="s">
        <v>1014</v>
      </c>
      <c r="AA1031" s="74">
        <v>106750</v>
      </c>
      <c r="AB1031" s="75">
        <v>427</v>
      </c>
      <c r="AD1031" s="76" t="s">
        <v>2110</v>
      </c>
    </row>
    <row r="1032" spans="26:30" ht="14.5" x14ac:dyDescent="0.35">
      <c r="Z1032" s="73" t="s">
        <v>1015</v>
      </c>
      <c r="AA1032" s="74">
        <v>388000</v>
      </c>
      <c r="AB1032" s="75">
        <v>1552</v>
      </c>
      <c r="AD1032" s="76" t="s">
        <v>2111</v>
      </c>
    </row>
    <row r="1033" spans="26:30" ht="14.5" x14ac:dyDescent="0.35">
      <c r="Z1033" s="73" t="s">
        <v>1016</v>
      </c>
      <c r="AA1033" s="74">
        <v>183500</v>
      </c>
      <c r="AB1033" s="75">
        <v>734</v>
      </c>
      <c r="AD1033" s="76" t="s">
        <v>2112</v>
      </c>
    </row>
    <row r="1034" spans="26:30" ht="14.5" x14ac:dyDescent="0.35">
      <c r="Z1034" s="73" t="s">
        <v>1017</v>
      </c>
      <c r="AA1034" s="74">
        <v>862750</v>
      </c>
      <c r="AB1034" s="75">
        <v>3451</v>
      </c>
      <c r="AD1034" s="76" t="s">
        <v>2113</v>
      </c>
    </row>
    <row r="1035" spans="26:30" ht="14.5" x14ac:dyDescent="0.35">
      <c r="Z1035" s="73" t="s">
        <v>1018</v>
      </c>
      <c r="AA1035" s="74">
        <v>174250</v>
      </c>
      <c r="AB1035" s="75">
        <v>697</v>
      </c>
      <c r="AD1035" s="76" t="s">
        <v>2114</v>
      </c>
    </row>
    <row r="1036" spans="26:30" ht="14.5" x14ac:dyDescent="0.35">
      <c r="Z1036" s="73" t="s">
        <v>1019</v>
      </c>
      <c r="AA1036" s="74">
        <v>70500</v>
      </c>
      <c r="AB1036" s="75">
        <v>282</v>
      </c>
      <c r="AD1036" s="76" t="s">
        <v>2115</v>
      </c>
    </row>
    <row r="1037" spans="26:30" ht="14.5" x14ac:dyDescent="0.35">
      <c r="Z1037" s="73" t="s">
        <v>1020</v>
      </c>
      <c r="AA1037" s="74">
        <v>933250</v>
      </c>
      <c r="AB1037" s="75">
        <v>3733</v>
      </c>
      <c r="AD1037" s="76" t="s">
        <v>2116</v>
      </c>
    </row>
    <row r="1038" spans="26:30" ht="14.5" x14ac:dyDescent="0.35">
      <c r="Z1038" s="73" t="s">
        <v>1021</v>
      </c>
      <c r="AA1038" s="74">
        <v>366250</v>
      </c>
      <c r="AB1038" s="75">
        <v>1465</v>
      </c>
      <c r="AD1038" s="76" t="s">
        <v>2117</v>
      </c>
    </row>
    <row r="1039" spans="26:30" ht="14.5" x14ac:dyDescent="0.35">
      <c r="Z1039" s="73" t="s">
        <v>1022</v>
      </c>
      <c r="AA1039" s="74">
        <v>348250</v>
      </c>
      <c r="AB1039" s="75">
        <v>1393</v>
      </c>
      <c r="AD1039" s="76" t="s">
        <v>2118</v>
      </c>
    </row>
    <row r="1040" spans="26:30" ht="14.5" x14ac:dyDescent="0.35">
      <c r="Z1040" s="73" t="s">
        <v>1023</v>
      </c>
      <c r="AA1040" s="74">
        <v>391000</v>
      </c>
      <c r="AB1040" s="75">
        <v>1564</v>
      </c>
      <c r="AD1040" s="76" t="s">
        <v>2119</v>
      </c>
    </row>
    <row r="1041" spans="26:30" ht="14.5" x14ac:dyDescent="0.35">
      <c r="Z1041" s="73" t="s">
        <v>1024</v>
      </c>
      <c r="AA1041" s="74">
        <v>353250</v>
      </c>
      <c r="AB1041" s="75">
        <v>1413</v>
      </c>
      <c r="AD1041" s="76" t="s">
        <v>2120</v>
      </c>
    </row>
    <row r="1042" spans="26:30" ht="14.5" x14ac:dyDescent="0.35">
      <c r="Z1042" s="73" t="s">
        <v>1025</v>
      </c>
      <c r="AA1042" s="74">
        <v>319250</v>
      </c>
      <c r="AB1042" s="75">
        <v>1277</v>
      </c>
      <c r="AD1042" s="76" t="s">
        <v>2121</v>
      </c>
    </row>
    <row r="1043" spans="26:30" ht="14.5" x14ac:dyDescent="0.35">
      <c r="Z1043" s="73" t="s">
        <v>1026</v>
      </c>
      <c r="AA1043" s="74">
        <v>112500</v>
      </c>
      <c r="AB1043" s="75">
        <v>450</v>
      </c>
      <c r="AD1043" s="76" t="s">
        <v>2122</v>
      </c>
    </row>
    <row r="1044" spans="26:30" ht="14.5" x14ac:dyDescent="0.35">
      <c r="Z1044" s="73" t="s">
        <v>1027</v>
      </c>
      <c r="AA1044" s="74">
        <v>313250</v>
      </c>
      <c r="AB1044" s="75">
        <v>1253</v>
      </c>
      <c r="AD1044" s="76" t="s">
        <v>2123</v>
      </c>
    </row>
    <row r="1045" spans="26:30" ht="14.5" x14ac:dyDescent="0.35">
      <c r="Z1045" s="73" t="s">
        <v>1028</v>
      </c>
      <c r="AA1045" s="74">
        <v>208000</v>
      </c>
      <c r="AB1045" s="75">
        <v>832</v>
      </c>
      <c r="AD1045" s="76" t="s">
        <v>2124</v>
      </c>
    </row>
    <row r="1046" spans="26:30" ht="14.5" x14ac:dyDescent="0.35">
      <c r="Z1046" s="73" t="s">
        <v>1029</v>
      </c>
      <c r="AA1046" s="74">
        <v>453250</v>
      </c>
      <c r="AB1046" s="75">
        <v>1813</v>
      </c>
      <c r="AD1046" s="76" t="s">
        <v>2125</v>
      </c>
    </row>
    <row r="1047" spans="26:30" ht="14.5" x14ac:dyDescent="0.35">
      <c r="Z1047" s="73" t="s">
        <v>1030</v>
      </c>
      <c r="AA1047" s="74">
        <v>269500</v>
      </c>
      <c r="AB1047" s="75">
        <v>1078</v>
      </c>
      <c r="AD1047" s="76" t="s">
        <v>2126</v>
      </c>
    </row>
    <row r="1048" spans="26:30" ht="14.5" x14ac:dyDescent="0.35">
      <c r="Z1048" s="73" t="s">
        <v>1031</v>
      </c>
      <c r="AA1048" s="74">
        <v>25000</v>
      </c>
      <c r="AB1048" s="75">
        <v>100</v>
      </c>
      <c r="AD1048" s="76" t="s">
        <v>2127</v>
      </c>
    </row>
    <row r="1049" spans="26:30" ht="14.5" x14ac:dyDescent="0.35">
      <c r="Z1049" s="73" t="s">
        <v>1032</v>
      </c>
      <c r="AA1049" s="74">
        <v>105250</v>
      </c>
      <c r="AB1049" s="75">
        <v>421</v>
      </c>
      <c r="AD1049" s="76" t="s">
        <v>2128</v>
      </c>
    </row>
    <row r="1050" spans="26:30" ht="14.5" x14ac:dyDescent="0.35">
      <c r="Z1050" s="73" t="s">
        <v>1033</v>
      </c>
      <c r="AA1050" s="74">
        <v>616250</v>
      </c>
      <c r="AB1050" s="75">
        <v>2465</v>
      </c>
      <c r="AD1050" s="76" t="s">
        <v>2129</v>
      </c>
    </row>
    <row r="1051" spans="26:30" ht="14.5" x14ac:dyDescent="0.35">
      <c r="Z1051" s="73" t="s">
        <v>1034</v>
      </c>
      <c r="AA1051" s="74">
        <v>297250</v>
      </c>
      <c r="AB1051" s="75">
        <v>1189</v>
      </c>
      <c r="AD1051" s="76" t="s">
        <v>2130</v>
      </c>
    </row>
    <row r="1052" spans="26:30" ht="14.5" x14ac:dyDescent="0.35">
      <c r="Z1052" s="73" t="s">
        <v>1035</v>
      </c>
      <c r="AA1052" s="74">
        <v>412500</v>
      </c>
      <c r="AB1052" s="75">
        <v>1650</v>
      </c>
      <c r="AD1052" s="76" t="s">
        <v>2131</v>
      </c>
    </row>
    <row r="1053" spans="26:30" ht="14.5" x14ac:dyDescent="0.35">
      <c r="Z1053" s="73" t="s">
        <v>1036</v>
      </c>
      <c r="AA1053" s="74">
        <v>292250</v>
      </c>
      <c r="AB1053" s="75">
        <v>1169</v>
      </c>
      <c r="AD1053" s="76" t="s">
        <v>2132</v>
      </c>
    </row>
    <row r="1054" spans="26:30" ht="14.5" x14ac:dyDescent="0.35">
      <c r="Z1054" s="73" t="s">
        <v>1037</v>
      </c>
      <c r="AA1054" s="74">
        <v>89500</v>
      </c>
      <c r="AB1054" s="75">
        <v>358</v>
      </c>
      <c r="AD1054" s="76" t="s">
        <v>2133</v>
      </c>
    </row>
    <row r="1055" spans="26:30" ht="14.5" x14ac:dyDescent="0.35">
      <c r="Z1055" s="73" t="s">
        <v>1038</v>
      </c>
      <c r="AA1055" s="74">
        <v>174000</v>
      </c>
      <c r="AB1055" s="75">
        <v>696</v>
      </c>
      <c r="AD1055" s="76" t="s">
        <v>2134</v>
      </c>
    </row>
    <row r="1056" spans="26:30" ht="14.5" x14ac:dyDescent="0.35">
      <c r="Z1056" s="73" t="s">
        <v>1039</v>
      </c>
      <c r="AA1056" s="74">
        <v>2421250</v>
      </c>
      <c r="AB1056" s="75">
        <v>8623</v>
      </c>
      <c r="AD1056" s="76" t="s">
        <v>2135</v>
      </c>
    </row>
    <row r="1057" spans="26:30" ht="14.5" x14ac:dyDescent="0.35">
      <c r="Z1057" s="73" t="s">
        <v>1040</v>
      </c>
      <c r="AA1057" s="74">
        <v>14825500</v>
      </c>
      <c r="AB1057" s="75">
        <v>41701</v>
      </c>
      <c r="AD1057" s="76" t="s">
        <v>2136</v>
      </c>
    </row>
    <row r="1058" spans="26:30" ht="14.5" x14ac:dyDescent="0.35">
      <c r="Z1058" s="73" t="s">
        <v>1041</v>
      </c>
      <c r="AA1058" s="74">
        <v>448250</v>
      </c>
      <c r="AB1058" s="75">
        <v>1793</v>
      </c>
      <c r="AD1058" s="76" t="s">
        <v>2137</v>
      </c>
    </row>
    <row r="1059" spans="26:30" ht="14.5" x14ac:dyDescent="0.35">
      <c r="Z1059" s="73" t="s">
        <v>1042</v>
      </c>
      <c r="AA1059" s="74">
        <v>38500</v>
      </c>
      <c r="AB1059" s="75">
        <v>154</v>
      </c>
      <c r="AD1059" s="76" t="s">
        <v>2138</v>
      </c>
    </row>
    <row r="1060" spans="26:30" ht="14.5" x14ac:dyDescent="0.35">
      <c r="Z1060" s="73" t="s">
        <v>1043</v>
      </c>
      <c r="AA1060" s="74">
        <v>113000</v>
      </c>
      <c r="AB1060" s="75">
        <v>452</v>
      </c>
      <c r="AD1060" s="76" t="s">
        <v>2139</v>
      </c>
    </row>
    <row r="1061" spans="26:30" ht="14.5" x14ac:dyDescent="0.35">
      <c r="Z1061" s="73" t="s">
        <v>1044</v>
      </c>
      <c r="AA1061" s="74">
        <v>625000</v>
      </c>
      <c r="AB1061" s="75">
        <v>2500</v>
      </c>
      <c r="AD1061" s="76" t="s">
        <v>2140</v>
      </c>
    </row>
    <row r="1062" spans="26:30" ht="14.5" x14ac:dyDescent="0.35">
      <c r="Z1062" s="73" t="s">
        <v>1045</v>
      </c>
      <c r="AA1062" s="74">
        <v>700750</v>
      </c>
      <c r="AB1062" s="75">
        <v>2803</v>
      </c>
      <c r="AD1062" s="76" t="s">
        <v>2141</v>
      </c>
    </row>
    <row r="1063" spans="26:30" ht="14.5" x14ac:dyDescent="0.35">
      <c r="Z1063" s="73" t="s">
        <v>1046</v>
      </c>
      <c r="AA1063" s="74">
        <v>301750</v>
      </c>
      <c r="AB1063" s="75">
        <v>1207</v>
      </c>
      <c r="AD1063" s="76" t="s">
        <v>2141</v>
      </c>
    </row>
    <row r="1064" spans="26:30" ht="14.5" x14ac:dyDescent="0.35">
      <c r="Z1064" s="73" t="s">
        <v>1047</v>
      </c>
      <c r="AA1064" s="74">
        <v>238000</v>
      </c>
      <c r="AB1064" s="75">
        <v>952</v>
      </c>
      <c r="AD1064" s="76" t="s">
        <v>2142</v>
      </c>
    </row>
    <row r="1065" spans="26:30" ht="14.5" x14ac:dyDescent="0.35">
      <c r="Z1065" s="73" t="s">
        <v>1048</v>
      </c>
      <c r="AA1065" s="74">
        <v>8731375</v>
      </c>
      <c r="AB1065" s="75">
        <v>25450</v>
      </c>
      <c r="AD1065" s="76" t="s">
        <v>2143</v>
      </c>
    </row>
    <row r="1066" spans="26:30" ht="14.5" x14ac:dyDescent="0.35">
      <c r="Z1066" s="73" t="s">
        <v>1049</v>
      </c>
      <c r="AA1066" s="74">
        <v>1568250</v>
      </c>
      <c r="AB1066" s="75">
        <v>6273</v>
      </c>
      <c r="AD1066" s="76" t="s">
        <v>2144</v>
      </c>
    </row>
    <row r="1067" spans="26:30" ht="14.5" x14ac:dyDescent="0.35">
      <c r="Z1067" s="73" t="s">
        <v>1050</v>
      </c>
      <c r="AA1067" s="74">
        <v>17769250</v>
      </c>
      <c r="AB1067" s="75">
        <v>49551</v>
      </c>
      <c r="AD1067" s="76" t="s">
        <v>2145</v>
      </c>
    </row>
    <row r="1068" spans="26:30" ht="14.5" x14ac:dyDescent="0.35">
      <c r="Z1068" s="73" t="s">
        <v>1051</v>
      </c>
      <c r="AA1068" s="74">
        <v>397000</v>
      </c>
      <c r="AB1068" s="75">
        <v>1588</v>
      </c>
      <c r="AD1068" s="76" t="s">
        <v>2146</v>
      </c>
    </row>
    <row r="1069" spans="26:30" ht="14.5" x14ac:dyDescent="0.35">
      <c r="Z1069" s="73" t="s">
        <v>1052</v>
      </c>
      <c r="AA1069" s="74">
        <v>29750</v>
      </c>
      <c r="AB1069" s="75">
        <v>119</v>
      </c>
      <c r="AD1069" s="76" t="s">
        <v>2147</v>
      </c>
    </row>
    <row r="1070" spans="26:30" ht="14.5" x14ac:dyDescent="0.35">
      <c r="Z1070" s="73" t="s">
        <v>1053</v>
      </c>
      <c r="AA1070" s="74">
        <v>1853500</v>
      </c>
      <c r="AB1070" s="75">
        <v>7109</v>
      </c>
      <c r="AD1070" s="76" t="s">
        <v>2148</v>
      </c>
    </row>
    <row r="1071" spans="26:30" ht="14.5" x14ac:dyDescent="0.35">
      <c r="Z1071" s="73" t="s">
        <v>1054</v>
      </c>
      <c r="AA1071" s="74">
        <v>77898500</v>
      </c>
      <c r="AB1071" s="75">
        <v>165937</v>
      </c>
      <c r="AD1071" s="76" t="s">
        <v>2149</v>
      </c>
    </row>
    <row r="1072" spans="26:30" ht="14.5" x14ac:dyDescent="0.35">
      <c r="Z1072" s="73" t="s">
        <v>1055</v>
      </c>
      <c r="AA1072" s="74">
        <v>69500</v>
      </c>
      <c r="AB1072" s="75">
        <v>278</v>
      </c>
      <c r="AD1072" s="76" t="s">
        <v>2150</v>
      </c>
    </row>
    <row r="1073" spans="26:30" ht="14.5" x14ac:dyDescent="0.35">
      <c r="Z1073" s="73" t="s">
        <v>1056</v>
      </c>
      <c r="AA1073" s="74">
        <v>12333625</v>
      </c>
      <c r="AB1073" s="75">
        <v>35056</v>
      </c>
      <c r="AD1073" s="76" t="s">
        <v>2151</v>
      </c>
    </row>
    <row r="1074" spans="26:30" ht="14.5" x14ac:dyDescent="0.35">
      <c r="Z1074" s="73" t="s">
        <v>1057</v>
      </c>
      <c r="AA1074" s="74">
        <v>222000</v>
      </c>
      <c r="AB1074" s="75">
        <v>888</v>
      </c>
      <c r="AD1074" s="76" t="s">
        <v>2152</v>
      </c>
    </row>
    <row r="1075" spans="26:30" ht="14.5" x14ac:dyDescent="0.35">
      <c r="Z1075" s="73" t="s">
        <v>1058</v>
      </c>
      <c r="AA1075" s="74">
        <v>69500</v>
      </c>
      <c r="AB1075" s="75">
        <v>278</v>
      </c>
      <c r="AD1075" s="76" t="s">
        <v>2153</v>
      </c>
    </row>
    <row r="1076" spans="26:30" ht="14.5" x14ac:dyDescent="0.35">
      <c r="Z1076" s="73" t="s">
        <v>1059</v>
      </c>
      <c r="AA1076" s="74">
        <v>702500</v>
      </c>
      <c r="AB1076" s="75">
        <v>2810</v>
      </c>
      <c r="AD1076" s="76" t="s">
        <v>2154</v>
      </c>
    </row>
    <row r="1077" spans="26:30" ht="14.5" x14ac:dyDescent="0.35">
      <c r="Z1077" s="73" t="s">
        <v>1060</v>
      </c>
      <c r="AA1077" s="74">
        <v>237000</v>
      </c>
      <c r="AB1077" s="75">
        <v>948</v>
      </c>
      <c r="AD1077" s="76" t="s">
        <v>2154</v>
      </c>
    </row>
    <row r="1078" spans="26:30" ht="14.5" x14ac:dyDescent="0.35">
      <c r="Z1078" s="73" t="s">
        <v>1061</v>
      </c>
      <c r="AA1078" s="74">
        <v>155750</v>
      </c>
      <c r="AB1078" s="75">
        <v>623</v>
      </c>
      <c r="AD1078" s="76" t="s">
        <v>2155</v>
      </c>
    </row>
    <row r="1079" spans="26:30" ht="14.5" x14ac:dyDescent="0.35">
      <c r="Z1079" s="73" t="s">
        <v>1062</v>
      </c>
      <c r="AA1079" s="74">
        <v>744250</v>
      </c>
      <c r="AB1079" s="75">
        <v>2977</v>
      </c>
      <c r="AD1079" s="76" t="s">
        <v>2156</v>
      </c>
    </row>
    <row r="1080" spans="26:30" ht="14.5" x14ac:dyDescent="0.35">
      <c r="Z1080" s="73" t="s">
        <v>1063</v>
      </c>
      <c r="AA1080" s="74">
        <v>2536375</v>
      </c>
      <c r="AB1080" s="75">
        <v>8930</v>
      </c>
      <c r="AD1080" s="76" t="s">
        <v>2157</v>
      </c>
    </row>
    <row r="1081" spans="26:30" ht="14.5" x14ac:dyDescent="0.35">
      <c r="Z1081" s="73" t="s">
        <v>1064</v>
      </c>
      <c r="AA1081" s="74">
        <v>133500</v>
      </c>
      <c r="AB1081" s="75">
        <v>534</v>
      </c>
      <c r="AD1081" s="76" t="s">
        <v>2158</v>
      </c>
    </row>
    <row r="1082" spans="26:30" ht="14.5" x14ac:dyDescent="0.35">
      <c r="Z1082" s="73" t="s">
        <v>1065</v>
      </c>
      <c r="AA1082" s="74">
        <v>237750</v>
      </c>
      <c r="AB1082" s="75">
        <v>951</v>
      </c>
      <c r="AD1082" s="76" t="s">
        <v>2159</v>
      </c>
    </row>
    <row r="1083" spans="26:30" ht="14.5" x14ac:dyDescent="0.35">
      <c r="Z1083" s="73" t="s">
        <v>1066</v>
      </c>
      <c r="AA1083" s="74">
        <v>274250</v>
      </c>
      <c r="AB1083" s="75">
        <v>1097</v>
      </c>
      <c r="AD1083" s="76" t="s">
        <v>2160</v>
      </c>
    </row>
    <row r="1084" spans="26:30" ht="14.5" x14ac:dyDescent="0.35">
      <c r="Z1084" s="73" t="s">
        <v>1067</v>
      </c>
      <c r="AA1084" s="74">
        <v>1022750</v>
      </c>
      <c r="AB1084" s="75">
        <v>4091</v>
      </c>
      <c r="AD1084" s="76" t="s">
        <v>2161</v>
      </c>
    </row>
    <row r="1085" spans="26:30" ht="14.5" x14ac:dyDescent="0.35">
      <c r="Z1085" s="73" t="s">
        <v>1068</v>
      </c>
      <c r="AA1085" s="74">
        <v>196500</v>
      </c>
      <c r="AB1085" s="75">
        <v>786</v>
      </c>
      <c r="AD1085" s="76" t="s">
        <v>2162</v>
      </c>
    </row>
    <row r="1086" spans="26:30" ht="14.5" x14ac:dyDescent="0.35">
      <c r="Z1086" s="73" t="s">
        <v>1069</v>
      </c>
      <c r="AA1086" s="74">
        <v>237500</v>
      </c>
      <c r="AB1086" s="75">
        <v>950</v>
      </c>
      <c r="AD1086" s="76" t="s">
        <v>2163</v>
      </c>
    </row>
    <row r="1087" spans="26:30" ht="14.5" x14ac:dyDescent="0.35">
      <c r="Z1087" s="73" t="s">
        <v>1070</v>
      </c>
      <c r="AA1087" s="74">
        <v>602000</v>
      </c>
      <c r="AB1087" s="75">
        <v>2408</v>
      </c>
      <c r="AD1087" s="76" t="s">
        <v>2164</v>
      </c>
    </row>
    <row r="1088" spans="26:30" ht="14.5" x14ac:dyDescent="0.35">
      <c r="Z1088" s="73" t="s">
        <v>1071</v>
      </c>
      <c r="AA1088" s="74">
        <v>1221750</v>
      </c>
      <c r="AB1088" s="75">
        <v>4887</v>
      </c>
      <c r="AD1088" s="76" t="s">
        <v>2165</v>
      </c>
    </row>
    <row r="1089" spans="26:30" ht="14.5" x14ac:dyDescent="0.35">
      <c r="Z1089" s="73" t="s">
        <v>1072</v>
      </c>
      <c r="AA1089" s="74">
        <v>495750</v>
      </c>
      <c r="AB1089" s="75">
        <v>1983</v>
      </c>
      <c r="AD1089" s="76" t="s">
        <v>2166</v>
      </c>
    </row>
    <row r="1090" spans="26:30" ht="14.5" x14ac:dyDescent="0.35">
      <c r="Z1090" s="73" t="s">
        <v>1073</v>
      </c>
      <c r="AA1090" s="74">
        <v>46664125</v>
      </c>
      <c r="AB1090" s="75">
        <v>115962</v>
      </c>
      <c r="AD1090" s="76" t="s">
        <v>2167</v>
      </c>
    </row>
    <row r="1091" spans="26:30" ht="14.5" x14ac:dyDescent="0.35">
      <c r="Z1091" s="73" t="s">
        <v>1074</v>
      </c>
      <c r="AA1091" s="74">
        <v>8871250</v>
      </c>
      <c r="AB1091" s="75">
        <v>25823</v>
      </c>
      <c r="AD1091" s="76" t="s">
        <v>2168</v>
      </c>
    </row>
    <row r="1092" spans="26:30" ht="14.5" x14ac:dyDescent="0.35">
      <c r="Z1092" s="73" t="s">
        <v>1075</v>
      </c>
      <c r="AA1092" s="74">
        <v>118250</v>
      </c>
      <c r="AB1092" s="75">
        <v>473</v>
      </c>
      <c r="AD1092" s="76" t="s">
        <v>2169</v>
      </c>
    </row>
    <row r="1093" spans="26:30" ht="14.5" x14ac:dyDescent="0.35">
      <c r="Z1093" s="73" t="s">
        <v>1076</v>
      </c>
      <c r="AA1093" s="74">
        <v>718250</v>
      </c>
      <c r="AB1093" s="75">
        <v>2873</v>
      </c>
      <c r="AD1093" s="76" t="s">
        <v>2170</v>
      </c>
    </row>
    <row r="1094" spans="26:30" ht="14.5" x14ac:dyDescent="0.35">
      <c r="Z1094" s="73" t="s">
        <v>1077</v>
      </c>
      <c r="AA1094" s="74">
        <v>360250</v>
      </c>
      <c r="AB1094" s="75">
        <v>1441</v>
      </c>
      <c r="AD1094" s="76" t="s">
        <v>2171</v>
      </c>
    </row>
    <row r="1095" spans="26:30" ht="14.5" x14ac:dyDescent="0.35">
      <c r="Z1095" s="73" t="s">
        <v>1078</v>
      </c>
      <c r="AA1095" s="74">
        <v>146000</v>
      </c>
      <c r="AB1095" s="75">
        <v>584</v>
      </c>
      <c r="AD1095" s="76" t="s">
        <v>2172</v>
      </c>
    </row>
    <row r="1096" spans="26:30" ht="14.5" x14ac:dyDescent="0.35">
      <c r="Z1096" s="73" t="s">
        <v>1079</v>
      </c>
      <c r="AA1096" s="74">
        <v>315750</v>
      </c>
      <c r="AB1096" s="75">
        <v>1263</v>
      </c>
      <c r="AD1096" s="76" t="s">
        <v>2173</v>
      </c>
    </row>
    <row r="1097" spans="26:30" ht="14.5" x14ac:dyDescent="0.35">
      <c r="Z1097" s="73" t="s">
        <v>1080</v>
      </c>
      <c r="AA1097" s="74">
        <v>241750</v>
      </c>
      <c r="AB1097" s="75">
        <v>967</v>
      </c>
      <c r="AD1097" s="76" t="s">
        <v>2174</v>
      </c>
    </row>
    <row r="1098" spans="26:30" ht="14.5" x14ac:dyDescent="0.35">
      <c r="Z1098" s="73" t="s">
        <v>1081</v>
      </c>
      <c r="AA1098" s="74">
        <v>307250</v>
      </c>
      <c r="AB1098" s="75">
        <v>1229</v>
      </c>
      <c r="AD1098" s="76" t="s">
        <v>2175</v>
      </c>
    </row>
    <row r="1099" spans="26:30" ht="14.5" x14ac:dyDescent="0.35">
      <c r="Z1099" s="73" t="s">
        <v>1082</v>
      </c>
      <c r="AA1099" s="74">
        <v>353000</v>
      </c>
      <c r="AB1099" s="75">
        <v>1412</v>
      </c>
      <c r="AD1099" s="76" t="s">
        <v>2176</v>
      </c>
    </row>
    <row r="1100" spans="26:30" ht="14.5" x14ac:dyDescent="0.35">
      <c r="Z1100" s="73" t="s">
        <v>1083</v>
      </c>
      <c r="AA1100" s="74">
        <v>802750</v>
      </c>
      <c r="AB1100" s="75">
        <v>3211</v>
      </c>
      <c r="AD1100" s="76" t="s">
        <v>2177</v>
      </c>
    </row>
    <row r="1101" spans="26:30" ht="14.5" x14ac:dyDescent="0.35">
      <c r="Z1101" s="73" t="s">
        <v>1084</v>
      </c>
      <c r="AA1101" s="74">
        <v>101000</v>
      </c>
      <c r="AB1101" s="75">
        <v>404</v>
      </c>
      <c r="AD1101" s="76" t="s">
        <v>2178</v>
      </c>
    </row>
    <row r="1102" spans="26:30" ht="14.5" x14ac:dyDescent="0.35">
      <c r="Z1102" s="73" t="s">
        <v>1085</v>
      </c>
      <c r="AA1102" s="74">
        <v>59717250</v>
      </c>
      <c r="AB1102" s="75">
        <v>136847</v>
      </c>
      <c r="AD1102" s="76" t="s">
        <v>2179</v>
      </c>
    </row>
    <row r="1103" spans="26:30" ht="14.5" x14ac:dyDescent="0.35">
      <c r="Z1103" s="73" t="s">
        <v>1086</v>
      </c>
      <c r="AA1103" s="74">
        <v>109000</v>
      </c>
      <c r="AB1103" s="75">
        <v>436</v>
      </c>
      <c r="AD1103" s="76" t="s">
        <v>2180</v>
      </c>
    </row>
    <row r="1104" spans="26:30" ht="14.5" x14ac:dyDescent="0.35">
      <c r="Z1104" s="73" t="s">
        <v>1087</v>
      </c>
      <c r="AA1104" s="74">
        <v>552000</v>
      </c>
      <c r="AB1104" s="75">
        <v>2208</v>
      </c>
      <c r="AD1104" s="76" t="s">
        <v>2181</v>
      </c>
    </row>
    <row r="1105" spans="26:30" ht="14.5" x14ac:dyDescent="0.35">
      <c r="Z1105" s="73" t="s">
        <v>1088</v>
      </c>
      <c r="AA1105" s="74">
        <v>245000</v>
      </c>
      <c r="AB1105" s="75">
        <v>980</v>
      </c>
      <c r="AD1105" s="76" t="s">
        <v>2182</v>
      </c>
    </row>
    <row r="1106" spans="26:30" ht="14.5" x14ac:dyDescent="0.35">
      <c r="Z1106" s="73" t="s">
        <v>1089</v>
      </c>
      <c r="AA1106" s="74">
        <v>228250</v>
      </c>
      <c r="AB1106" s="75">
        <v>913</v>
      </c>
      <c r="AD1106" s="76" t="s">
        <v>2183</v>
      </c>
    </row>
    <row r="1107" spans="26:30" ht="14.5" x14ac:dyDescent="0.35">
      <c r="Z1107" s="73" t="s">
        <v>1090</v>
      </c>
      <c r="AA1107" s="74">
        <v>541500</v>
      </c>
      <c r="AB1107" s="75">
        <v>2166</v>
      </c>
      <c r="AD1107" s="76" t="s">
        <v>2184</v>
      </c>
    </row>
    <row r="1108" spans="26:30" ht="14.5" x14ac:dyDescent="0.35">
      <c r="Z1108" s="73" t="s">
        <v>1091</v>
      </c>
      <c r="AA1108" s="74">
        <v>261250</v>
      </c>
      <c r="AB1108" s="75">
        <v>1045</v>
      </c>
      <c r="AD1108" s="76" t="s">
        <v>2184</v>
      </c>
    </row>
    <row r="1109" spans="26:30" ht="14.5" x14ac:dyDescent="0.35">
      <c r="Z1109" s="73" t="s">
        <v>1092</v>
      </c>
      <c r="AA1109" s="74">
        <v>1302250</v>
      </c>
      <c r="AB1109" s="75">
        <v>5209</v>
      </c>
      <c r="AD1109" s="76" t="s">
        <v>2185</v>
      </c>
    </row>
    <row r="1110" spans="26:30" ht="14.5" x14ac:dyDescent="0.35">
      <c r="Z1110" s="73" t="s">
        <v>1093</v>
      </c>
      <c r="AA1110" s="74">
        <v>220250</v>
      </c>
      <c r="AB1110" s="75">
        <v>881</v>
      </c>
      <c r="AD1110" s="76" t="s">
        <v>2186</v>
      </c>
    </row>
    <row r="1111" spans="26:30" ht="14.5" x14ac:dyDescent="0.35">
      <c r="Z1111" s="73" t="s">
        <v>1094</v>
      </c>
      <c r="AA1111" s="74">
        <v>182500</v>
      </c>
      <c r="AB1111" s="75">
        <v>730</v>
      </c>
      <c r="AD1111" s="76" t="s">
        <v>2187</v>
      </c>
    </row>
    <row r="1112" spans="26:30" ht="14.5" x14ac:dyDescent="0.35">
      <c r="Z1112" s="73" t="s">
        <v>1095</v>
      </c>
      <c r="AA1112" s="74">
        <v>3721750</v>
      </c>
      <c r="AB1112" s="75">
        <v>12091</v>
      </c>
      <c r="AD1112" s="76" t="s">
        <v>2188</v>
      </c>
    </row>
    <row r="1113" spans="26:30" ht="14.5" x14ac:dyDescent="0.35">
      <c r="Z1113" s="73" t="s">
        <v>1096</v>
      </c>
      <c r="AA1113" s="74">
        <v>11525875</v>
      </c>
      <c r="AB1113" s="75">
        <v>32902</v>
      </c>
      <c r="AD1113" s="76" t="s">
        <v>2189</v>
      </c>
    </row>
    <row r="1114" spans="26:30" ht="14.5" x14ac:dyDescent="0.35">
      <c r="Z1114" s="73" t="s">
        <v>1097</v>
      </c>
      <c r="AA1114" s="74">
        <v>413500</v>
      </c>
      <c r="AB1114" s="75">
        <v>1654</v>
      </c>
      <c r="AD1114" s="76" t="s">
        <v>2190</v>
      </c>
    </row>
    <row r="1115" spans="26:30" ht="14.5" x14ac:dyDescent="0.35">
      <c r="Z1115" s="73" t="s">
        <v>1098</v>
      </c>
      <c r="AA1115" s="74">
        <v>467250</v>
      </c>
      <c r="AB1115" s="75">
        <v>1869</v>
      </c>
      <c r="AD1115" s="76" t="s">
        <v>2191</v>
      </c>
    </row>
    <row r="1116" spans="26:30" ht="14.5" x14ac:dyDescent="0.35">
      <c r="Z1116" s="73" t="s">
        <v>1099</v>
      </c>
      <c r="AA1116" s="74">
        <v>734750</v>
      </c>
      <c r="AB1116" s="75">
        <v>2939</v>
      </c>
      <c r="AD1116" s="76" t="s">
        <v>2192</v>
      </c>
    </row>
    <row r="1117" spans="26:30" ht="14.5" x14ac:dyDescent="0.35">
      <c r="Z1117" s="73" t="s">
        <v>1100</v>
      </c>
      <c r="AA1117" s="74">
        <v>48750</v>
      </c>
      <c r="AB1117" s="75">
        <v>195</v>
      </c>
      <c r="AD1117" s="76" t="s">
        <v>2193</v>
      </c>
    </row>
    <row r="1118" spans="26:30" ht="14.5" x14ac:dyDescent="0.35">
      <c r="Z1118" s="73" t="s">
        <v>1101</v>
      </c>
      <c r="AA1118" s="74">
        <v>45000</v>
      </c>
      <c r="AB1118" s="75">
        <v>180</v>
      </c>
      <c r="AD1118" s="76" t="s">
        <v>2194</v>
      </c>
    </row>
    <row r="1119" spans="26:30" ht="14.5" x14ac:dyDescent="0.35">
      <c r="Z1119" s="73" t="s">
        <v>1102</v>
      </c>
      <c r="AA1119" s="74">
        <v>7246000</v>
      </c>
      <c r="AB1119" s="75">
        <v>21489</v>
      </c>
      <c r="AD1119" s="76" t="s">
        <v>2195</v>
      </c>
    </row>
    <row r="1120" spans="26:30" ht="14.5" x14ac:dyDescent="0.35">
      <c r="Z1120" s="73" t="s">
        <v>1103</v>
      </c>
      <c r="AA1120" s="74">
        <v>14280250</v>
      </c>
      <c r="AB1120" s="75">
        <v>40247</v>
      </c>
      <c r="AD1120" s="76" t="s">
        <v>2196</v>
      </c>
    </row>
    <row r="1121" spans="26:30" ht="14.5" x14ac:dyDescent="0.35">
      <c r="Z1121" s="73" t="s">
        <v>1104</v>
      </c>
      <c r="AA1121" s="74">
        <v>343500</v>
      </c>
      <c r="AB1121" s="75">
        <v>1374</v>
      </c>
      <c r="AD1121" s="76" t="s">
        <v>2197</v>
      </c>
    </row>
    <row r="1122" spans="26:30" ht="14.5" x14ac:dyDescent="0.35">
      <c r="Z1122" s="73" t="s">
        <v>1105</v>
      </c>
      <c r="AA1122" s="74">
        <v>426000</v>
      </c>
      <c r="AB1122" s="75">
        <v>1704</v>
      </c>
      <c r="AD1122" s="76" t="s">
        <v>2198</v>
      </c>
    </row>
    <row r="1123" spans="26:30" ht="14.5" x14ac:dyDescent="0.35">
      <c r="Z1123" s="73" t="s">
        <v>1106</v>
      </c>
      <c r="AA1123" s="74">
        <v>1449500</v>
      </c>
      <c r="AB1123" s="75">
        <v>5798</v>
      </c>
      <c r="AD1123" s="76" t="s">
        <v>2199</v>
      </c>
    </row>
    <row r="1124" spans="26:30" ht="14.5" x14ac:dyDescent="0.35">
      <c r="Z1124" s="73" t="s">
        <v>1107</v>
      </c>
      <c r="AA1124" s="74">
        <v>16925500</v>
      </c>
      <c r="AB1124" s="75">
        <v>47301</v>
      </c>
      <c r="AD1124" s="76" t="s">
        <v>2200</v>
      </c>
    </row>
    <row r="1125" spans="26:30" ht="14.5" x14ac:dyDescent="0.35">
      <c r="Z1125" s="73" t="s">
        <v>1108</v>
      </c>
      <c r="AA1125" s="74">
        <v>643000</v>
      </c>
      <c r="AB1125" s="75">
        <v>2572</v>
      </c>
      <c r="AD1125" s="76" t="s">
        <v>2201</v>
      </c>
    </row>
    <row r="1126" spans="26:30" ht="14.5" x14ac:dyDescent="0.35">
      <c r="Z1126" s="73" t="s">
        <v>1109</v>
      </c>
      <c r="AA1126" s="74">
        <v>119000</v>
      </c>
      <c r="AB1126" s="75">
        <v>476</v>
      </c>
      <c r="AD1126" s="76" t="s">
        <v>2202</v>
      </c>
    </row>
    <row r="1127" spans="26:30" ht="14.5" x14ac:dyDescent="0.35">
      <c r="Z1127" s="73" t="s">
        <v>1110</v>
      </c>
      <c r="AA1127" s="74">
        <v>98000</v>
      </c>
      <c r="AB1127" s="75">
        <v>392</v>
      </c>
      <c r="AD1127" s="76" t="s">
        <v>2203</v>
      </c>
    </row>
    <row r="1128" spans="26:30" ht="14.5" x14ac:dyDescent="0.35">
      <c r="Z1128" s="73" t="s">
        <v>1111</v>
      </c>
      <c r="AA1128" s="74">
        <v>92750</v>
      </c>
      <c r="AB1128" s="75">
        <v>371</v>
      </c>
      <c r="AD1128" s="76" t="s">
        <v>2204</v>
      </c>
    </row>
    <row r="1129" spans="26:30" ht="14.5" x14ac:dyDescent="0.35">
      <c r="Z1129" s="73" t="s">
        <v>1112</v>
      </c>
      <c r="AA1129" s="74">
        <v>1163000</v>
      </c>
      <c r="AB1129" s="75">
        <v>4652</v>
      </c>
      <c r="AD1129" s="76" t="s">
        <v>2205</v>
      </c>
    </row>
    <row r="1130" spans="26:30" ht="14.5" x14ac:dyDescent="0.35">
      <c r="Z1130" s="73" t="s">
        <v>1113</v>
      </c>
      <c r="AA1130" s="74">
        <v>1142500</v>
      </c>
      <c r="AB1130" s="75">
        <v>4570</v>
      </c>
      <c r="AD1130" s="76" t="s">
        <v>2206</v>
      </c>
    </row>
    <row r="1131" spans="26:30" ht="14.5" x14ac:dyDescent="0.35">
      <c r="Z1131" s="73" t="s">
        <v>1114</v>
      </c>
      <c r="AA1131" s="74">
        <v>544000</v>
      </c>
      <c r="AB1131" s="75">
        <v>2176</v>
      </c>
      <c r="AD1131" s="76" t="s">
        <v>2207</v>
      </c>
    </row>
    <row r="1132" spans="26:30" ht="14.5" x14ac:dyDescent="0.35">
      <c r="Z1132" s="73" t="s">
        <v>1115</v>
      </c>
      <c r="AA1132" s="74">
        <v>668750</v>
      </c>
      <c r="AB1132" s="75">
        <v>2675</v>
      </c>
      <c r="AD1132" s="76" t="s">
        <v>2208</v>
      </c>
    </row>
    <row r="1133" spans="26:30" ht="14.5" x14ac:dyDescent="0.35">
      <c r="Z1133" s="73" t="s">
        <v>1116</v>
      </c>
      <c r="AA1133" s="74">
        <v>146250</v>
      </c>
      <c r="AB1133" s="75">
        <v>585</v>
      </c>
      <c r="AD1133" s="76" t="s">
        <v>2209</v>
      </c>
    </row>
    <row r="1134" spans="26:30" ht="14.5" x14ac:dyDescent="0.35">
      <c r="Z1134" s="73" t="s">
        <v>1117</v>
      </c>
      <c r="AA1134" s="74">
        <v>356250</v>
      </c>
      <c r="AB1134" s="75">
        <v>1425</v>
      </c>
      <c r="AD1134" s="76" t="s">
        <v>2210</v>
      </c>
    </row>
    <row r="1135" spans="26:30" ht="14.5" x14ac:dyDescent="0.35">
      <c r="Z1135" s="73" t="s">
        <v>1118</v>
      </c>
      <c r="AA1135" s="74">
        <v>263750</v>
      </c>
      <c r="AB1135" s="75">
        <v>1055</v>
      </c>
      <c r="AD1135" s="76" t="s">
        <v>2211</v>
      </c>
    </row>
    <row r="1136" spans="26:30" ht="14.5" x14ac:dyDescent="0.35">
      <c r="Z1136" s="73" t="s">
        <v>1119</v>
      </c>
      <c r="AA1136" s="74">
        <v>7039375</v>
      </c>
      <c r="AB1136" s="75">
        <v>20938</v>
      </c>
      <c r="AD1136" s="76" t="s">
        <v>2212</v>
      </c>
    </row>
    <row r="1137" spans="26:30" ht="14.5" x14ac:dyDescent="0.35">
      <c r="Z1137" s="73" t="s">
        <v>1120</v>
      </c>
      <c r="AA1137" s="74">
        <v>649750</v>
      </c>
      <c r="AB1137" s="75">
        <v>2599</v>
      </c>
      <c r="AD1137" s="76" t="s">
        <v>2213</v>
      </c>
    </row>
    <row r="1138" spans="26:30" ht="14.5" x14ac:dyDescent="0.35">
      <c r="Z1138" s="73" t="s">
        <v>1121</v>
      </c>
      <c r="AA1138" s="74">
        <v>1352750</v>
      </c>
      <c r="AB1138" s="75">
        <v>5411</v>
      </c>
      <c r="AD1138" s="76" t="s">
        <v>2214</v>
      </c>
    </row>
    <row r="1139" spans="26:30" ht="14.5" x14ac:dyDescent="0.35">
      <c r="Z1139" s="73" t="s">
        <v>1122</v>
      </c>
      <c r="AA1139" s="74">
        <v>356250</v>
      </c>
      <c r="AB1139" s="75">
        <v>1425</v>
      </c>
      <c r="AD1139" s="76" t="s">
        <v>2215</v>
      </c>
    </row>
    <row r="1140" spans="26:30" ht="14.5" x14ac:dyDescent="0.35">
      <c r="Z1140" s="73" t="s">
        <v>1123</v>
      </c>
      <c r="AA1140" s="74">
        <v>726000</v>
      </c>
      <c r="AB1140" s="75">
        <v>2904</v>
      </c>
      <c r="AD1140" s="76" t="s">
        <v>2216</v>
      </c>
    </row>
    <row r="1141" spans="26:30" ht="14.5" x14ac:dyDescent="0.35">
      <c r="Z1141" s="73" t="s">
        <v>1124</v>
      </c>
      <c r="AA1141" s="74">
        <v>426250</v>
      </c>
      <c r="AB1141" s="75">
        <v>1705</v>
      </c>
      <c r="AD1141" s="76" t="s">
        <v>2217</v>
      </c>
    </row>
    <row r="1142" spans="26:30" ht="14.5" x14ac:dyDescent="0.35">
      <c r="Z1142" s="73" t="s">
        <v>1125</v>
      </c>
      <c r="AA1142" s="74">
        <v>0</v>
      </c>
      <c r="AB1142" s="75">
        <v>13712</v>
      </c>
      <c r="AD1142" s="76" t="s">
        <v>2218</v>
      </c>
    </row>
    <row r="1143" spans="26:30" ht="14.5" x14ac:dyDescent="0.35">
      <c r="Z1143" s="73" t="s">
        <v>1126</v>
      </c>
      <c r="AA1143" s="74">
        <v>46250</v>
      </c>
      <c r="AB1143" s="75">
        <v>185</v>
      </c>
      <c r="AD1143" s="76" t="s">
        <v>2219</v>
      </c>
    </row>
    <row r="1144" spans="26:30" ht="14.5" x14ac:dyDescent="0.35">
      <c r="Z1144" s="73" t="s">
        <v>1127</v>
      </c>
      <c r="AA1144" s="74">
        <v>4500</v>
      </c>
      <c r="AB1144" s="75">
        <v>18</v>
      </c>
      <c r="AD1144" s="76" t="s">
        <v>2220</v>
      </c>
    </row>
    <row r="1145" spans="26:30" ht="14.5" x14ac:dyDescent="0.35">
      <c r="Z1145" s="73" t="s">
        <v>1128</v>
      </c>
      <c r="AA1145" s="74">
        <v>26250</v>
      </c>
      <c r="AB1145" s="75">
        <v>105</v>
      </c>
      <c r="AD1145" s="76" t="s">
        <v>2221</v>
      </c>
    </row>
    <row r="1146" spans="26:30" ht="14.5" x14ac:dyDescent="0.35">
      <c r="Z1146" s="73" t="s">
        <v>1129</v>
      </c>
      <c r="AA1146" s="74">
        <v>24500</v>
      </c>
      <c r="AB1146" s="75">
        <v>98</v>
      </c>
      <c r="AD1146" s="76" t="s">
        <v>2222</v>
      </c>
    </row>
    <row r="1147" spans="26:30" ht="14.5" x14ac:dyDescent="0.35">
      <c r="Z1147" s="73" t="s">
        <v>1130</v>
      </c>
      <c r="AA1147" s="74">
        <v>36000</v>
      </c>
      <c r="AB1147" s="75">
        <v>144</v>
      </c>
      <c r="AD1147" s="76" t="s">
        <v>2223</v>
      </c>
    </row>
    <row r="1148" spans="26:30" ht="14.5" x14ac:dyDescent="0.35">
      <c r="Z1148" s="73" t="s">
        <v>1131</v>
      </c>
      <c r="AA1148" s="74">
        <v>57750</v>
      </c>
      <c r="AB1148" s="75">
        <v>231</v>
      </c>
      <c r="AD1148" s="76" t="s">
        <v>2224</v>
      </c>
    </row>
  </sheetData>
  <sheetProtection algorithmName="SHA-512" hashValue="2X9mc4Kj+jNCgsh2EC5Sl8Rkhx2NAHs4EpgsguoszG8oF4ZqZTGhCIs7AWo+sQ71VpUl8NCEAeTe01p45Iipvg==" saltValue="lTj7IXLF3ByH5Bi12KKhZQ==" spinCount="100000" sheet="1" objects="1" scenarios="1" selectLockedCells="1"/>
  <mergeCells count="15">
    <mergeCell ref="A33:D33"/>
    <mergeCell ref="F33:H33"/>
    <mergeCell ref="A18:E18"/>
    <mergeCell ref="A20:E20"/>
    <mergeCell ref="A22:E22"/>
    <mergeCell ref="A24:E24"/>
    <mergeCell ref="A27:K27"/>
    <mergeCell ref="A29:D29"/>
    <mergeCell ref="F29:J29"/>
    <mergeCell ref="A16:E16"/>
    <mergeCell ref="A2:J2"/>
    <mergeCell ref="A4:J4"/>
    <mergeCell ref="C8:F8"/>
    <mergeCell ref="A12:H12"/>
    <mergeCell ref="A14:E14"/>
  </mergeCells>
  <dataValidations count="1">
    <dataValidation type="list" allowBlank="1" showInputMessage="1" showErrorMessage="1" sqref="F29" xr:uid="{00000000-0002-0000-0000-000000000000}">
      <formula1>"Directeur général, Directrice générale, Trésorier, Trésorière, Secrétaire-trésorier, Secrétaire-trésorière"</formula1>
    </dataValidation>
  </dataValidations>
  <pageMargins left="0.74803149606299213" right="0.23622047244094491" top="0.59055118110236227" bottom="0.98425196850393704" header="0.51181102362204722" footer="0.51181102362204722"/>
  <pageSetup orientation="portrait" r:id="rId1"/>
  <headerFooter alignWithMargins="0">
    <oddFooter>&amp;LMise à jour : Juin 2019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39997558519241921"/>
  </sheetPr>
  <dimension ref="A3:Q68"/>
  <sheetViews>
    <sheetView showGridLines="0" showZeros="0" workbookViewId="0">
      <selection activeCell="A10" sqref="A10:C11"/>
    </sheetView>
  </sheetViews>
  <sheetFormatPr baseColWidth="10" defaultRowHeight="14.5" x14ac:dyDescent="0.35"/>
  <cols>
    <col min="1" max="1" width="12.7265625" customWidth="1"/>
    <col min="2" max="2" width="24.7265625" customWidth="1"/>
    <col min="3" max="5" width="12.26953125" customWidth="1"/>
    <col min="6" max="6" width="11.54296875" customWidth="1"/>
    <col min="7" max="7" width="11.26953125" customWidth="1"/>
    <col min="8" max="8" width="4.26953125" customWidth="1"/>
    <col min="9" max="11" width="10" customWidth="1"/>
  </cols>
  <sheetData>
    <row r="3" spans="1:17" ht="30" customHeight="1" x14ac:dyDescent="0.35"/>
    <row r="4" spans="1:17" ht="15" customHeight="1" x14ac:dyDescent="0.35">
      <c r="A4" s="97" t="s">
        <v>9</v>
      </c>
      <c r="B4" s="97"/>
      <c r="C4" s="97"/>
      <c r="D4" s="97"/>
      <c r="E4" s="97"/>
      <c r="F4" s="97"/>
      <c r="G4" s="97"/>
    </row>
    <row r="5" spans="1:17" ht="36" customHeight="1" x14ac:dyDescent="0.35">
      <c r="A5" s="99" t="s">
        <v>1139</v>
      </c>
      <c r="B5" s="97"/>
      <c r="C5" s="97"/>
      <c r="D5" s="97"/>
      <c r="E5" s="97"/>
      <c r="F5" s="97"/>
      <c r="G5" s="97"/>
    </row>
    <row r="6" spans="1:17" s="2" customFormat="1" ht="32.25" customHeight="1" x14ac:dyDescent="0.25">
      <c r="A6" s="1" t="s">
        <v>0</v>
      </c>
      <c r="B6" s="98" t="str">
        <f>Sommaire!C8</f>
        <v/>
      </c>
      <c r="C6" s="98"/>
      <c r="D6" s="1" t="s">
        <v>1</v>
      </c>
      <c r="E6" s="18">
        <f>Sommaire!C6</f>
        <v>0</v>
      </c>
      <c r="F6" s="1" t="s">
        <v>10</v>
      </c>
      <c r="G6" s="14" t="str">
        <f>Sommaire!C10</f>
        <v/>
      </c>
    </row>
    <row r="7" spans="1:17" s="2" customFormat="1" ht="21" customHeight="1" x14ac:dyDescent="0.2"/>
    <row r="8" spans="1:17" s="4" customFormat="1" ht="78" customHeight="1" x14ac:dyDescent="0.35">
      <c r="A8" s="104" t="s">
        <v>8</v>
      </c>
      <c r="B8" s="105"/>
      <c r="C8" s="100" t="s">
        <v>2</v>
      </c>
      <c r="D8" s="100" t="s">
        <v>2227</v>
      </c>
      <c r="E8" s="105" t="s">
        <v>3</v>
      </c>
      <c r="F8" s="102" t="s">
        <v>2229</v>
      </c>
      <c r="G8" s="103"/>
      <c r="H8" s="3"/>
      <c r="I8" s="3"/>
      <c r="J8" s="3"/>
      <c r="K8" s="3"/>
      <c r="L8" s="3"/>
      <c r="M8" s="3"/>
    </row>
    <row r="9" spans="1:17" s="5" customFormat="1" ht="27.75" customHeight="1" x14ac:dyDescent="0.2">
      <c r="A9" s="106"/>
      <c r="B9" s="107"/>
      <c r="C9" s="101"/>
      <c r="D9" s="101"/>
      <c r="E9" s="107"/>
      <c r="F9" s="11" t="s">
        <v>1146</v>
      </c>
      <c r="G9" s="11" t="s">
        <v>1136</v>
      </c>
      <c r="H9" s="6"/>
      <c r="I9" s="6"/>
      <c r="J9" s="6"/>
      <c r="K9" s="6"/>
    </row>
    <row r="10" spans="1:17" s="5" customFormat="1" ht="10" x14ac:dyDescent="0.2">
      <c r="A10" s="91"/>
      <c r="B10" s="91"/>
      <c r="C10" s="8"/>
      <c r="D10" s="8"/>
      <c r="E10" s="12">
        <f>C10-D10</f>
        <v>0</v>
      </c>
      <c r="F10" s="19"/>
      <c r="G10" s="7"/>
      <c r="H10" s="6"/>
      <c r="I10" s="6"/>
      <c r="J10" s="6"/>
      <c r="K10" s="6"/>
      <c r="Q10" s="15" t="s">
        <v>11</v>
      </c>
    </row>
    <row r="11" spans="1:17" s="5" customFormat="1" ht="10" x14ac:dyDescent="0.2">
      <c r="A11" s="93"/>
      <c r="B11" s="94"/>
      <c r="C11" s="8"/>
      <c r="D11" s="8"/>
      <c r="E11" s="12">
        <f t="shared" ref="E11:E39" si="0">C11-D11</f>
        <v>0</v>
      </c>
      <c r="F11" s="19"/>
      <c r="G11" s="7"/>
      <c r="H11" s="6"/>
      <c r="I11" s="6"/>
      <c r="J11" s="6"/>
      <c r="K11" s="6"/>
      <c r="Q11" s="15" t="s">
        <v>12</v>
      </c>
    </row>
    <row r="12" spans="1:17" s="5" customFormat="1" ht="10" x14ac:dyDescent="0.2">
      <c r="A12" s="93"/>
      <c r="B12" s="94"/>
      <c r="C12" s="8"/>
      <c r="D12" s="8"/>
      <c r="E12" s="12">
        <f t="shared" si="0"/>
        <v>0</v>
      </c>
      <c r="F12" s="19"/>
      <c r="G12" s="7"/>
      <c r="H12" s="6"/>
      <c r="I12" s="6"/>
      <c r="J12" s="6"/>
      <c r="K12" s="6"/>
      <c r="Q12" s="15" t="s">
        <v>13</v>
      </c>
    </row>
    <row r="13" spans="1:17" s="5" customFormat="1" ht="10" x14ac:dyDescent="0.2">
      <c r="A13" s="93"/>
      <c r="B13" s="94"/>
      <c r="C13" s="8"/>
      <c r="D13" s="8"/>
      <c r="E13" s="12">
        <f t="shared" si="0"/>
        <v>0</v>
      </c>
      <c r="F13" s="19"/>
      <c r="G13" s="7"/>
      <c r="H13" s="6"/>
      <c r="I13" s="6"/>
      <c r="J13" s="6"/>
      <c r="K13" s="6"/>
      <c r="Q13" s="15" t="s">
        <v>14</v>
      </c>
    </row>
    <row r="14" spans="1:17" s="5" customFormat="1" ht="10" x14ac:dyDescent="0.2">
      <c r="A14" s="93"/>
      <c r="B14" s="94"/>
      <c r="C14" s="8"/>
      <c r="D14" s="8"/>
      <c r="E14" s="12">
        <f t="shared" si="0"/>
        <v>0</v>
      </c>
      <c r="F14" s="19"/>
      <c r="G14" s="7"/>
      <c r="H14" s="6"/>
      <c r="I14" s="6"/>
      <c r="J14" s="6"/>
      <c r="K14" s="6"/>
      <c r="Q14" s="15" t="s">
        <v>15</v>
      </c>
    </row>
    <row r="15" spans="1:17" s="5" customFormat="1" ht="10" x14ac:dyDescent="0.2">
      <c r="A15" s="93"/>
      <c r="B15" s="94"/>
      <c r="C15" s="8"/>
      <c r="D15" s="8"/>
      <c r="E15" s="12">
        <f t="shared" si="0"/>
        <v>0</v>
      </c>
      <c r="F15" s="19"/>
      <c r="G15" s="7"/>
      <c r="H15" s="6"/>
      <c r="I15" s="6"/>
      <c r="J15" s="6"/>
      <c r="K15" s="6"/>
      <c r="Q15" s="15"/>
    </row>
    <row r="16" spans="1:17" s="5" customFormat="1" ht="10" x14ac:dyDescent="0.2">
      <c r="A16" s="93"/>
      <c r="B16" s="94"/>
      <c r="C16" s="8"/>
      <c r="D16" s="8"/>
      <c r="E16" s="12">
        <f t="shared" si="0"/>
        <v>0</v>
      </c>
      <c r="F16" s="19"/>
      <c r="G16" s="7"/>
      <c r="H16" s="6"/>
      <c r="I16" s="6"/>
      <c r="J16" s="6"/>
      <c r="K16" s="6"/>
    </row>
    <row r="17" spans="1:11" s="5" customFormat="1" ht="10" x14ac:dyDescent="0.2">
      <c r="A17" s="93"/>
      <c r="B17" s="94"/>
      <c r="C17" s="8"/>
      <c r="D17" s="8"/>
      <c r="E17" s="12">
        <f t="shared" si="0"/>
        <v>0</v>
      </c>
      <c r="F17" s="19"/>
      <c r="G17" s="7"/>
      <c r="H17" s="6"/>
      <c r="I17" s="6"/>
      <c r="J17" s="6"/>
      <c r="K17" s="6"/>
    </row>
    <row r="18" spans="1:11" s="5" customFormat="1" ht="10" x14ac:dyDescent="0.2">
      <c r="A18" s="93"/>
      <c r="B18" s="94"/>
      <c r="C18" s="8"/>
      <c r="D18" s="8"/>
      <c r="E18" s="12">
        <f t="shared" si="0"/>
        <v>0</v>
      </c>
      <c r="F18" s="19"/>
      <c r="G18" s="7"/>
      <c r="H18" s="6"/>
      <c r="I18" s="6"/>
      <c r="J18" s="6"/>
      <c r="K18" s="6"/>
    </row>
    <row r="19" spans="1:11" s="5" customFormat="1" ht="10" x14ac:dyDescent="0.2">
      <c r="A19" s="93"/>
      <c r="B19" s="94"/>
      <c r="C19" s="8"/>
      <c r="D19" s="8"/>
      <c r="E19" s="12">
        <f t="shared" si="0"/>
        <v>0</v>
      </c>
      <c r="F19" s="19"/>
      <c r="G19" s="7"/>
      <c r="H19" s="6"/>
      <c r="I19" s="6"/>
      <c r="J19" s="6"/>
      <c r="K19" s="6"/>
    </row>
    <row r="20" spans="1:11" s="5" customFormat="1" ht="10" x14ac:dyDescent="0.2">
      <c r="A20" s="93"/>
      <c r="B20" s="94"/>
      <c r="C20" s="8"/>
      <c r="D20" s="8"/>
      <c r="E20" s="12">
        <f t="shared" si="0"/>
        <v>0</v>
      </c>
      <c r="F20" s="19"/>
      <c r="G20" s="7"/>
      <c r="H20" s="6"/>
      <c r="I20" s="6"/>
      <c r="J20" s="6"/>
      <c r="K20" s="6"/>
    </row>
    <row r="21" spans="1:11" s="5" customFormat="1" ht="10" x14ac:dyDescent="0.2">
      <c r="A21" s="93"/>
      <c r="B21" s="94"/>
      <c r="C21" s="8"/>
      <c r="D21" s="8"/>
      <c r="E21" s="12">
        <f t="shared" si="0"/>
        <v>0</v>
      </c>
      <c r="F21" s="19"/>
      <c r="G21" s="7"/>
      <c r="H21" s="6"/>
      <c r="I21" s="6"/>
      <c r="J21" s="6"/>
      <c r="K21" s="6"/>
    </row>
    <row r="22" spans="1:11" s="5" customFormat="1" ht="10" x14ac:dyDescent="0.2">
      <c r="A22" s="93"/>
      <c r="B22" s="94"/>
      <c r="C22" s="8"/>
      <c r="D22" s="8"/>
      <c r="E22" s="12">
        <f t="shared" si="0"/>
        <v>0</v>
      </c>
      <c r="F22" s="19"/>
      <c r="G22" s="7"/>
      <c r="H22" s="6"/>
      <c r="I22" s="6"/>
      <c r="J22" s="6"/>
      <c r="K22" s="6"/>
    </row>
    <row r="23" spans="1:11" s="5" customFormat="1" ht="10" x14ac:dyDescent="0.2">
      <c r="A23" s="93"/>
      <c r="B23" s="94"/>
      <c r="C23" s="8"/>
      <c r="D23" s="8"/>
      <c r="E23" s="12">
        <f t="shared" si="0"/>
        <v>0</v>
      </c>
      <c r="F23" s="19"/>
      <c r="G23" s="7"/>
      <c r="H23" s="6"/>
      <c r="I23" s="6"/>
      <c r="J23" s="6"/>
      <c r="K23" s="6"/>
    </row>
    <row r="24" spans="1:11" s="5" customFormat="1" ht="10" x14ac:dyDescent="0.2">
      <c r="A24" s="93"/>
      <c r="B24" s="94"/>
      <c r="C24" s="8"/>
      <c r="D24" s="8"/>
      <c r="E24" s="12">
        <f t="shared" si="0"/>
        <v>0</v>
      </c>
      <c r="F24" s="19"/>
      <c r="G24" s="7"/>
      <c r="H24" s="6"/>
      <c r="I24" s="6"/>
      <c r="J24" s="6"/>
      <c r="K24" s="6"/>
    </row>
    <row r="25" spans="1:11" s="5" customFormat="1" ht="10" x14ac:dyDescent="0.2">
      <c r="A25" s="93"/>
      <c r="B25" s="94"/>
      <c r="C25" s="8"/>
      <c r="D25" s="8"/>
      <c r="E25" s="12">
        <f t="shared" si="0"/>
        <v>0</v>
      </c>
      <c r="F25" s="19"/>
      <c r="G25" s="7"/>
      <c r="H25" s="6"/>
      <c r="I25" s="6"/>
      <c r="J25" s="6"/>
      <c r="K25" s="6"/>
    </row>
    <row r="26" spans="1:11" s="5" customFormat="1" ht="10" x14ac:dyDescent="0.2">
      <c r="A26" s="93"/>
      <c r="B26" s="94"/>
      <c r="C26" s="8"/>
      <c r="D26" s="8"/>
      <c r="E26" s="12">
        <f t="shared" si="0"/>
        <v>0</v>
      </c>
      <c r="F26" s="19"/>
      <c r="G26" s="7"/>
      <c r="H26" s="6"/>
      <c r="I26" s="6"/>
      <c r="J26" s="6"/>
      <c r="K26" s="6"/>
    </row>
    <row r="27" spans="1:11" s="5" customFormat="1" ht="10" x14ac:dyDescent="0.2">
      <c r="A27" s="91"/>
      <c r="B27" s="91"/>
      <c r="C27" s="8"/>
      <c r="D27" s="8"/>
      <c r="E27" s="12">
        <f t="shared" si="0"/>
        <v>0</v>
      </c>
      <c r="F27" s="19"/>
      <c r="G27" s="7"/>
      <c r="H27" s="6"/>
      <c r="I27" s="6"/>
      <c r="J27" s="6"/>
      <c r="K27" s="6"/>
    </row>
    <row r="28" spans="1:11" s="5" customFormat="1" ht="10" x14ac:dyDescent="0.2">
      <c r="A28" s="91"/>
      <c r="B28" s="91"/>
      <c r="C28" s="8"/>
      <c r="D28" s="8"/>
      <c r="E28" s="12">
        <f t="shared" si="0"/>
        <v>0</v>
      </c>
      <c r="F28" s="19"/>
      <c r="G28" s="7"/>
      <c r="H28" s="6"/>
      <c r="I28" s="6"/>
      <c r="J28" s="6"/>
      <c r="K28" s="6"/>
    </row>
    <row r="29" spans="1:11" s="5" customFormat="1" ht="10" x14ac:dyDescent="0.2">
      <c r="A29" s="91"/>
      <c r="B29" s="91"/>
      <c r="C29" s="8"/>
      <c r="D29" s="8"/>
      <c r="E29" s="12">
        <f t="shared" si="0"/>
        <v>0</v>
      </c>
      <c r="F29" s="19"/>
      <c r="G29" s="7"/>
      <c r="H29" s="6"/>
      <c r="I29" s="6"/>
      <c r="J29" s="6"/>
      <c r="K29" s="6"/>
    </row>
    <row r="30" spans="1:11" s="5" customFormat="1" ht="10" x14ac:dyDescent="0.2">
      <c r="A30" s="91"/>
      <c r="B30" s="91"/>
      <c r="C30" s="8"/>
      <c r="D30" s="8"/>
      <c r="E30" s="12">
        <f t="shared" si="0"/>
        <v>0</v>
      </c>
      <c r="F30" s="19"/>
      <c r="G30" s="7"/>
      <c r="H30" s="6"/>
      <c r="I30" s="6"/>
      <c r="J30" s="6"/>
      <c r="K30" s="6"/>
    </row>
    <row r="31" spans="1:11" s="5" customFormat="1" ht="10" x14ac:dyDescent="0.2">
      <c r="A31" s="91"/>
      <c r="B31" s="91"/>
      <c r="C31" s="8"/>
      <c r="D31" s="8"/>
      <c r="E31" s="12">
        <f t="shared" si="0"/>
        <v>0</v>
      </c>
      <c r="F31" s="19"/>
      <c r="G31" s="7"/>
      <c r="H31" s="6"/>
      <c r="I31" s="6"/>
      <c r="J31" s="6"/>
      <c r="K31" s="6"/>
    </row>
    <row r="32" spans="1:11" s="5" customFormat="1" ht="10" x14ac:dyDescent="0.2">
      <c r="A32" s="91"/>
      <c r="B32" s="91"/>
      <c r="C32" s="8"/>
      <c r="D32" s="8"/>
      <c r="E32" s="12">
        <f t="shared" si="0"/>
        <v>0</v>
      </c>
      <c r="F32" s="19"/>
      <c r="G32" s="7"/>
      <c r="H32" s="6"/>
      <c r="I32" s="6"/>
      <c r="J32" s="6"/>
      <c r="K32" s="6"/>
    </row>
    <row r="33" spans="1:11" s="5" customFormat="1" ht="10" x14ac:dyDescent="0.2">
      <c r="A33" s="91"/>
      <c r="B33" s="91"/>
      <c r="C33" s="8"/>
      <c r="D33" s="8"/>
      <c r="E33" s="12">
        <f t="shared" si="0"/>
        <v>0</v>
      </c>
      <c r="F33" s="19"/>
      <c r="G33" s="7"/>
      <c r="H33" s="6"/>
      <c r="I33" s="6"/>
      <c r="J33" s="6"/>
      <c r="K33" s="6"/>
    </row>
    <row r="34" spans="1:11" s="5" customFormat="1" ht="10" x14ac:dyDescent="0.2">
      <c r="A34" s="91"/>
      <c r="B34" s="91"/>
      <c r="C34" s="8"/>
      <c r="D34" s="8"/>
      <c r="E34" s="12">
        <f t="shared" si="0"/>
        <v>0</v>
      </c>
      <c r="F34" s="19"/>
      <c r="G34" s="7"/>
      <c r="H34" s="6"/>
      <c r="I34" s="6"/>
      <c r="J34" s="6"/>
      <c r="K34" s="6"/>
    </row>
    <row r="35" spans="1:11" s="5" customFormat="1" ht="10" x14ac:dyDescent="0.2">
      <c r="A35" s="91"/>
      <c r="B35" s="91"/>
      <c r="C35" s="8"/>
      <c r="D35" s="8"/>
      <c r="E35" s="12">
        <f t="shared" si="0"/>
        <v>0</v>
      </c>
      <c r="F35" s="19"/>
      <c r="G35" s="7"/>
      <c r="H35" s="6"/>
      <c r="I35" s="6"/>
      <c r="J35" s="6"/>
      <c r="K35" s="6"/>
    </row>
    <row r="36" spans="1:11" s="5" customFormat="1" ht="10" x14ac:dyDescent="0.2">
      <c r="A36" s="91"/>
      <c r="B36" s="91"/>
      <c r="C36" s="8"/>
      <c r="D36" s="8"/>
      <c r="E36" s="12">
        <f t="shared" si="0"/>
        <v>0</v>
      </c>
      <c r="F36" s="19"/>
      <c r="G36" s="7"/>
      <c r="H36" s="6"/>
      <c r="I36" s="6"/>
      <c r="J36" s="6"/>
      <c r="K36" s="6"/>
    </row>
    <row r="37" spans="1:11" s="5" customFormat="1" ht="10" x14ac:dyDescent="0.2">
      <c r="A37" s="91"/>
      <c r="B37" s="91"/>
      <c r="C37" s="8"/>
      <c r="D37" s="8"/>
      <c r="E37" s="12">
        <f t="shared" si="0"/>
        <v>0</v>
      </c>
      <c r="F37" s="19"/>
      <c r="G37" s="7"/>
      <c r="H37" s="6"/>
      <c r="I37" s="6"/>
      <c r="J37" s="6"/>
      <c r="K37" s="6"/>
    </row>
    <row r="38" spans="1:11" s="5" customFormat="1" ht="10" x14ac:dyDescent="0.2">
      <c r="A38" s="91"/>
      <c r="B38" s="91"/>
      <c r="C38" s="8"/>
      <c r="D38" s="8"/>
      <c r="E38" s="12">
        <f t="shared" si="0"/>
        <v>0</v>
      </c>
      <c r="F38" s="19"/>
      <c r="G38" s="7"/>
      <c r="H38" s="6"/>
      <c r="I38" s="6"/>
      <c r="J38" s="6"/>
      <c r="K38" s="6"/>
    </row>
    <row r="39" spans="1:11" s="5" customFormat="1" ht="11.25" customHeight="1" thickBot="1" x14ac:dyDescent="0.25">
      <c r="A39" s="92"/>
      <c r="B39" s="92"/>
      <c r="C39" s="10"/>
      <c r="D39" s="10"/>
      <c r="E39" s="13">
        <f t="shared" si="0"/>
        <v>0</v>
      </c>
      <c r="F39" s="20"/>
      <c r="G39" s="9"/>
      <c r="H39" s="6"/>
      <c r="I39" s="6"/>
      <c r="J39" s="6"/>
      <c r="K39" s="6"/>
    </row>
    <row r="40" spans="1:11" s="5" customFormat="1" ht="18" customHeight="1" thickTop="1" x14ac:dyDescent="0.2">
      <c r="A40" s="95" t="s">
        <v>4</v>
      </c>
      <c r="B40" s="96"/>
      <c r="C40" s="21">
        <f t="shared" ref="C40:E40" si="1">SUM(C10:C39)</f>
        <v>0</v>
      </c>
      <c r="D40" s="21">
        <f t="shared" si="1"/>
        <v>0</v>
      </c>
      <c r="E40" s="22">
        <f t="shared" si="1"/>
        <v>0</v>
      </c>
      <c r="F40" s="21"/>
      <c r="G40" s="21"/>
      <c r="H40" s="6"/>
      <c r="I40" s="6"/>
      <c r="J40" s="6"/>
      <c r="K40" s="6"/>
    </row>
    <row r="41" spans="1:11" s="5" customFormat="1" ht="9.75" customHeight="1" x14ac:dyDescent="0.2">
      <c r="C41" s="6"/>
      <c r="D41" s="6"/>
      <c r="E41" s="6"/>
      <c r="F41" s="6"/>
      <c r="G41" s="6"/>
      <c r="H41" s="6"/>
      <c r="I41" s="6"/>
      <c r="J41" s="6"/>
      <c r="K41" s="6"/>
    </row>
    <row r="42" spans="1:11" s="5" customFormat="1" ht="26.25" customHeight="1" x14ac:dyDescent="0.2">
      <c r="A42" s="90" t="s">
        <v>1134</v>
      </c>
      <c r="B42" s="90"/>
      <c r="C42" s="90"/>
      <c r="D42" s="90"/>
      <c r="E42" s="90"/>
      <c r="F42" s="90"/>
      <c r="G42" s="90"/>
      <c r="H42" s="6"/>
      <c r="I42" s="6"/>
      <c r="J42" s="6"/>
      <c r="K42" s="6"/>
    </row>
    <row r="43" spans="1:11" s="5" customFormat="1" ht="109.5" customHeight="1" x14ac:dyDescent="0.2">
      <c r="A43" s="90" t="s">
        <v>2228</v>
      </c>
      <c r="B43" s="90"/>
      <c r="C43" s="90"/>
      <c r="D43" s="90"/>
      <c r="E43" s="90"/>
      <c r="F43" s="90"/>
      <c r="G43" s="90"/>
      <c r="H43" s="6"/>
      <c r="I43" s="6"/>
      <c r="J43" s="6"/>
      <c r="K43" s="6"/>
    </row>
    <row r="44" spans="1:11" x14ac:dyDescent="0.35"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35"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35"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35">
      <c r="C47" s="6"/>
      <c r="D47" s="6"/>
      <c r="E47" s="6"/>
      <c r="F47" s="6"/>
      <c r="G47" s="6"/>
      <c r="H47" s="6"/>
      <c r="I47" s="6"/>
      <c r="J47" s="6"/>
      <c r="K47" s="6"/>
    </row>
    <row r="48" spans="1:11" x14ac:dyDescent="0.35">
      <c r="C48" s="6"/>
      <c r="D48" s="6"/>
      <c r="E48" s="6"/>
      <c r="F48" s="6"/>
      <c r="G48" s="6"/>
      <c r="H48" s="6"/>
      <c r="I48" s="6"/>
      <c r="J48" s="6"/>
      <c r="K48" s="6"/>
    </row>
    <row r="49" spans="3:11" x14ac:dyDescent="0.35">
      <c r="C49" s="6"/>
      <c r="D49" s="6"/>
      <c r="E49" s="6"/>
      <c r="F49" s="6"/>
      <c r="G49" s="6"/>
      <c r="H49" s="6"/>
      <c r="I49" s="6"/>
      <c r="J49" s="6"/>
      <c r="K49" s="6"/>
    </row>
    <row r="50" spans="3:11" x14ac:dyDescent="0.35">
      <c r="C50" s="6"/>
      <c r="D50" s="6"/>
      <c r="E50" s="6"/>
      <c r="F50" s="6"/>
      <c r="G50" s="6"/>
      <c r="H50" s="6"/>
      <c r="I50" s="6"/>
      <c r="J50" s="6"/>
      <c r="K50" s="6"/>
    </row>
    <row r="51" spans="3:11" x14ac:dyDescent="0.35">
      <c r="C51" s="6"/>
      <c r="D51" s="6"/>
      <c r="E51" s="6"/>
      <c r="F51" s="6"/>
      <c r="G51" s="6"/>
      <c r="H51" s="6"/>
      <c r="I51" s="6"/>
      <c r="J51" s="6"/>
      <c r="K51" s="6"/>
    </row>
    <row r="52" spans="3:11" x14ac:dyDescent="0.35">
      <c r="C52" s="6"/>
      <c r="D52" s="6"/>
      <c r="E52" s="6"/>
      <c r="F52" s="6"/>
      <c r="G52" s="6"/>
      <c r="H52" s="6"/>
      <c r="I52" s="6"/>
      <c r="J52" s="6"/>
      <c r="K52" s="6"/>
    </row>
    <row r="53" spans="3:11" x14ac:dyDescent="0.35">
      <c r="C53" s="6"/>
      <c r="D53" s="6"/>
      <c r="E53" s="6"/>
      <c r="F53" s="6"/>
      <c r="G53" s="6"/>
      <c r="H53" s="6"/>
      <c r="I53" s="6"/>
      <c r="J53" s="6"/>
      <c r="K53" s="6"/>
    </row>
    <row r="54" spans="3:11" x14ac:dyDescent="0.35">
      <c r="C54" s="6"/>
      <c r="D54" s="6"/>
      <c r="E54" s="6"/>
      <c r="F54" s="6"/>
      <c r="G54" s="6"/>
      <c r="H54" s="6"/>
      <c r="I54" s="6"/>
      <c r="J54" s="6"/>
      <c r="K54" s="6"/>
    </row>
    <row r="55" spans="3:11" x14ac:dyDescent="0.35">
      <c r="C55" s="6"/>
      <c r="D55" s="6"/>
      <c r="E55" s="6"/>
      <c r="F55" s="6"/>
      <c r="G55" s="6"/>
      <c r="H55" s="6"/>
      <c r="I55" s="6"/>
      <c r="J55" s="6"/>
      <c r="K55" s="6"/>
    </row>
    <row r="56" spans="3:11" x14ac:dyDescent="0.35">
      <c r="C56" s="6"/>
      <c r="D56" s="6"/>
      <c r="E56" s="6"/>
      <c r="F56" s="6"/>
      <c r="G56" s="6"/>
      <c r="H56" s="6"/>
      <c r="I56" s="6"/>
      <c r="J56" s="6"/>
      <c r="K56" s="6"/>
    </row>
    <row r="57" spans="3:11" x14ac:dyDescent="0.35">
      <c r="C57" s="6"/>
      <c r="D57" s="6"/>
      <c r="E57" s="6"/>
      <c r="F57" s="6"/>
      <c r="G57" s="6"/>
      <c r="H57" s="6"/>
      <c r="I57" s="6"/>
      <c r="J57" s="6"/>
      <c r="K57" s="6"/>
    </row>
    <row r="58" spans="3:11" x14ac:dyDescent="0.35">
      <c r="C58" s="6"/>
      <c r="D58" s="6"/>
      <c r="E58" s="6"/>
      <c r="F58" s="6"/>
      <c r="G58" s="6"/>
      <c r="H58" s="6"/>
      <c r="I58" s="6"/>
      <c r="J58" s="6"/>
      <c r="K58" s="6"/>
    </row>
    <row r="59" spans="3:11" x14ac:dyDescent="0.35">
      <c r="C59" s="6"/>
      <c r="D59" s="6"/>
      <c r="E59" s="6"/>
      <c r="F59" s="6"/>
      <c r="G59" s="6"/>
      <c r="H59" s="6"/>
      <c r="I59" s="6"/>
      <c r="J59" s="6"/>
      <c r="K59" s="6"/>
    </row>
    <row r="60" spans="3:11" x14ac:dyDescent="0.35">
      <c r="C60" s="6"/>
      <c r="D60" s="6"/>
      <c r="E60" s="6"/>
      <c r="F60" s="6"/>
      <c r="G60" s="6"/>
      <c r="H60" s="6"/>
      <c r="I60" s="6"/>
      <c r="J60" s="6"/>
      <c r="K60" s="6"/>
    </row>
    <row r="61" spans="3:11" x14ac:dyDescent="0.35">
      <c r="C61" s="6"/>
      <c r="D61" s="6"/>
      <c r="E61" s="6"/>
      <c r="F61" s="6"/>
      <c r="G61" s="6"/>
      <c r="H61" s="6"/>
      <c r="I61" s="6"/>
      <c r="J61" s="6"/>
      <c r="K61" s="6"/>
    </row>
    <row r="62" spans="3:11" x14ac:dyDescent="0.35">
      <c r="C62" s="6"/>
      <c r="D62" s="6"/>
      <c r="E62" s="6"/>
      <c r="F62" s="6"/>
      <c r="G62" s="6"/>
      <c r="H62" s="6"/>
      <c r="I62" s="6"/>
      <c r="J62" s="6"/>
      <c r="K62" s="6"/>
    </row>
    <row r="63" spans="3:11" x14ac:dyDescent="0.35">
      <c r="C63" s="6"/>
      <c r="D63" s="6"/>
      <c r="E63" s="6"/>
      <c r="F63" s="6"/>
      <c r="G63" s="6"/>
      <c r="H63" s="6"/>
      <c r="I63" s="6"/>
      <c r="J63" s="6"/>
      <c r="K63" s="6"/>
    </row>
    <row r="64" spans="3:11" x14ac:dyDescent="0.35">
      <c r="C64" s="6"/>
      <c r="D64" s="6"/>
      <c r="E64" s="6"/>
      <c r="F64" s="6"/>
      <c r="G64" s="6"/>
      <c r="H64" s="6"/>
      <c r="I64" s="6"/>
      <c r="J64" s="6"/>
      <c r="K64" s="6"/>
    </row>
    <row r="65" spans="3:11" x14ac:dyDescent="0.35">
      <c r="C65" s="6"/>
      <c r="D65" s="6"/>
      <c r="E65" s="6"/>
      <c r="F65" s="6"/>
      <c r="G65" s="6"/>
      <c r="H65" s="6"/>
      <c r="I65" s="6"/>
      <c r="J65" s="6"/>
      <c r="K65" s="6"/>
    </row>
    <row r="66" spans="3:11" x14ac:dyDescent="0.35">
      <c r="C66" s="6"/>
      <c r="D66" s="6"/>
      <c r="E66" s="6"/>
      <c r="F66" s="6"/>
      <c r="G66" s="6"/>
      <c r="H66" s="6"/>
      <c r="I66" s="6"/>
      <c r="J66" s="6"/>
      <c r="K66" s="6"/>
    </row>
    <row r="67" spans="3:11" x14ac:dyDescent="0.35">
      <c r="C67" s="6"/>
      <c r="D67" s="6"/>
      <c r="E67" s="6"/>
      <c r="F67" s="6"/>
      <c r="G67" s="6"/>
      <c r="H67" s="6"/>
      <c r="I67" s="6"/>
      <c r="J67" s="6"/>
      <c r="K67" s="6"/>
    </row>
    <row r="68" spans="3:11" x14ac:dyDescent="0.35">
      <c r="C68" s="6"/>
      <c r="D68" s="6"/>
      <c r="E68" s="6"/>
      <c r="F68" s="6"/>
      <c r="G68" s="6"/>
      <c r="H68" s="6"/>
      <c r="I68" s="6"/>
      <c r="J68" s="6"/>
      <c r="K68" s="6"/>
    </row>
  </sheetData>
  <sheetProtection password="C11B" sheet="1" objects="1" scenarios="1" selectLockedCells="1"/>
  <mergeCells count="41">
    <mergeCell ref="A40:B40"/>
    <mergeCell ref="A42:G42"/>
    <mergeCell ref="A43:G43"/>
    <mergeCell ref="A34:B34"/>
    <mergeCell ref="A35:B35"/>
    <mergeCell ref="A36:B36"/>
    <mergeCell ref="A37:B37"/>
    <mergeCell ref="A38:B38"/>
    <mergeCell ref="A39:B39"/>
    <mergeCell ref="A33:B33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4:G4"/>
    <mergeCell ref="A5:G5"/>
    <mergeCell ref="B6:C6"/>
    <mergeCell ref="A8:B9"/>
    <mergeCell ref="C8:C9"/>
    <mergeCell ref="D8:D9"/>
    <mergeCell ref="E8:E9"/>
    <mergeCell ref="F8:G8"/>
  </mergeCells>
  <pageMargins left="0.39370078740157483" right="0.39370078740157483" top="0.15748031496062992" bottom="0.35433070866141736" header="0.31496062992125984" footer="0.31496062992125984"/>
  <pageSetup orientation="portrait" r:id="rId1"/>
  <headerFooter>
    <oddFooter>&amp;LMise à jour : Juin 2019&amp;RPage 2.3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39997558519241921"/>
  </sheetPr>
  <dimension ref="A3:Q68"/>
  <sheetViews>
    <sheetView showGridLines="0" showZeros="0" workbookViewId="0">
      <selection activeCell="C10" sqref="C10"/>
    </sheetView>
  </sheetViews>
  <sheetFormatPr baseColWidth="10" defaultRowHeight="14.5" x14ac:dyDescent="0.35"/>
  <cols>
    <col min="1" max="1" width="12.7265625" customWidth="1"/>
    <col min="2" max="2" width="24.7265625" customWidth="1"/>
    <col min="3" max="5" width="12.26953125" customWidth="1"/>
    <col min="6" max="6" width="11.54296875" customWidth="1"/>
    <col min="7" max="7" width="11.26953125" customWidth="1"/>
    <col min="8" max="8" width="4.26953125" customWidth="1"/>
    <col min="9" max="11" width="10" customWidth="1"/>
  </cols>
  <sheetData>
    <row r="3" spans="1:17" ht="30" customHeight="1" x14ac:dyDescent="0.35"/>
    <row r="4" spans="1:17" ht="15" customHeight="1" x14ac:dyDescent="0.35">
      <c r="A4" s="97" t="s">
        <v>9</v>
      </c>
      <c r="B4" s="97"/>
      <c r="C4" s="97"/>
      <c r="D4" s="97"/>
      <c r="E4" s="97"/>
      <c r="F4" s="97"/>
      <c r="G4" s="97"/>
    </row>
    <row r="5" spans="1:17" ht="36" customHeight="1" x14ac:dyDescent="0.35">
      <c r="A5" s="99" t="s">
        <v>1137</v>
      </c>
      <c r="B5" s="97"/>
      <c r="C5" s="97"/>
      <c r="D5" s="97"/>
      <c r="E5" s="97"/>
      <c r="F5" s="97"/>
      <c r="G5" s="97"/>
    </row>
    <row r="6" spans="1:17" s="2" customFormat="1" ht="32.25" customHeight="1" x14ac:dyDescent="0.25">
      <c r="A6" s="1" t="s">
        <v>0</v>
      </c>
      <c r="B6" s="98" t="str">
        <f>Sommaire!C8</f>
        <v/>
      </c>
      <c r="C6" s="98"/>
      <c r="D6" s="1" t="s">
        <v>1</v>
      </c>
      <c r="E6" s="18">
        <f>Sommaire!C6</f>
        <v>0</v>
      </c>
      <c r="F6" s="1" t="s">
        <v>10</v>
      </c>
      <c r="G6" s="14" t="str">
        <f>Sommaire!C10</f>
        <v/>
      </c>
    </row>
    <row r="7" spans="1:17" s="2" customFormat="1" ht="21" customHeight="1" x14ac:dyDescent="0.2"/>
    <row r="8" spans="1:17" s="4" customFormat="1" ht="78" customHeight="1" x14ac:dyDescent="0.35">
      <c r="A8" s="104" t="s">
        <v>8</v>
      </c>
      <c r="B8" s="105"/>
      <c r="C8" s="100" t="s">
        <v>2</v>
      </c>
      <c r="D8" s="100" t="s">
        <v>2227</v>
      </c>
      <c r="E8" s="105" t="s">
        <v>3</v>
      </c>
      <c r="F8" s="102" t="s">
        <v>2229</v>
      </c>
      <c r="G8" s="103"/>
      <c r="H8" s="3"/>
      <c r="I8" s="3"/>
      <c r="J8" s="3"/>
      <c r="K8" s="3"/>
      <c r="L8" s="3"/>
      <c r="M8" s="3"/>
    </row>
    <row r="9" spans="1:17" s="5" customFormat="1" ht="27.75" customHeight="1" x14ac:dyDescent="0.2">
      <c r="A9" s="106"/>
      <c r="B9" s="107"/>
      <c r="C9" s="101"/>
      <c r="D9" s="101"/>
      <c r="E9" s="107"/>
      <c r="F9" s="11" t="s">
        <v>1146</v>
      </c>
      <c r="G9" s="11" t="s">
        <v>1136</v>
      </c>
      <c r="H9" s="6"/>
      <c r="I9" s="6"/>
      <c r="J9" s="6"/>
      <c r="K9" s="6"/>
    </row>
    <row r="10" spans="1:17" s="5" customFormat="1" ht="10" x14ac:dyDescent="0.2">
      <c r="A10" s="91"/>
      <c r="B10" s="91"/>
      <c r="C10" s="8"/>
      <c r="D10" s="8"/>
      <c r="E10" s="12">
        <f>C10-D10</f>
        <v>0</v>
      </c>
      <c r="F10" s="19"/>
      <c r="G10" s="7"/>
      <c r="H10" s="6"/>
      <c r="I10" s="6"/>
      <c r="J10" s="6"/>
      <c r="K10" s="6"/>
      <c r="Q10" s="15" t="s">
        <v>11</v>
      </c>
    </row>
    <row r="11" spans="1:17" s="5" customFormat="1" ht="10" x14ac:dyDescent="0.2">
      <c r="A11" s="93"/>
      <c r="B11" s="94"/>
      <c r="C11" s="8"/>
      <c r="D11" s="8"/>
      <c r="E11" s="12">
        <f t="shared" ref="E11:E39" si="0">C11-D11</f>
        <v>0</v>
      </c>
      <c r="F11" s="19"/>
      <c r="G11" s="7"/>
      <c r="H11" s="6"/>
      <c r="I11" s="6"/>
      <c r="J11" s="6"/>
      <c r="K11" s="6"/>
      <c r="Q11" s="15" t="s">
        <v>12</v>
      </c>
    </row>
    <row r="12" spans="1:17" s="5" customFormat="1" ht="10" x14ac:dyDescent="0.2">
      <c r="A12" s="93"/>
      <c r="B12" s="94"/>
      <c r="C12" s="8"/>
      <c r="D12" s="8"/>
      <c r="E12" s="12">
        <f t="shared" si="0"/>
        <v>0</v>
      </c>
      <c r="F12" s="19"/>
      <c r="G12" s="7"/>
      <c r="H12" s="6"/>
      <c r="I12" s="6"/>
      <c r="J12" s="6"/>
      <c r="K12" s="6"/>
      <c r="Q12" s="15" t="s">
        <v>13</v>
      </c>
    </row>
    <row r="13" spans="1:17" s="5" customFormat="1" ht="10" x14ac:dyDescent="0.2">
      <c r="A13" s="93"/>
      <c r="B13" s="94"/>
      <c r="C13" s="8"/>
      <c r="D13" s="8"/>
      <c r="E13" s="12">
        <f t="shared" si="0"/>
        <v>0</v>
      </c>
      <c r="F13" s="19"/>
      <c r="G13" s="7"/>
      <c r="H13" s="6"/>
      <c r="I13" s="6"/>
      <c r="J13" s="6"/>
      <c r="K13" s="6"/>
      <c r="Q13" s="15" t="s">
        <v>14</v>
      </c>
    </row>
    <row r="14" spans="1:17" s="5" customFormat="1" ht="10" x14ac:dyDescent="0.2">
      <c r="A14" s="93"/>
      <c r="B14" s="94"/>
      <c r="C14" s="8"/>
      <c r="D14" s="8"/>
      <c r="E14" s="12">
        <f t="shared" si="0"/>
        <v>0</v>
      </c>
      <c r="F14" s="19"/>
      <c r="G14" s="7"/>
      <c r="H14" s="6"/>
      <c r="I14" s="6"/>
      <c r="J14" s="6"/>
      <c r="K14" s="6"/>
      <c r="Q14" s="15" t="s">
        <v>15</v>
      </c>
    </row>
    <row r="15" spans="1:17" s="5" customFormat="1" ht="10" x14ac:dyDescent="0.2">
      <c r="A15" s="93"/>
      <c r="B15" s="94"/>
      <c r="C15" s="8"/>
      <c r="D15" s="8"/>
      <c r="E15" s="12">
        <f t="shared" si="0"/>
        <v>0</v>
      </c>
      <c r="F15" s="19"/>
      <c r="G15" s="7"/>
      <c r="H15" s="6"/>
      <c r="I15" s="6"/>
      <c r="J15" s="6"/>
      <c r="K15" s="6"/>
      <c r="Q15" s="15"/>
    </row>
    <row r="16" spans="1:17" s="5" customFormat="1" ht="10" x14ac:dyDescent="0.2">
      <c r="A16" s="93"/>
      <c r="B16" s="94"/>
      <c r="C16" s="8"/>
      <c r="D16" s="8"/>
      <c r="E16" s="12">
        <f t="shared" si="0"/>
        <v>0</v>
      </c>
      <c r="F16" s="19"/>
      <c r="G16" s="7"/>
      <c r="H16" s="6"/>
      <c r="I16" s="6"/>
      <c r="J16" s="6"/>
      <c r="K16" s="6"/>
    </row>
    <row r="17" spans="1:11" s="5" customFormat="1" ht="10" x14ac:dyDescent="0.2">
      <c r="A17" s="93"/>
      <c r="B17" s="94"/>
      <c r="C17" s="8"/>
      <c r="D17" s="8"/>
      <c r="E17" s="12">
        <f t="shared" si="0"/>
        <v>0</v>
      </c>
      <c r="F17" s="19"/>
      <c r="G17" s="7"/>
      <c r="H17" s="6"/>
      <c r="I17" s="6"/>
      <c r="J17" s="6"/>
      <c r="K17" s="6"/>
    </row>
    <row r="18" spans="1:11" s="5" customFormat="1" ht="10" x14ac:dyDescent="0.2">
      <c r="A18" s="93"/>
      <c r="B18" s="94"/>
      <c r="C18" s="8"/>
      <c r="D18" s="8"/>
      <c r="E18" s="12">
        <f t="shared" si="0"/>
        <v>0</v>
      </c>
      <c r="F18" s="19"/>
      <c r="G18" s="7"/>
      <c r="H18" s="6"/>
      <c r="I18" s="6"/>
      <c r="J18" s="6"/>
      <c r="K18" s="6"/>
    </row>
    <row r="19" spans="1:11" s="5" customFormat="1" ht="10" x14ac:dyDescent="0.2">
      <c r="A19" s="93"/>
      <c r="B19" s="94"/>
      <c r="C19" s="8"/>
      <c r="D19" s="8"/>
      <c r="E19" s="12">
        <f t="shared" si="0"/>
        <v>0</v>
      </c>
      <c r="F19" s="19"/>
      <c r="G19" s="7"/>
      <c r="H19" s="6"/>
      <c r="I19" s="6"/>
      <c r="J19" s="6"/>
      <c r="K19" s="6"/>
    </row>
    <row r="20" spans="1:11" s="5" customFormat="1" ht="10" x14ac:dyDescent="0.2">
      <c r="A20" s="93"/>
      <c r="B20" s="94"/>
      <c r="C20" s="8"/>
      <c r="D20" s="8"/>
      <c r="E20" s="12">
        <f t="shared" si="0"/>
        <v>0</v>
      </c>
      <c r="F20" s="19"/>
      <c r="G20" s="7"/>
      <c r="H20" s="6"/>
      <c r="I20" s="6"/>
      <c r="J20" s="6"/>
      <c r="K20" s="6"/>
    </row>
    <row r="21" spans="1:11" s="5" customFormat="1" ht="10" x14ac:dyDescent="0.2">
      <c r="A21" s="93"/>
      <c r="B21" s="94"/>
      <c r="C21" s="8"/>
      <c r="D21" s="8"/>
      <c r="E21" s="12">
        <f t="shared" si="0"/>
        <v>0</v>
      </c>
      <c r="F21" s="19"/>
      <c r="G21" s="7"/>
      <c r="H21" s="6"/>
      <c r="I21" s="6"/>
      <c r="J21" s="6"/>
      <c r="K21" s="6"/>
    </row>
    <row r="22" spans="1:11" s="5" customFormat="1" ht="10" x14ac:dyDescent="0.2">
      <c r="A22" s="93"/>
      <c r="B22" s="94"/>
      <c r="C22" s="8"/>
      <c r="D22" s="8"/>
      <c r="E22" s="12">
        <f t="shared" si="0"/>
        <v>0</v>
      </c>
      <c r="F22" s="19"/>
      <c r="G22" s="7"/>
      <c r="H22" s="6"/>
      <c r="I22" s="6"/>
      <c r="J22" s="6"/>
      <c r="K22" s="6"/>
    </row>
    <row r="23" spans="1:11" s="5" customFormat="1" ht="10" x14ac:dyDescent="0.2">
      <c r="A23" s="93"/>
      <c r="B23" s="94"/>
      <c r="C23" s="8"/>
      <c r="D23" s="8"/>
      <c r="E23" s="12">
        <f t="shared" si="0"/>
        <v>0</v>
      </c>
      <c r="F23" s="19"/>
      <c r="G23" s="7"/>
      <c r="H23" s="6"/>
      <c r="I23" s="6"/>
      <c r="J23" s="6"/>
      <c r="K23" s="6"/>
    </row>
    <row r="24" spans="1:11" s="5" customFormat="1" ht="10" x14ac:dyDescent="0.2">
      <c r="A24" s="93"/>
      <c r="B24" s="94"/>
      <c r="C24" s="8"/>
      <c r="D24" s="8"/>
      <c r="E24" s="12">
        <f t="shared" si="0"/>
        <v>0</v>
      </c>
      <c r="F24" s="19"/>
      <c r="G24" s="7"/>
      <c r="H24" s="6"/>
      <c r="I24" s="6"/>
      <c r="J24" s="6"/>
      <c r="K24" s="6"/>
    </row>
    <row r="25" spans="1:11" s="5" customFormat="1" ht="10" x14ac:dyDescent="0.2">
      <c r="A25" s="93"/>
      <c r="B25" s="94"/>
      <c r="C25" s="8"/>
      <c r="D25" s="8"/>
      <c r="E25" s="12">
        <f t="shared" si="0"/>
        <v>0</v>
      </c>
      <c r="F25" s="19"/>
      <c r="G25" s="7"/>
      <c r="H25" s="6"/>
      <c r="I25" s="6"/>
      <c r="J25" s="6"/>
      <c r="K25" s="6"/>
    </row>
    <row r="26" spans="1:11" s="5" customFormat="1" ht="10" x14ac:dyDescent="0.2">
      <c r="A26" s="93"/>
      <c r="B26" s="94"/>
      <c r="C26" s="8"/>
      <c r="D26" s="8"/>
      <c r="E26" s="12">
        <f t="shared" si="0"/>
        <v>0</v>
      </c>
      <c r="F26" s="19"/>
      <c r="G26" s="7"/>
      <c r="H26" s="6"/>
      <c r="I26" s="6"/>
      <c r="J26" s="6"/>
      <c r="K26" s="6"/>
    </row>
    <row r="27" spans="1:11" s="5" customFormat="1" ht="10" x14ac:dyDescent="0.2">
      <c r="A27" s="91"/>
      <c r="B27" s="91"/>
      <c r="C27" s="8"/>
      <c r="D27" s="8"/>
      <c r="E27" s="12">
        <f t="shared" si="0"/>
        <v>0</v>
      </c>
      <c r="F27" s="19"/>
      <c r="G27" s="7"/>
      <c r="H27" s="6"/>
      <c r="I27" s="6"/>
      <c r="J27" s="6"/>
      <c r="K27" s="6"/>
    </row>
    <row r="28" spans="1:11" s="5" customFormat="1" ht="10" x14ac:dyDescent="0.2">
      <c r="A28" s="91"/>
      <c r="B28" s="91"/>
      <c r="C28" s="8"/>
      <c r="D28" s="8"/>
      <c r="E28" s="12">
        <f t="shared" si="0"/>
        <v>0</v>
      </c>
      <c r="F28" s="19"/>
      <c r="G28" s="7"/>
      <c r="H28" s="6"/>
      <c r="I28" s="6"/>
      <c r="J28" s="6"/>
      <c r="K28" s="6"/>
    </row>
    <row r="29" spans="1:11" s="5" customFormat="1" ht="10" x14ac:dyDescent="0.2">
      <c r="A29" s="91"/>
      <c r="B29" s="91"/>
      <c r="C29" s="8"/>
      <c r="D29" s="8"/>
      <c r="E29" s="12">
        <f t="shared" si="0"/>
        <v>0</v>
      </c>
      <c r="F29" s="19"/>
      <c r="G29" s="7"/>
      <c r="H29" s="6"/>
      <c r="I29" s="6"/>
      <c r="J29" s="6"/>
      <c r="K29" s="6"/>
    </row>
    <row r="30" spans="1:11" s="5" customFormat="1" ht="10" x14ac:dyDescent="0.2">
      <c r="A30" s="91"/>
      <c r="B30" s="91"/>
      <c r="C30" s="8"/>
      <c r="D30" s="8"/>
      <c r="E30" s="12">
        <f t="shared" si="0"/>
        <v>0</v>
      </c>
      <c r="F30" s="19"/>
      <c r="G30" s="7"/>
      <c r="H30" s="6"/>
      <c r="I30" s="6"/>
      <c r="J30" s="6"/>
      <c r="K30" s="6"/>
    </row>
    <row r="31" spans="1:11" s="5" customFormat="1" ht="10" x14ac:dyDescent="0.2">
      <c r="A31" s="91"/>
      <c r="B31" s="91"/>
      <c r="C31" s="8"/>
      <c r="D31" s="8"/>
      <c r="E31" s="12">
        <f t="shared" si="0"/>
        <v>0</v>
      </c>
      <c r="F31" s="19"/>
      <c r="G31" s="7"/>
      <c r="H31" s="6"/>
      <c r="I31" s="6"/>
      <c r="J31" s="6"/>
      <c r="K31" s="6"/>
    </row>
    <row r="32" spans="1:11" s="5" customFormat="1" ht="10" x14ac:dyDescent="0.2">
      <c r="A32" s="91"/>
      <c r="B32" s="91"/>
      <c r="C32" s="8"/>
      <c r="D32" s="8"/>
      <c r="E32" s="12">
        <f t="shared" si="0"/>
        <v>0</v>
      </c>
      <c r="F32" s="19"/>
      <c r="G32" s="7"/>
      <c r="H32" s="6"/>
      <c r="I32" s="6"/>
      <c r="J32" s="6"/>
      <c r="K32" s="6"/>
    </row>
    <row r="33" spans="1:11" s="5" customFormat="1" ht="10" x14ac:dyDescent="0.2">
      <c r="A33" s="91"/>
      <c r="B33" s="91"/>
      <c r="C33" s="8"/>
      <c r="D33" s="8"/>
      <c r="E33" s="12">
        <f t="shared" si="0"/>
        <v>0</v>
      </c>
      <c r="F33" s="19"/>
      <c r="G33" s="7"/>
      <c r="H33" s="6"/>
      <c r="I33" s="6"/>
      <c r="J33" s="6"/>
      <c r="K33" s="6"/>
    </row>
    <row r="34" spans="1:11" s="5" customFormat="1" ht="10" x14ac:dyDescent="0.2">
      <c r="A34" s="91"/>
      <c r="B34" s="91"/>
      <c r="C34" s="8"/>
      <c r="D34" s="8"/>
      <c r="E34" s="12">
        <f t="shared" si="0"/>
        <v>0</v>
      </c>
      <c r="F34" s="19"/>
      <c r="G34" s="7"/>
      <c r="H34" s="6"/>
      <c r="I34" s="6"/>
      <c r="J34" s="6"/>
      <c r="K34" s="6"/>
    </row>
    <row r="35" spans="1:11" s="5" customFormat="1" ht="10" x14ac:dyDescent="0.2">
      <c r="A35" s="91"/>
      <c r="B35" s="91"/>
      <c r="C35" s="8"/>
      <c r="D35" s="8"/>
      <c r="E35" s="12">
        <f t="shared" si="0"/>
        <v>0</v>
      </c>
      <c r="F35" s="19"/>
      <c r="G35" s="7"/>
      <c r="H35" s="6"/>
      <c r="I35" s="6"/>
      <c r="J35" s="6"/>
      <c r="K35" s="6"/>
    </row>
    <row r="36" spans="1:11" s="5" customFormat="1" ht="10" x14ac:dyDescent="0.2">
      <c r="A36" s="91"/>
      <c r="B36" s="91"/>
      <c r="C36" s="8"/>
      <c r="D36" s="8"/>
      <c r="E36" s="12">
        <f t="shared" si="0"/>
        <v>0</v>
      </c>
      <c r="F36" s="19"/>
      <c r="G36" s="7"/>
      <c r="H36" s="6"/>
      <c r="I36" s="6"/>
      <c r="J36" s="6"/>
      <c r="K36" s="6"/>
    </row>
    <row r="37" spans="1:11" s="5" customFormat="1" ht="10" x14ac:dyDescent="0.2">
      <c r="A37" s="91"/>
      <c r="B37" s="91"/>
      <c r="C37" s="8"/>
      <c r="D37" s="8"/>
      <c r="E37" s="12">
        <f t="shared" si="0"/>
        <v>0</v>
      </c>
      <c r="F37" s="19"/>
      <c r="G37" s="7"/>
      <c r="H37" s="6"/>
      <c r="I37" s="6"/>
      <c r="J37" s="6"/>
      <c r="K37" s="6"/>
    </row>
    <row r="38" spans="1:11" s="5" customFormat="1" ht="10" x14ac:dyDescent="0.2">
      <c r="A38" s="91"/>
      <c r="B38" s="91"/>
      <c r="C38" s="8"/>
      <c r="D38" s="8"/>
      <c r="E38" s="12">
        <f t="shared" si="0"/>
        <v>0</v>
      </c>
      <c r="F38" s="19"/>
      <c r="G38" s="7"/>
      <c r="H38" s="6"/>
      <c r="I38" s="6"/>
      <c r="J38" s="6"/>
      <c r="K38" s="6"/>
    </row>
    <row r="39" spans="1:11" s="5" customFormat="1" ht="11.25" customHeight="1" thickBot="1" x14ac:dyDescent="0.25">
      <c r="A39" s="92"/>
      <c r="B39" s="92"/>
      <c r="C39" s="10"/>
      <c r="D39" s="10"/>
      <c r="E39" s="13">
        <f t="shared" si="0"/>
        <v>0</v>
      </c>
      <c r="F39" s="20"/>
      <c r="G39" s="9"/>
      <c r="H39" s="6"/>
      <c r="I39" s="6"/>
      <c r="J39" s="6"/>
      <c r="K39" s="6"/>
    </row>
    <row r="40" spans="1:11" s="5" customFormat="1" ht="18" customHeight="1" thickTop="1" x14ac:dyDescent="0.2">
      <c r="A40" s="95" t="s">
        <v>4</v>
      </c>
      <c r="B40" s="96"/>
      <c r="C40" s="21">
        <f t="shared" ref="C40:E40" si="1">SUM(C10:C39)</f>
        <v>0</v>
      </c>
      <c r="D40" s="21">
        <f t="shared" si="1"/>
        <v>0</v>
      </c>
      <c r="E40" s="22">
        <f t="shared" si="1"/>
        <v>0</v>
      </c>
      <c r="F40" s="21"/>
      <c r="G40" s="21"/>
      <c r="H40" s="6"/>
      <c r="I40" s="6"/>
      <c r="J40" s="6"/>
      <c r="K40" s="6"/>
    </row>
    <row r="41" spans="1:11" s="5" customFormat="1" ht="9.75" customHeight="1" x14ac:dyDescent="0.2">
      <c r="C41" s="6"/>
      <c r="D41" s="6"/>
      <c r="E41" s="6"/>
      <c r="F41" s="6"/>
      <c r="G41" s="6"/>
      <c r="H41" s="6"/>
      <c r="I41" s="6"/>
      <c r="J41" s="6"/>
      <c r="K41" s="6"/>
    </row>
    <row r="42" spans="1:11" s="5" customFormat="1" ht="26.25" customHeight="1" x14ac:dyDescent="0.2">
      <c r="A42" s="90" t="s">
        <v>1134</v>
      </c>
      <c r="B42" s="90"/>
      <c r="C42" s="90"/>
      <c r="D42" s="90"/>
      <c r="E42" s="90"/>
      <c r="F42" s="90"/>
      <c r="G42" s="90"/>
      <c r="H42" s="6"/>
      <c r="I42" s="6"/>
      <c r="J42" s="6"/>
      <c r="K42" s="6"/>
    </row>
    <row r="43" spans="1:11" s="5" customFormat="1" ht="109.5" customHeight="1" x14ac:dyDescent="0.2">
      <c r="A43" s="90" t="s">
        <v>2228</v>
      </c>
      <c r="B43" s="90"/>
      <c r="C43" s="90"/>
      <c r="D43" s="90"/>
      <c r="E43" s="90"/>
      <c r="F43" s="90"/>
      <c r="G43" s="90"/>
      <c r="H43" s="6"/>
      <c r="I43" s="6"/>
      <c r="J43" s="6"/>
      <c r="K43" s="6"/>
    </row>
    <row r="44" spans="1:11" x14ac:dyDescent="0.35"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35"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35"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35">
      <c r="C47" s="6"/>
      <c r="D47" s="6"/>
      <c r="E47" s="6"/>
      <c r="F47" s="6"/>
      <c r="G47" s="6"/>
      <c r="H47" s="6"/>
      <c r="I47" s="6"/>
      <c r="J47" s="6"/>
      <c r="K47" s="6"/>
    </row>
    <row r="48" spans="1:11" x14ac:dyDescent="0.35">
      <c r="C48" s="6"/>
      <c r="D48" s="6"/>
      <c r="E48" s="6"/>
      <c r="F48" s="6"/>
      <c r="G48" s="6"/>
      <c r="H48" s="6"/>
      <c r="I48" s="6"/>
      <c r="J48" s="6"/>
      <c r="K48" s="6"/>
    </row>
    <row r="49" spans="3:11" x14ac:dyDescent="0.35">
      <c r="C49" s="6"/>
      <c r="D49" s="6"/>
      <c r="E49" s="6"/>
      <c r="F49" s="6"/>
      <c r="G49" s="6"/>
      <c r="H49" s="6"/>
      <c r="I49" s="6"/>
      <c r="J49" s="6"/>
      <c r="K49" s="6"/>
    </row>
    <row r="50" spans="3:11" x14ac:dyDescent="0.35">
      <c r="C50" s="6"/>
      <c r="D50" s="6"/>
      <c r="E50" s="6"/>
      <c r="F50" s="6"/>
      <c r="G50" s="6"/>
      <c r="H50" s="6"/>
      <c r="I50" s="6"/>
      <c r="J50" s="6"/>
      <c r="K50" s="6"/>
    </row>
    <row r="51" spans="3:11" x14ac:dyDescent="0.35">
      <c r="C51" s="6"/>
      <c r="D51" s="6"/>
      <c r="E51" s="6"/>
      <c r="F51" s="6"/>
      <c r="G51" s="6"/>
      <c r="H51" s="6"/>
      <c r="I51" s="6"/>
      <c r="J51" s="6"/>
      <c r="K51" s="6"/>
    </row>
    <row r="52" spans="3:11" x14ac:dyDescent="0.35">
      <c r="C52" s="6"/>
      <c r="D52" s="6"/>
      <c r="E52" s="6"/>
      <c r="F52" s="6"/>
      <c r="G52" s="6"/>
      <c r="H52" s="6"/>
      <c r="I52" s="6"/>
      <c r="J52" s="6"/>
      <c r="K52" s="6"/>
    </row>
    <row r="53" spans="3:11" x14ac:dyDescent="0.35">
      <c r="C53" s="6"/>
      <c r="D53" s="6"/>
      <c r="E53" s="6"/>
      <c r="F53" s="6"/>
      <c r="G53" s="6"/>
      <c r="H53" s="6"/>
      <c r="I53" s="6"/>
      <c r="J53" s="6"/>
      <c r="K53" s="6"/>
    </row>
    <row r="54" spans="3:11" x14ac:dyDescent="0.35">
      <c r="C54" s="6"/>
      <c r="D54" s="6"/>
      <c r="E54" s="6"/>
      <c r="F54" s="6"/>
      <c r="G54" s="6"/>
      <c r="H54" s="6"/>
      <c r="I54" s="6"/>
      <c r="J54" s="6"/>
      <c r="K54" s="6"/>
    </row>
    <row r="55" spans="3:11" x14ac:dyDescent="0.35">
      <c r="C55" s="6"/>
      <c r="D55" s="6"/>
      <c r="E55" s="6"/>
      <c r="F55" s="6"/>
      <c r="G55" s="6"/>
      <c r="H55" s="6"/>
      <c r="I55" s="6"/>
      <c r="J55" s="6"/>
      <c r="K55" s="6"/>
    </row>
    <row r="56" spans="3:11" x14ac:dyDescent="0.35">
      <c r="C56" s="6"/>
      <c r="D56" s="6"/>
      <c r="E56" s="6"/>
      <c r="F56" s="6"/>
      <c r="G56" s="6"/>
      <c r="H56" s="6"/>
      <c r="I56" s="6"/>
      <c r="J56" s="6"/>
      <c r="K56" s="6"/>
    </row>
    <row r="57" spans="3:11" x14ac:dyDescent="0.35">
      <c r="C57" s="6"/>
      <c r="D57" s="6"/>
      <c r="E57" s="6"/>
      <c r="F57" s="6"/>
      <c r="G57" s="6"/>
      <c r="H57" s="6"/>
      <c r="I57" s="6"/>
      <c r="J57" s="6"/>
      <c r="K57" s="6"/>
    </row>
    <row r="58" spans="3:11" x14ac:dyDescent="0.35">
      <c r="C58" s="6"/>
      <c r="D58" s="6"/>
      <c r="E58" s="6"/>
      <c r="F58" s="6"/>
      <c r="G58" s="6"/>
      <c r="H58" s="6"/>
      <c r="I58" s="6"/>
      <c r="J58" s="6"/>
      <c r="K58" s="6"/>
    </row>
    <row r="59" spans="3:11" x14ac:dyDescent="0.35">
      <c r="C59" s="6"/>
      <c r="D59" s="6"/>
      <c r="E59" s="6"/>
      <c r="F59" s="6"/>
      <c r="G59" s="6"/>
      <c r="H59" s="6"/>
      <c r="I59" s="6"/>
      <c r="J59" s="6"/>
      <c r="K59" s="6"/>
    </row>
    <row r="60" spans="3:11" x14ac:dyDescent="0.35">
      <c r="C60" s="6"/>
      <c r="D60" s="6"/>
      <c r="E60" s="6"/>
      <c r="F60" s="6"/>
      <c r="G60" s="6"/>
      <c r="H60" s="6"/>
      <c r="I60" s="6"/>
      <c r="J60" s="6"/>
      <c r="K60" s="6"/>
    </row>
    <row r="61" spans="3:11" x14ac:dyDescent="0.35">
      <c r="C61" s="6"/>
      <c r="D61" s="6"/>
      <c r="E61" s="6"/>
      <c r="F61" s="6"/>
      <c r="G61" s="6"/>
      <c r="H61" s="6"/>
      <c r="I61" s="6"/>
      <c r="J61" s="6"/>
      <c r="K61" s="6"/>
    </row>
    <row r="62" spans="3:11" x14ac:dyDescent="0.35">
      <c r="C62" s="6"/>
      <c r="D62" s="6"/>
      <c r="E62" s="6"/>
      <c r="F62" s="6"/>
      <c r="G62" s="6"/>
      <c r="H62" s="6"/>
      <c r="I62" s="6"/>
      <c r="J62" s="6"/>
      <c r="K62" s="6"/>
    </row>
    <row r="63" spans="3:11" x14ac:dyDescent="0.35">
      <c r="C63" s="6"/>
      <c r="D63" s="6"/>
      <c r="E63" s="6"/>
      <c r="F63" s="6"/>
      <c r="G63" s="6"/>
      <c r="H63" s="6"/>
      <c r="I63" s="6"/>
      <c r="J63" s="6"/>
      <c r="K63" s="6"/>
    </row>
    <row r="64" spans="3:11" x14ac:dyDescent="0.35">
      <c r="C64" s="6"/>
      <c r="D64" s="6"/>
      <c r="E64" s="6"/>
      <c r="F64" s="6"/>
      <c r="G64" s="6"/>
      <c r="H64" s="6"/>
      <c r="I64" s="6"/>
      <c r="J64" s="6"/>
      <c r="K64" s="6"/>
    </row>
    <row r="65" spans="3:11" x14ac:dyDescent="0.35">
      <c r="C65" s="6"/>
      <c r="D65" s="6"/>
      <c r="E65" s="6"/>
      <c r="F65" s="6"/>
      <c r="G65" s="6"/>
      <c r="H65" s="6"/>
      <c r="I65" s="6"/>
      <c r="J65" s="6"/>
      <c r="K65" s="6"/>
    </row>
    <row r="66" spans="3:11" x14ac:dyDescent="0.35">
      <c r="C66" s="6"/>
      <c r="D66" s="6"/>
      <c r="E66" s="6"/>
      <c r="F66" s="6"/>
      <c r="G66" s="6"/>
      <c r="H66" s="6"/>
      <c r="I66" s="6"/>
      <c r="J66" s="6"/>
      <c r="K66" s="6"/>
    </row>
    <row r="67" spans="3:11" x14ac:dyDescent="0.35">
      <c r="C67" s="6"/>
      <c r="D67" s="6"/>
      <c r="E67" s="6"/>
      <c r="F67" s="6"/>
      <c r="G67" s="6"/>
      <c r="H67" s="6"/>
      <c r="I67" s="6"/>
      <c r="J67" s="6"/>
      <c r="K67" s="6"/>
    </row>
    <row r="68" spans="3:11" x14ac:dyDescent="0.35">
      <c r="C68" s="6"/>
      <c r="D68" s="6"/>
      <c r="E68" s="6"/>
      <c r="F68" s="6"/>
      <c r="G68" s="6"/>
      <c r="H68" s="6"/>
      <c r="I68" s="6"/>
      <c r="J68" s="6"/>
      <c r="K68" s="6"/>
    </row>
  </sheetData>
  <sheetProtection password="C11B" sheet="1" objects="1" scenarios="1" selectLockedCells="1"/>
  <mergeCells count="41">
    <mergeCell ref="A43:G43"/>
    <mergeCell ref="A4:G4"/>
    <mergeCell ref="A5:G5"/>
    <mergeCell ref="B6:C6"/>
    <mergeCell ref="A8:B9"/>
    <mergeCell ref="C8:C9"/>
    <mergeCell ref="D8:D9"/>
    <mergeCell ref="E8:E9"/>
    <mergeCell ref="F8:G8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3:B33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40:B40"/>
    <mergeCell ref="A42:G42"/>
    <mergeCell ref="A34:B34"/>
    <mergeCell ref="A35:B35"/>
    <mergeCell ref="A36:B36"/>
    <mergeCell ref="A37:B37"/>
    <mergeCell ref="A38:B38"/>
    <mergeCell ref="A39:B39"/>
  </mergeCells>
  <pageMargins left="0.39370078740157483" right="0.39370078740157483" top="0.15748031496062992" bottom="0.35433070866141736" header="0.31496062992125984" footer="0.31496062992125984"/>
  <pageSetup orientation="portrait" r:id="rId1"/>
  <headerFooter>
    <oddFooter>&amp;LMise à jour : Juin 2019&amp;RPage 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A3:Q68"/>
  <sheetViews>
    <sheetView showGridLines="0" showZeros="0" workbookViewId="0">
      <selection activeCell="C10" sqref="C10"/>
    </sheetView>
  </sheetViews>
  <sheetFormatPr baseColWidth="10" defaultRowHeight="14.5" x14ac:dyDescent="0.35"/>
  <cols>
    <col min="1" max="1" width="12.7265625" customWidth="1"/>
    <col min="2" max="2" width="24.7265625" customWidth="1"/>
    <col min="3" max="5" width="12.26953125" customWidth="1"/>
    <col min="6" max="6" width="11.54296875" customWidth="1"/>
    <col min="7" max="7" width="11.26953125" customWidth="1"/>
    <col min="8" max="8" width="4.26953125" customWidth="1"/>
    <col min="9" max="11" width="10" customWidth="1"/>
  </cols>
  <sheetData>
    <row r="3" spans="1:17" ht="26.25" customHeight="1" x14ac:dyDescent="0.35"/>
    <row r="4" spans="1:17" ht="15" customHeight="1" x14ac:dyDescent="0.35">
      <c r="A4" s="97" t="s">
        <v>9</v>
      </c>
      <c r="B4" s="97"/>
      <c r="C4" s="97"/>
      <c r="D4" s="97"/>
      <c r="E4" s="97"/>
      <c r="F4" s="97"/>
      <c r="G4" s="97"/>
    </row>
    <row r="5" spans="1:17" ht="33.75" customHeight="1" x14ac:dyDescent="0.35">
      <c r="A5" s="99" t="s">
        <v>1138</v>
      </c>
      <c r="B5" s="97"/>
      <c r="C5" s="97"/>
      <c r="D5" s="97"/>
      <c r="E5" s="97"/>
      <c r="F5" s="97"/>
      <c r="G5" s="97"/>
    </row>
    <row r="6" spans="1:17" s="2" customFormat="1" ht="32.25" customHeight="1" x14ac:dyDescent="0.25">
      <c r="A6" s="1" t="s">
        <v>0</v>
      </c>
      <c r="B6" s="98" t="str">
        <f>Sommaire!C8</f>
        <v/>
      </c>
      <c r="C6" s="98"/>
      <c r="D6" s="1" t="s">
        <v>1</v>
      </c>
      <c r="E6" s="18">
        <f>Sommaire!C6</f>
        <v>0</v>
      </c>
      <c r="F6" s="1" t="s">
        <v>10</v>
      </c>
      <c r="G6" s="14" t="str">
        <f>Sommaire!C10</f>
        <v/>
      </c>
    </row>
    <row r="7" spans="1:17" s="2" customFormat="1" ht="21" customHeight="1" x14ac:dyDescent="0.2"/>
    <row r="8" spans="1:17" s="4" customFormat="1" ht="78" customHeight="1" x14ac:dyDescent="0.35">
      <c r="A8" s="104" t="s">
        <v>8</v>
      </c>
      <c r="B8" s="105"/>
      <c r="C8" s="100" t="s">
        <v>2</v>
      </c>
      <c r="D8" s="100" t="s">
        <v>2227</v>
      </c>
      <c r="E8" s="105" t="s">
        <v>3</v>
      </c>
      <c r="F8" s="102" t="s">
        <v>2229</v>
      </c>
      <c r="G8" s="103"/>
      <c r="H8" s="3"/>
      <c r="I8" s="3"/>
      <c r="J8" s="3"/>
      <c r="K8" s="3"/>
      <c r="L8" s="3"/>
      <c r="M8" s="3"/>
    </row>
    <row r="9" spans="1:17" s="5" customFormat="1" ht="27.75" customHeight="1" x14ac:dyDescent="0.2">
      <c r="A9" s="106"/>
      <c r="B9" s="107"/>
      <c r="C9" s="101"/>
      <c r="D9" s="101"/>
      <c r="E9" s="107"/>
      <c r="F9" s="11" t="s">
        <v>1146</v>
      </c>
      <c r="G9" s="11" t="s">
        <v>1136</v>
      </c>
      <c r="H9" s="6"/>
      <c r="I9" s="6"/>
      <c r="J9" s="6"/>
      <c r="K9" s="6"/>
    </row>
    <row r="10" spans="1:17" s="5" customFormat="1" ht="10" x14ac:dyDescent="0.2">
      <c r="A10" s="91"/>
      <c r="B10" s="91"/>
      <c r="C10" s="8"/>
      <c r="D10" s="8"/>
      <c r="E10" s="12">
        <f>C10-D10</f>
        <v>0</v>
      </c>
      <c r="F10" s="19"/>
      <c r="G10" s="7"/>
      <c r="H10" s="6"/>
      <c r="I10" s="6"/>
      <c r="J10" s="6"/>
      <c r="K10" s="6"/>
      <c r="Q10" s="15" t="s">
        <v>11</v>
      </c>
    </row>
    <row r="11" spans="1:17" s="5" customFormat="1" ht="10" x14ac:dyDescent="0.2">
      <c r="A11" s="93"/>
      <c r="B11" s="94"/>
      <c r="C11" s="8"/>
      <c r="D11" s="8"/>
      <c r="E11" s="12">
        <f t="shared" ref="E11:E39" si="0">C11-D11</f>
        <v>0</v>
      </c>
      <c r="F11" s="19"/>
      <c r="G11" s="7"/>
      <c r="H11" s="6"/>
      <c r="I11" s="6"/>
      <c r="J11" s="6"/>
      <c r="K11" s="6"/>
      <c r="Q11" s="15" t="s">
        <v>12</v>
      </c>
    </row>
    <row r="12" spans="1:17" s="5" customFormat="1" ht="10" x14ac:dyDescent="0.2">
      <c r="A12" s="93"/>
      <c r="B12" s="94"/>
      <c r="C12" s="8"/>
      <c r="D12" s="8"/>
      <c r="E12" s="12">
        <f t="shared" si="0"/>
        <v>0</v>
      </c>
      <c r="F12" s="19"/>
      <c r="G12" s="7"/>
      <c r="H12" s="6"/>
      <c r="I12" s="6"/>
      <c r="J12" s="6"/>
      <c r="K12" s="6"/>
      <c r="Q12" s="15" t="s">
        <v>13</v>
      </c>
    </row>
    <row r="13" spans="1:17" s="5" customFormat="1" ht="10" x14ac:dyDescent="0.2">
      <c r="A13" s="93"/>
      <c r="B13" s="94"/>
      <c r="C13" s="8"/>
      <c r="D13" s="8"/>
      <c r="E13" s="12">
        <f t="shared" si="0"/>
        <v>0</v>
      </c>
      <c r="F13" s="19"/>
      <c r="G13" s="7"/>
      <c r="H13" s="6"/>
      <c r="I13" s="6"/>
      <c r="J13" s="6"/>
      <c r="K13" s="6"/>
      <c r="Q13" s="15" t="s">
        <v>14</v>
      </c>
    </row>
    <row r="14" spans="1:17" s="5" customFormat="1" ht="10" x14ac:dyDescent="0.2">
      <c r="A14" s="93"/>
      <c r="B14" s="94"/>
      <c r="C14" s="8"/>
      <c r="D14" s="8"/>
      <c r="E14" s="12">
        <f t="shared" si="0"/>
        <v>0</v>
      </c>
      <c r="F14" s="19"/>
      <c r="G14" s="7"/>
      <c r="H14" s="6"/>
      <c r="I14" s="6"/>
      <c r="J14" s="6"/>
      <c r="K14" s="6"/>
      <c r="Q14" s="15" t="s">
        <v>15</v>
      </c>
    </row>
    <row r="15" spans="1:17" s="5" customFormat="1" ht="10" x14ac:dyDescent="0.2">
      <c r="A15" s="93"/>
      <c r="B15" s="94"/>
      <c r="C15" s="8"/>
      <c r="D15" s="8"/>
      <c r="E15" s="12">
        <f t="shared" si="0"/>
        <v>0</v>
      </c>
      <c r="F15" s="19"/>
      <c r="G15" s="7"/>
      <c r="H15" s="6"/>
      <c r="I15" s="6"/>
      <c r="J15" s="6"/>
      <c r="K15" s="6"/>
      <c r="Q15" s="15"/>
    </row>
    <row r="16" spans="1:17" s="5" customFormat="1" ht="10" x14ac:dyDescent="0.2">
      <c r="A16" s="93"/>
      <c r="B16" s="94"/>
      <c r="C16" s="8"/>
      <c r="D16" s="8"/>
      <c r="E16" s="12">
        <f t="shared" si="0"/>
        <v>0</v>
      </c>
      <c r="F16" s="19"/>
      <c r="G16" s="7"/>
      <c r="H16" s="6"/>
      <c r="I16" s="6"/>
      <c r="J16" s="6"/>
      <c r="K16" s="6"/>
    </row>
    <row r="17" spans="1:11" s="5" customFormat="1" ht="10" x14ac:dyDescent="0.2">
      <c r="A17" s="93"/>
      <c r="B17" s="94"/>
      <c r="C17" s="8"/>
      <c r="D17" s="8"/>
      <c r="E17" s="12">
        <f t="shared" si="0"/>
        <v>0</v>
      </c>
      <c r="F17" s="19"/>
      <c r="G17" s="7"/>
      <c r="H17" s="6"/>
      <c r="I17" s="6"/>
      <c r="J17" s="6"/>
      <c r="K17" s="6"/>
    </row>
    <row r="18" spans="1:11" s="5" customFormat="1" ht="10" x14ac:dyDescent="0.2">
      <c r="A18" s="93"/>
      <c r="B18" s="94"/>
      <c r="C18" s="8"/>
      <c r="D18" s="8"/>
      <c r="E18" s="12">
        <f t="shared" si="0"/>
        <v>0</v>
      </c>
      <c r="F18" s="19"/>
      <c r="G18" s="7"/>
      <c r="H18" s="6"/>
      <c r="I18" s="6"/>
      <c r="J18" s="6"/>
      <c r="K18" s="6"/>
    </row>
    <row r="19" spans="1:11" s="5" customFormat="1" ht="10" x14ac:dyDescent="0.2">
      <c r="A19" s="93"/>
      <c r="B19" s="94"/>
      <c r="C19" s="8"/>
      <c r="D19" s="8"/>
      <c r="E19" s="12">
        <f t="shared" si="0"/>
        <v>0</v>
      </c>
      <c r="F19" s="19"/>
      <c r="G19" s="7"/>
      <c r="H19" s="6"/>
      <c r="I19" s="6"/>
      <c r="J19" s="6"/>
      <c r="K19" s="6"/>
    </row>
    <row r="20" spans="1:11" s="5" customFormat="1" ht="10" x14ac:dyDescent="0.2">
      <c r="A20" s="93"/>
      <c r="B20" s="94"/>
      <c r="C20" s="8"/>
      <c r="D20" s="8"/>
      <c r="E20" s="12">
        <f t="shared" si="0"/>
        <v>0</v>
      </c>
      <c r="F20" s="19"/>
      <c r="G20" s="7"/>
      <c r="H20" s="6"/>
      <c r="I20" s="6"/>
      <c r="J20" s="6"/>
      <c r="K20" s="6"/>
    </row>
    <row r="21" spans="1:11" s="5" customFormat="1" ht="10" x14ac:dyDescent="0.2">
      <c r="A21" s="93"/>
      <c r="B21" s="94"/>
      <c r="C21" s="8"/>
      <c r="D21" s="8"/>
      <c r="E21" s="12">
        <f t="shared" si="0"/>
        <v>0</v>
      </c>
      <c r="F21" s="19"/>
      <c r="G21" s="7"/>
      <c r="H21" s="6"/>
      <c r="I21" s="6"/>
      <c r="J21" s="6"/>
      <c r="K21" s="6"/>
    </row>
    <row r="22" spans="1:11" s="5" customFormat="1" ht="10" x14ac:dyDescent="0.2">
      <c r="A22" s="93"/>
      <c r="B22" s="94"/>
      <c r="C22" s="8"/>
      <c r="D22" s="8"/>
      <c r="E22" s="12">
        <f t="shared" si="0"/>
        <v>0</v>
      </c>
      <c r="F22" s="19"/>
      <c r="G22" s="7"/>
      <c r="H22" s="6"/>
      <c r="I22" s="6"/>
      <c r="J22" s="6"/>
      <c r="K22" s="6"/>
    </row>
    <row r="23" spans="1:11" s="5" customFormat="1" ht="10" x14ac:dyDescent="0.2">
      <c r="A23" s="93"/>
      <c r="B23" s="94"/>
      <c r="C23" s="8"/>
      <c r="D23" s="8"/>
      <c r="E23" s="12">
        <f t="shared" si="0"/>
        <v>0</v>
      </c>
      <c r="F23" s="19"/>
      <c r="G23" s="7"/>
      <c r="H23" s="6"/>
      <c r="I23" s="6"/>
      <c r="J23" s="6"/>
      <c r="K23" s="6"/>
    </row>
    <row r="24" spans="1:11" s="5" customFormat="1" ht="10" x14ac:dyDescent="0.2">
      <c r="A24" s="93"/>
      <c r="B24" s="94"/>
      <c r="C24" s="8"/>
      <c r="D24" s="8"/>
      <c r="E24" s="12">
        <f t="shared" si="0"/>
        <v>0</v>
      </c>
      <c r="F24" s="19"/>
      <c r="G24" s="7"/>
      <c r="H24" s="6"/>
      <c r="I24" s="6"/>
      <c r="J24" s="6"/>
      <c r="K24" s="6"/>
    </row>
    <row r="25" spans="1:11" s="5" customFormat="1" ht="10" x14ac:dyDescent="0.2">
      <c r="A25" s="93"/>
      <c r="B25" s="94"/>
      <c r="C25" s="8"/>
      <c r="D25" s="8"/>
      <c r="E25" s="12">
        <f t="shared" si="0"/>
        <v>0</v>
      </c>
      <c r="F25" s="19"/>
      <c r="G25" s="7"/>
      <c r="H25" s="6"/>
      <c r="I25" s="6"/>
      <c r="J25" s="6"/>
      <c r="K25" s="6"/>
    </row>
    <row r="26" spans="1:11" s="5" customFormat="1" ht="10" x14ac:dyDescent="0.2">
      <c r="A26" s="93"/>
      <c r="B26" s="94"/>
      <c r="C26" s="8"/>
      <c r="D26" s="8"/>
      <c r="E26" s="12">
        <f t="shared" si="0"/>
        <v>0</v>
      </c>
      <c r="F26" s="19"/>
      <c r="G26" s="7"/>
      <c r="H26" s="6"/>
      <c r="I26" s="6"/>
      <c r="J26" s="6"/>
      <c r="K26" s="6"/>
    </row>
    <row r="27" spans="1:11" s="5" customFormat="1" ht="10" x14ac:dyDescent="0.2">
      <c r="A27" s="91"/>
      <c r="B27" s="91"/>
      <c r="C27" s="8"/>
      <c r="D27" s="8"/>
      <c r="E27" s="12">
        <f t="shared" si="0"/>
        <v>0</v>
      </c>
      <c r="F27" s="19"/>
      <c r="G27" s="7"/>
      <c r="H27" s="6"/>
      <c r="I27" s="6"/>
      <c r="J27" s="6"/>
      <c r="K27" s="6"/>
    </row>
    <row r="28" spans="1:11" s="5" customFormat="1" ht="10" x14ac:dyDescent="0.2">
      <c r="A28" s="91"/>
      <c r="B28" s="91"/>
      <c r="C28" s="8"/>
      <c r="D28" s="8"/>
      <c r="E28" s="12">
        <f t="shared" si="0"/>
        <v>0</v>
      </c>
      <c r="F28" s="19"/>
      <c r="G28" s="7"/>
      <c r="H28" s="6"/>
      <c r="I28" s="6"/>
      <c r="J28" s="6"/>
      <c r="K28" s="6"/>
    </row>
    <row r="29" spans="1:11" s="5" customFormat="1" ht="10" x14ac:dyDescent="0.2">
      <c r="A29" s="91"/>
      <c r="B29" s="91"/>
      <c r="C29" s="8"/>
      <c r="D29" s="8"/>
      <c r="E29" s="12">
        <f t="shared" si="0"/>
        <v>0</v>
      </c>
      <c r="F29" s="19"/>
      <c r="G29" s="7"/>
      <c r="H29" s="6"/>
      <c r="I29" s="6"/>
      <c r="J29" s="6"/>
      <c r="K29" s="6"/>
    </row>
    <row r="30" spans="1:11" s="5" customFormat="1" ht="10" x14ac:dyDescent="0.2">
      <c r="A30" s="91"/>
      <c r="B30" s="91"/>
      <c r="C30" s="8"/>
      <c r="D30" s="8"/>
      <c r="E30" s="12">
        <f t="shared" si="0"/>
        <v>0</v>
      </c>
      <c r="F30" s="19"/>
      <c r="G30" s="7"/>
      <c r="H30" s="6"/>
      <c r="I30" s="6"/>
      <c r="J30" s="6"/>
      <c r="K30" s="6"/>
    </row>
    <row r="31" spans="1:11" s="5" customFormat="1" ht="10" x14ac:dyDescent="0.2">
      <c r="A31" s="91"/>
      <c r="B31" s="91"/>
      <c r="C31" s="8"/>
      <c r="D31" s="8"/>
      <c r="E31" s="12">
        <f t="shared" si="0"/>
        <v>0</v>
      </c>
      <c r="F31" s="19"/>
      <c r="G31" s="7"/>
      <c r="H31" s="6"/>
      <c r="I31" s="6"/>
      <c r="J31" s="6"/>
      <c r="K31" s="6"/>
    </row>
    <row r="32" spans="1:11" s="5" customFormat="1" ht="10" x14ac:dyDescent="0.2">
      <c r="A32" s="91"/>
      <c r="B32" s="91"/>
      <c r="C32" s="8"/>
      <c r="D32" s="8"/>
      <c r="E32" s="12">
        <f t="shared" si="0"/>
        <v>0</v>
      </c>
      <c r="F32" s="19"/>
      <c r="G32" s="7"/>
      <c r="H32" s="6"/>
      <c r="I32" s="6"/>
      <c r="J32" s="6"/>
      <c r="K32" s="6"/>
    </row>
    <row r="33" spans="1:11" s="5" customFormat="1" ht="10" x14ac:dyDescent="0.2">
      <c r="A33" s="91"/>
      <c r="B33" s="91"/>
      <c r="C33" s="8"/>
      <c r="D33" s="8"/>
      <c r="E33" s="12">
        <f t="shared" si="0"/>
        <v>0</v>
      </c>
      <c r="F33" s="19"/>
      <c r="G33" s="7"/>
      <c r="H33" s="6"/>
      <c r="I33" s="6"/>
      <c r="J33" s="6"/>
      <c r="K33" s="6"/>
    </row>
    <row r="34" spans="1:11" s="5" customFormat="1" ht="10" x14ac:dyDescent="0.2">
      <c r="A34" s="91"/>
      <c r="B34" s="91"/>
      <c r="C34" s="8"/>
      <c r="D34" s="8"/>
      <c r="E34" s="12">
        <f t="shared" si="0"/>
        <v>0</v>
      </c>
      <c r="F34" s="19"/>
      <c r="G34" s="7"/>
      <c r="H34" s="6"/>
      <c r="I34" s="6"/>
      <c r="J34" s="6"/>
      <c r="K34" s="6"/>
    </row>
    <row r="35" spans="1:11" s="5" customFormat="1" ht="10" x14ac:dyDescent="0.2">
      <c r="A35" s="91"/>
      <c r="B35" s="91"/>
      <c r="C35" s="8"/>
      <c r="D35" s="8"/>
      <c r="E35" s="12">
        <f t="shared" si="0"/>
        <v>0</v>
      </c>
      <c r="F35" s="19"/>
      <c r="G35" s="7"/>
      <c r="H35" s="6"/>
      <c r="I35" s="6"/>
      <c r="J35" s="6"/>
      <c r="K35" s="6"/>
    </row>
    <row r="36" spans="1:11" s="5" customFormat="1" ht="10" x14ac:dyDescent="0.2">
      <c r="A36" s="91"/>
      <c r="B36" s="91"/>
      <c r="C36" s="8"/>
      <c r="D36" s="8"/>
      <c r="E36" s="12">
        <f t="shared" si="0"/>
        <v>0</v>
      </c>
      <c r="F36" s="19"/>
      <c r="G36" s="7"/>
      <c r="H36" s="6"/>
      <c r="I36" s="6"/>
      <c r="J36" s="6"/>
      <c r="K36" s="6"/>
    </row>
    <row r="37" spans="1:11" s="5" customFormat="1" ht="10" x14ac:dyDescent="0.2">
      <c r="A37" s="91"/>
      <c r="B37" s="91"/>
      <c r="C37" s="8"/>
      <c r="D37" s="8"/>
      <c r="E37" s="12">
        <f t="shared" si="0"/>
        <v>0</v>
      </c>
      <c r="F37" s="19"/>
      <c r="G37" s="7"/>
      <c r="H37" s="6"/>
      <c r="I37" s="6"/>
      <c r="J37" s="6"/>
      <c r="K37" s="6"/>
    </row>
    <row r="38" spans="1:11" s="5" customFormat="1" ht="10" x14ac:dyDescent="0.2">
      <c r="A38" s="91"/>
      <c r="B38" s="91"/>
      <c r="C38" s="8"/>
      <c r="D38" s="8"/>
      <c r="E38" s="12">
        <f t="shared" si="0"/>
        <v>0</v>
      </c>
      <c r="F38" s="19"/>
      <c r="G38" s="7"/>
      <c r="H38" s="6"/>
      <c r="I38" s="6"/>
      <c r="J38" s="6"/>
      <c r="K38" s="6"/>
    </row>
    <row r="39" spans="1:11" s="5" customFormat="1" ht="11.25" customHeight="1" thickBot="1" x14ac:dyDescent="0.25">
      <c r="A39" s="92"/>
      <c r="B39" s="92"/>
      <c r="C39" s="10"/>
      <c r="D39" s="10"/>
      <c r="E39" s="13">
        <f t="shared" si="0"/>
        <v>0</v>
      </c>
      <c r="F39" s="20"/>
      <c r="G39" s="9"/>
      <c r="H39" s="6"/>
      <c r="I39" s="6"/>
      <c r="J39" s="6"/>
      <c r="K39" s="6"/>
    </row>
    <row r="40" spans="1:11" s="5" customFormat="1" ht="18" customHeight="1" thickTop="1" x14ac:dyDescent="0.2">
      <c r="A40" s="95" t="s">
        <v>4</v>
      </c>
      <c r="B40" s="96"/>
      <c r="C40" s="21">
        <f t="shared" ref="C40:E40" si="1">SUM(C10:C39)</f>
        <v>0</v>
      </c>
      <c r="D40" s="21">
        <f t="shared" si="1"/>
        <v>0</v>
      </c>
      <c r="E40" s="22">
        <f t="shared" si="1"/>
        <v>0</v>
      </c>
      <c r="F40" s="21"/>
      <c r="G40" s="21"/>
      <c r="H40" s="6"/>
      <c r="I40" s="6"/>
      <c r="J40" s="6"/>
      <c r="K40" s="6"/>
    </row>
    <row r="41" spans="1:11" s="5" customFormat="1" ht="9.75" customHeight="1" x14ac:dyDescent="0.2">
      <c r="C41" s="6"/>
      <c r="D41" s="6"/>
      <c r="E41" s="6"/>
      <c r="F41" s="6"/>
      <c r="G41" s="6"/>
      <c r="H41" s="6"/>
      <c r="I41" s="6"/>
      <c r="J41" s="6"/>
      <c r="K41" s="6"/>
    </row>
    <row r="42" spans="1:11" s="5" customFormat="1" ht="26.25" customHeight="1" x14ac:dyDescent="0.2">
      <c r="A42" s="90" t="s">
        <v>1134</v>
      </c>
      <c r="B42" s="90"/>
      <c r="C42" s="90"/>
      <c r="D42" s="90"/>
      <c r="E42" s="90"/>
      <c r="F42" s="90"/>
      <c r="G42" s="90"/>
      <c r="H42" s="6"/>
      <c r="I42" s="6"/>
      <c r="J42" s="6"/>
      <c r="K42" s="6"/>
    </row>
    <row r="43" spans="1:11" s="5" customFormat="1" ht="109.5" customHeight="1" x14ac:dyDescent="0.2">
      <c r="A43" s="90" t="s">
        <v>2228</v>
      </c>
      <c r="B43" s="90"/>
      <c r="C43" s="90"/>
      <c r="D43" s="90"/>
      <c r="E43" s="90"/>
      <c r="F43" s="90"/>
      <c r="G43" s="90"/>
      <c r="H43" s="6"/>
      <c r="I43" s="6"/>
      <c r="J43" s="6"/>
      <c r="K43" s="6"/>
    </row>
    <row r="44" spans="1:11" x14ac:dyDescent="0.35"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35"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35"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35">
      <c r="C47" s="6"/>
      <c r="D47" s="6"/>
      <c r="E47" s="6"/>
      <c r="F47" s="6"/>
      <c r="G47" s="6"/>
      <c r="H47" s="6"/>
      <c r="I47" s="6"/>
      <c r="J47" s="6"/>
      <c r="K47" s="6"/>
    </row>
    <row r="48" spans="1:11" x14ac:dyDescent="0.35">
      <c r="C48" s="6"/>
      <c r="D48" s="6"/>
      <c r="E48" s="6"/>
      <c r="F48" s="6"/>
      <c r="G48" s="6"/>
      <c r="H48" s="6"/>
      <c r="I48" s="6"/>
      <c r="J48" s="6"/>
      <c r="K48" s="6"/>
    </row>
    <row r="49" spans="3:11" x14ac:dyDescent="0.35">
      <c r="C49" s="6"/>
      <c r="D49" s="6"/>
      <c r="E49" s="6"/>
      <c r="F49" s="6"/>
      <c r="G49" s="6"/>
      <c r="H49" s="6"/>
      <c r="I49" s="6"/>
      <c r="J49" s="6"/>
      <c r="K49" s="6"/>
    </row>
    <row r="50" spans="3:11" x14ac:dyDescent="0.35">
      <c r="C50" s="6"/>
      <c r="D50" s="6"/>
      <c r="E50" s="6"/>
      <c r="F50" s="6"/>
      <c r="G50" s="6"/>
      <c r="H50" s="6"/>
      <c r="I50" s="6"/>
      <c r="J50" s="6"/>
      <c r="K50" s="6"/>
    </row>
    <row r="51" spans="3:11" x14ac:dyDescent="0.35">
      <c r="C51" s="6"/>
      <c r="D51" s="6"/>
      <c r="E51" s="6"/>
      <c r="F51" s="6"/>
      <c r="G51" s="6"/>
      <c r="H51" s="6"/>
      <c r="I51" s="6"/>
      <c r="J51" s="6"/>
      <c r="K51" s="6"/>
    </row>
    <row r="52" spans="3:11" x14ac:dyDescent="0.35">
      <c r="C52" s="6"/>
      <c r="D52" s="6"/>
      <c r="E52" s="6"/>
      <c r="F52" s="6"/>
      <c r="G52" s="6"/>
      <c r="H52" s="6"/>
      <c r="I52" s="6"/>
      <c r="J52" s="6"/>
      <c r="K52" s="6"/>
    </row>
    <row r="53" spans="3:11" x14ac:dyDescent="0.35">
      <c r="C53" s="6"/>
      <c r="D53" s="6"/>
      <c r="E53" s="6"/>
      <c r="F53" s="6"/>
      <c r="G53" s="6"/>
      <c r="H53" s="6"/>
      <c r="I53" s="6"/>
      <c r="J53" s="6"/>
      <c r="K53" s="6"/>
    </row>
    <row r="54" spans="3:11" x14ac:dyDescent="0.35">
      <c r="C54" s="6"/>
      <c r="D54" s="6"/>
      <c r="E54" s="6"/>
      <c r="F54" s="6"/>
      <c r="G54" s="6"/>
      <c r="H54" s="6"/>
      <c r="I54" s="6"/>
      <c r="J54" s="6"/>
      <c r="K54" s="6"/>
    </row>
    <row r="55" spans="3:11" x14ac:dyDescent="0.35">
      <c r="C55" s="6"/>
      <c r="D55" s="6"/>
      <c r="E55" s="6"/>
      <c r="F55" s="6"/>
      <c r="G55" s="6"/>
      <c r="H55" s="6"/>
      <c r="I55" s="6"/>
      <c r="J55" s="6"/>
      <c r="K55" s="6"/>
    </row>
    <row r="56" spans="3:11" x14ac:dyDescent="0.35">
      <c r="C56" s="6"/>
      <c r="D56" s="6"/>
      <c r="E56" s="6"/>
      <c r="F56" s="6"/>
      <c r="G56" s="6"/>
      <c r="H56" s="6"/>
      <c r="I56" s="6"/>
      <c r="J56" s="6"/>
      <c r="K56" s="6"/>
    </row>
    <row r="57" spans="3:11" x14ac:dyDescent="0.35">
      <c r="C57" s="6"/>
      <c r="D57" s="6"/>
      <c r="E57" s="6"/>
      <c r="F57" s="6"/>
      <c r="G57" s="6"/>
      <c r="H57" s="6"/>
      <c r="I57" s="6"/>
      <c r="J57" s="6"/>
      <c r="K57" s="6"/>
    </row>
    <row r="58" spans="3:11" x14ac:dyDescent="0.35">
      <c r="C58" s="6"/>
      <c r="D58" s="6"/>
      <c r="E58" s="6"/>
      <c r="F58" s="6"/>
      <c r="G58" s="6"/>
      <c r="H58" s="6"/>
      <c r="I58" s="6"/>
      <c r="J58" s="6"/>
      <c r="K58" s="6"/>
    </row>
    <row r="59" spans="3:11" x14ac:dyDescent="0.35">
      <c r="C59" s="6"/>
      <c r="D59" s="6"/>
      <c r="E59" s="6"/>
      <c r="F59" s="6"/>
      <c r="G59" s="6"/>
      <c r="H59" s="6"/>
      <c r="I59" s="6"/>
      <c r="J59" s="6"/>
      <c r="K59" s="6"/>
    </row>
    <row r="60" spans="3:11" x14ac:dyDescent="0.35">
      <c r="C60" s="6"/>
      <c r="D60" s="6"/>
      <c r="E60" s="6"/>
      <c r="F60" s="6"/>
      <c r="G60" s="6"/>
      <c r="H60" s="6"/>
      <c r="I60" s="6"/>
      <c r="J60" s="6"/>
      <c r="K60" s="6"/>
    </row>
    <row r="61" spans="3:11" x14ac:dyDescent="0.35">
      <c r="C61" s="6"/>
      <c r="D61" s="6"/>
      <c r="E61" s="6"/>
      <c r="F61" s="6"/>
      <c r="G61" s="6"/>
      <c r="H61" s="6"/>
      <c r="I61" s="6"/>
      <c r="J61" s="6"/>
      <c r="K61" s="6"/>
    </row>
    <row r="62" spans="3:11" x14ac:dyDescent="0.35">
      <c r="C62" s="6"/>
      <c r="D62" s="6"/>
      <c r="E62" s="6"/>
      <c r="F62" s="6"/>
      <c r="G62" s="6"/>
      <c r="H62" s="6"/>
      <c r="I62" s="6"/>
      <c r="J62" s="6"/>
      <c r="K62" s="6"/>
    </row>
    <row r="63" spans="3:11" x14ac:dyDescent="0.35">
      <c r="C63" s="6"/>
      <c r="D63" s="6"/>
      <c r="E63" s="6"/>
      <c r="F63" s="6"/>
      <c r="G63" s="6"/>
      <c r="H63" s="6"/>
      <c r="I63" s="6"/>
      <c r="J63" s="6"/>
      <c r="K63" s="6"/>
    </row>
    <row r="64" spans="3:11" x14ac:dyDescent="0.35">
      <c r="C64" s="6"/>
      <c r="D64" s="6"/>
      <c r="E64" s="6"/>
      <c r="F64" s="6"/>
      <c r="G64" s="6"/>
      <c r="H64" s="6"/>
      <c r="I64" s="6"/>
      <c r="J64" s="6"/>
      <c r="K64" s="6"/>
    </row>
    <row r="65" spans="3:11" x14ac:dyDescent="0.35">
      <c r="C65" s="6"/>
      <c r="D65" s="6"/>
      <c r="E65" s="6"/>
      <c r="F65" s="6"/>
      <c r="G65" s="6"/>
      <c r="H65" s="6"/>
      <c r="I65" s="6"/>
      <c r="J65" s="6"/>
      <c r="K65" s="6"/>
    </row>
    <row r="66" spans="3:11" x14ac:dyDescent="0.35">
      <c r="C66" s="6"/>
      <c r="D66" s="6"/>
      <c r="E66" s="6"/>
      <c r="F66" s="6"/>
      <c r="G66" s="6"/>
      <c r="H66" s="6"/>
      <c r="I66" s="6"/>
      <c r="J66" s="6"/>
      <c r="K66" s="6"/>
    </row>
    <row r="67" spans="3:11" x14ac:dyDescent="0.35">
      <c r="C67" s="6"/>
      <c r="D67" s="6"/>
      <c r="E67" s="6"/>
      <c r="F67" s="6"/>
      <c r="G67" s="6"/>
      <c r="H67" s="6"/>
      <c r="I67" s="6"/>
      <c r="J67" s="6"/>
      <c r="K67" s="6"/>
    </row>
    <row r="68" spans="3:11" x14ac:dyDescent="0.35">
      <c r="C68" s="6"/>
      <c r="D68" s="6"/>
      <c r="E68" s="6"/>
      <c r="F68" s="6"/>
      <c r="G68" s="6"/>
      <c r="H68" s="6"/>
      <c r="I68" s="6"/>
      <c r="J68" s="6"/>
      <c r="K68" s="6"/>
    </row>
  </sheetData>
  <sheetProtection password="C11B" sheet="1" objects="1" scenarios="1" selectLockedCells="1"/>
  <mergeCells count="41">
    <mergeCell ref="A16:B16"/>
    <mergeCell ref="A36:B36"/>
    <mergeCell ref="A37:B37"/>
    <mergeCell ref="A28:B28"/>
    <mergeCell ref="A29:B29"/>
    <mergeCell ref="A30:B30"/>
    <mergeCell ref="A31:B31"/>
    <mergeCell ref="A32:B32"/>
    <mergeCell ref="A35:B35"/>
    <mergeCell ref="A34:B34"/>
    <mergeCell ref="A27:B27"/>
    <mergeCell ref="A18:B18"/>
    <mergeCell ref="A4:G4"/>
    <mergeCell ref="A11:B11"/>
    <mergeCell ref="A12:B12"/>
    <mergeCell ref="A13:B13"/>
    <mergeCell ref="A19:B19"/>
    <mergeCell ref="B6:C6"/>
    <mergeCell ref="A5:G5"/>
    <mergeCell ref="C8:C9"/>
    <mergeCell ref="F8:G8"/>
    <mergeCell ref="A8:B9"/>
    <mergeCell ref="A10:B10"/>
    <mergeCell ref="E8:E9"/>
    <mergeCell ref="D8:D9"/>
    <mergeCell ref="A14:B14"/>
    <mergeCell ref="A15:B15"/>
    <mergeCell ref="A17:B17"/>
    <mergeCell ref="A42:G42"/>
    <mergeCell ref="A43:G43"/>
    <mergeCell ref="A38:B38"/>
    <mergeCell ref="A39:B39"/>
    <mergeCell ref="A20:B20"/>
    <mergeCell ref="A21:B21"/>
    <mergeCell ref="A22:B22"/>
    <mergeCell ref="A23:B23"/>
    <mergeCell ref="A24:B24"/>
    <mergeCell ref="A40:B40"/>
    <mergeCell ref="A25:B25"/>
    <mergeCell ref="A26:B26"/>
    <mergeCell ref="A33:B33"/>
  </mergeCells>
  <pageMargins left="0.39370078740157483" right="0.39370078740157483" top="0.15748031496062992" bottom="0.35433070866141736" header="0.31496062992125984" footer="0.31496062992125984"/>
  <pageSetup orientation="portrait" r:id="rId1"/>
  <headerFooter>
    <oddFooter>&amp;LMise à jour : Juin 2019&amp;RPage 1.1</oddFooter>
  </headerFooter>
  <ignoredErrors>
    <ignoredError sqref="G22:G39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</sheetPr>
  <dimension ref="A3:Q68"/>
  <sheetViews>
    <sheetView showGridLines="0" showZeros="0" workbookViewId="0">
      <selection activeCell="F10" sqref="F10:G10"/>
    </sheetView>
  </sheetViews>
  <sheetFormatPr baseColWidth="10" defaultRowHeight="14.5" x14ac:dyDescent="0.35"/>
  <cols>
    <col min="1" max="1" width="12.7265625" customWidth="1"/>
    <col min="2" max="2" width="24.7265625" customWidth="1"/>
    <col min="3" max="5" width="12.26953125" customWidth="1"/>
    <col min="6" max="6" width="11.54296875" customWidth="1"/>
    <col min="7" max="7" width="11.26953125" customWidth="1"/>
    <col min="8" max="8" width="4.26953125" customWidth="1"/>
    <col min="9" max="11" width="10" customWidth="1"/>
  </cols>
  <sheetData>
    <row r="3" spans="1:17" ht="26.25" customHeight="1" x14ac:dyDescent="0.35"/>
    <row r="4" spans="1:17" ht="15" customHeight="1" x14ac:dyDescent="0.35">
      <c r="A4" s="97" t="s">
        <v>9</v>
      </c>
      <c r="B4" s="97"/>
      <c r="C4" s="97"/>
      <c r="D4" s="97"/>
      <c r="E4" s="97"/>
      <c r="F4" s="97"/>
      <c r="G4" s="97"/>
    </row>
    <row r="5" spans="1:17" ht="33.75" customHeight="1" x14ac:dyDescent="0.35">
      <c r="A5" s="99" t="s">
        <v>1138</v>
      </c>
      <c r="B5" s="97"/>
      <c r="C5" s="97"/>
      <c r="D5" s="97"/>
      <c r="E5" s="97"/>
      <c r="F5" s="97"/>
      <c r="G5" s="97"/>
    </row>
    <row r="6" spans="1:17" s="2" customFormat="1" ht="32.25" customHeight="1" x14ac:dyDescent="0.25">
      <c r="A6" s="1" t="s">
        <v>0</v>
      </c>
      <c r="B6" s="98" t="str">
        <f>Sommaire!C8</f>
        <v/>
      </c>
      <c r="C6" s="98"/>
      <c r="D6" s="1" t="s">
        <v>1</v>
      </c>
      <c r="E6" s="18">
        <f>Sommaire!C6</f>
        <v>0</v>
      </c>
      <c r="F6" s="1" t="s">
        <v>10</v>
      </c>
      <c r="G6" s="14" t="str">
        <f>Sommaire!C10</f>
        <v/>
      </c>
    </row>
    <row r="7" spans="1:17" s="2" customFormat="1" ht="21" customHeight="1" x14ac:dyDescent="0.2"/>
    <row r="8" spans="1:17" s="4" customFormat="1" ht="78" customHeight="1" x14ac:dyDescent="0.35">
      <c r="A8" s="104" t="s">
        <v>8</v>
      </c>
      <c r="B8" s="105"/>
      <c r="C8" s="100" t="s">
        <v>2</v>
      </c>
      <c r="D8" s="100" t="s">
        <v>2227</v>
      </c>
      <c r="E8" s="105" t="s">
        <v>3</v>
      </c>
      <c r="F8" s="102" t="s">
        <v>2229</v>
      </c>
      <c r="G8" s="103"/>
      <c r="H8" s="3"/>
      <c r="I8" s="3"/>
      <c r="J8" s="3"/>
      <c r="K8" s="3"/>
      <c r="L8" s="3"/>
      <c r="M8" s="3"/>
    </row>
    <row r="9" spans="1:17" s="5" customFormat="1" ht="27.75" customHeight="1" x14ac:dyDescent="0.2">
      <c r="A9" s="106"/>
      <c r="B9" s="107"/>
      <c r="C9" s="101"/>
      <c r="D9" s="101"/>
      <c r="E9" s="107"/>
      <c r="F9" s="11" t="s">
        <v>1146</v>
      </c>
      <c r="G9" s="11" t="s">
        <v>1136</v>
      </c>
      <c r="H9" s="6"/>
      <c r="I9" s="6"/>
      <c r="J9" s="6"/>
      <c r="K9" s="6"/>
    </row>
    <row r="10" spans="1:17" s="5" customFormat="1" ht="10" x14ac:dyDescent="0.2">
      <c r="A10" s="91"/>
      <c r="B10" s="91"/>
      <c r="C10" s="8"/>
      <c r="D10" s="8"/>
      <c r="E10" s="12">
        <f>C10-D10</f>
        <v>0</v>
      </c>
      <c r="F10" s="19"/>
      <c r="G10" s="7"/>
      <c r="H10" s="6"/>
      <c r="I10" s="6"/>
      <c r="J10" s="6"/>
      <c r="K10" s="6"/>
      <c r="Q10" s="15" t="s">
        <v>11</v>
      </c>
    </row>
    <row r="11" spans="1:17" s="5" customFormat="1" ht="10" x14ac:dyDescent="0.2">
      <c r="A11" s="93"/>
      <c r="B11" s="94"/>
      <c r="C11" s="8"/>
      <c r="D11" s="8"/>
      <c r="E11" s="12">
        <f t="shared" ref="E11:E39" si="0">C11-D11</f>
        <v>0</v>
      </c>
      <c r="F11" s="19"/>
      <c r="G11" s="7"/>
      <c r="H11" s="6"/>
      <c r="I11" s="6"/>
      <c r="J11" s="6"/>
      <c r="K11" s="6"/>
      <c r="Q11" s="15" t="s">
        <v>12</v>
      </c>
    </row>
    <row r="12" spans="1:17" s="5" customFormat="1" ht="10" x14ac:dyDescent="0.2">
      <c r="A12" s="93"/>
      <c r="B12" s="94"/>
      <c r="C12" s="8"/>
      <c r="D12" s="8"/>
      <c r="E12" s="12">
        <f t="shared" si="0"/>
        <v>0</v>
      </c>
      <c r="F12" s="19"/>
      <c r="G12" s="7"/>
      <c r="H12" s="6"/>
      <c r="I12" s="6"/>
      <c r="J12" s="6"/>
      <c r="K12" s="6"/>
      <c r="Q12" s="15" t="s">
        <v>13</v>
      </c>
    </row>
    <row r="13" spans="1:17" s="5" customFormat="1" ht="10" x14ac:dyDescent="0.2">
      <c r="A13" s="93"/>
      <c r="B13" s="94"/>
      <c r="C13" s="8"/>
      <c r="D13" s="8"/>
      <c r="E13" s="12">
        <f t="shared" si="0"/>
        <v>0</v>
      </c>
      <c r="F13" s="19"/>
      <c r="G13" s="7"/>
      <c r="H13" s="6"/>
      <c r="I13" s="6"/>
      <c r="J13" s="6"/>
      <c r="K13" s="6"/>
      <c r="Q13" s="15" t="s">
        <v>14</v>
      </c>
    </row>
    <row r="14" spans="1:17" s="5" customFormat="1" ht="10" x14ac:dyDescent="0.2">
      <c r="A14" s="93"/>
      <c r="B14" s="94"/>
      <c r="C14" s="8"/>
      <c r="D14" s="8"/>
      <c r="E14" s="12">
        <f t="shared" si="0"/>
        <v>0</v>
      </c>
      <c r="F14" s="19"/>
      <c r="G14" s="7"/>
      <c r="H14" s="6"/>
      <c r="I14" s="6"/>
      <c r="J14" s="6"/>
      <c r="K14" s="6"/>
      <c r="Q14" s="15" t="s">
        <v>15</v>
      </c>
    </row>
    <row r="15" spans="1:17" s="5" customFormat="1" ht="10" x14ac:dyDescent="0.2">
      <c r="A15" s="93"/>
      <c r="B15" s="94"/>
      <c r="C15" s="8"/>
      <c r="D15" s="8"/>
      <c r="E15" s="12">
        <f t="shared" si="0"/>
        <v>0</v>
      </c>
      <c r="F15" s="19"/>
      <c r="G15" s="7"/>
      <c r="H15" s="6"/>
      <c r="I15" s="6"/>
      <c r="J15" s="6"/>
      <c r="K15" s="6"/>
      <c r="Q15" s="15"/>
    </row>
    <row r="16" spans="1:17" s="5" customFormat="1" ht="10" x14ac:dyDescent="0.2">
      <c r="A16" s="93"/>
      <c r="B16" s="94"/>
      <c r="C16" s="8"/>
      <c r="D16" s="8"/>
      <c r="E16" s="12">
        <f t="shared" si="0"/>
        <v>0</v>
      </c>
      <c r="F16" s="19"/>
      <c r="G16" s="7"/>
      <c r="H16" s="6"/>
      <c r="I16" s="6"/>
      <c r="J16" s="6"/>
      <c r="K16" s="6"/>
    </row>
    <row r="17" spans="1:11" s="5" customFormat="1" ht="10" x14ac:dyDescent="0.2">
      <c r="A17" s="93"/>
      <c r="B17" s="94"/>
      <c r="C17" s="8"/>
      <c r="D17" s="8"/>
      <c r="E17" s="12">
        <f t="shared" si="0"/>
        <v>0</v>
      </c>
      <c r="F17" s="19"/>
      <c r="G17" s="7"/>
      <c r="H17" s="6"/>
      <c r="I17" s="6"/>
      <c r="J17" s="6"/>
      <c r="K17" s="6"/>
    </row>
    <row r="18" spans="1:11" s="5" customFormat="1" ht="10" x14ac:dyDescent="0.2">
      <c r="A18" s="93"/>
      <c r="B18" s="94"/>
      <c r="C18" s="8"/>
      <c r="D18" s="8"/>
      <c r="E18" s="12">
        <f t="shared" si="0"/>
        <v>0</v>
      </c>
      <c r="F18" s="19"/>
      <c r="G18" s="7"/>
      <c r="H18" s="6"/>
      <c r="I18" s="6"/>
      <c r="J18" s="6"/>
      <c r="K18" s="6"/>
    </row>
    <row r="19" spans="1:11" s="5" customFormat="1" ht="10" x14ac:dyDescent="0.2">
      <c r="A19" s="93"/>
      <c r="B19" s="94"/>
      <c r="C19" s="8"/>
      <c r="D19" s="8"/>
      <c r="E19" s="12">
        <f t="shared" si="0"/>
        <v>0</v>
      </c>
      <c r="F19" s="19"/>
      <c r="G19" s="7"/>
      <c r="H19" s="6"/>
      <c r="I19" s="6"/>
      <c r="J19" s="6"/>
      <c r="K19" s="6"/>
    </row>
    <row r="20" spans="1:11" s="5" customFormat="1" ht="10" x14ac:dyDescent="0.2">
      <c r="A20" s="93"/>
      <c r="B20" s="94"/>
      <c r="C20" s="8"/>
      <c r="D20" s="8"/>
      <c r="E20" s="12">
        <f t="shared" si="0"/>
        <v>0</v>
      </c>
      <c r="F20" s="19"/>
      <c r="G20" s="7"/>
      <c r="H20" s="6"/>
      <c r="I20" s="6"/>
      <c r="J20" s="6"/>
      <c r="K20" s="6"/>
    </row>
    <row r="21" spans="1:11" s="5" customFormat="1" ht="10" x14ac:dyDescent="0.2">
      <c r="A21" s="93"/>
      <c r="B21" s="94"/>
      <c r="C21" s="8"/>
      <c r="D21" s="8"/>
      <c r="E21" s="12">
        <f t="shared" si="0"/>
        <v>0</v>
      </c>
      <c r="F21" s="19"/>
      <c r="G21" s="7"/>
      <c r="H21" s="6"/>
      <c r="I21" s="6"/>
      <c r="J21" s="6"/>
      <c r="K21" s="6"/>
    </row>
    <row r="22" spans="1:11" s="5" customFormat="1" ht="10" x14ac:dyDescent="0.2">
      <c r="A22" s="93"/>
      <c r="B22" s="94"/>
      <c r="C22" s="8"/>
      <c r="D22" s="8"/>
      <c r="E22" s="12">
        <f t="shared" si="0"/>
        <v>0</v>
      </c>
      <c r="F22" s="19"/>
      <c r="G22" s="7"/>
      <c r="H22" s="6"/>
      <c r="I22" s="6"/>
      <c r="J22" s="6"/>
      <c r="K22" s="6"/>
    </row>
    <row r="23" spans="1:11" s="5" customFormat="1" ht="10" x14ac:dyDescent="0.2">
      <c r="A23" s="93"/>
      <c r="B23" s="94"/>
      <c r="C23" s="8"/>
      <c r="D23" s="8"/>
      <c r="E23" s="12">
        <f t="shared" si="0"/>
        <v>0</v>
      </c>
      <c r="F23" s="19"/>
      <c r="G23" s="7"/>
      <c r="H23" s="6"/>
      <c r="I23" s="6"/>
      <c r="J23" s="6"/>
      <c r="K23" s="6"/>
    </row>
    <row r="24" spans="1:11" s="5" customFormat="1" ht="10" x14ac:dyDescent="0.2">
      <c r="A24" s="93"/>
      <c r="B24" s="94"/>
      <c r="C24" s="8"/>
      <c r="D24" s="8"/>
      <c r="E24" s="12">
        <f t="shared" si="0"/>
        <v>0</v>
      </c>
      <c r="F24" s="19"/>
      <c r="G24" s="7"/>
      <c r="H24" s="6"/>
      <c r="I24" s="6"/>
      <c r="J24" s="6"/>
      <c r="K24" s="6"/>
    </row>
    <row r="25" spans="1:11" s="5" customFormat="1" ht="10" x14ac:dyDescent="0.2">
      <c r="A25" s="93"/>
      <c r="B25" s="94"/>
      <c r="C25" s="8"/>
      <c r="D25" s="8"/>
      <c r="E25" s="12">
        <f t="shared" si="0"/>
        <v>0</v>
      </c>
      <c r="F25" s="19"/>
      <c r="G25" s="7"/>
      <c r="H25" s="6"/>
      <c r="I25" s="6"/>
      <c r="J25" s="6"/>
      <c r="K25" s="6"/>
    </row>
    <row r="26" spans="1:11" s="5" customFormat="1" ht="10" x14ac:dyDescent="0.2">
      <c r="A26" s="93"/>
      <c r="B26" s="94"/>
      <c r="C26" s="8"/>
      <c r="D26" s="8"/>
      <c r="E26" s="12">
        <f t="shared" si="0"/>
        <v>0</v>
      </c>
      <c r="F26" s="19"/>
      <c r="G26" s="7"/>
      <c r="H26" s="6"/>
      <c r="I26" s="6"/>
      <c r="J26" s="6"/>
      <c r="K26" s="6"/>
    </row>
    <row r="27" spans="1:11" s="5" customFormat="1" ht="10" x14ac:dyDescent="0.2">
      <c r="A27" s="91"/>
      <c r="B27" s="91"/>
      <c r="C27" s="8"/>
      <c r="D27" s="8"/>
      <c r="E27" s="12">
        <f t="shared" si="0"/>
        <v>0</v>
      </c>
      <c r="F27" s="19"/>
      <c r="G27" s="7"/>
      <c r="H27" s="6"/>
      <c r="I27" s="6"/>
      <c r="J27" s="6"/>
      <c r="K27" s="6"/>
    </row>
    <row r="28" spans="1:11" s="5" customFormat="1" ht="10" x14ac:dyDescent="0.2">
      <c r="A28" s="91"/>
      <c r="B28" s="91"/>
      <c r="C28" s="8"/>
      <c r="D28" s="8"/>
      <c r="E28" s="12">
        <f t="shared" si="0"/>
        <v>0</v>
      </c>
      <c r="F28" s="19"/>
      <c r="G28" s="7"/>
      <c r="H28" s="6"/>
      <c r="I28" s="6"/>
      <c r="J28" s="6"/>
      <c r="K28" s="6"/>
    </row>
    <row r="29" spans="1:11" s="5" customFormat="1" ht="10" x14ac:dyDescent="0.2">
      <c r="A29" s="91"/>
      <c r="B29" s="91"/>
      <c r="C29" s="8"/>
      <c r="D29" s="8"/>
      <c r="E29" s="12">
        <f t="shared" si="0"/>
        <v>0</v>
      </c>
      <c r="F29" s="19"/>
      <c r="G29" s="7"/>
      <c r="H29" s="6"/>
      <c r="I29" s="6"/>
      <c r="J29" s="6"/>
      <c r="K29" s="6"/>
    </row>
    <row r="30" spans="1:11" s="5" customFormat="1" ht="10" x14ac:dyDescent="0.2">
      <c r="A30" s="91"/>
      <c r="B30" s="91"/>
      <c r="C30" s="8"/>
      <c r="D30" s="8"/>
      <c r="E30" s="12">
        <f t="shared" si="0"/>
        <v>0</v>
      </c>
      <c r="F30" s="19"/>
      <c r="G30" s="7"/>
      <c r="H30" s="6"/>
      <c r="I30" s="6"/>
      <c r="J30" s="6"/>
      <c r="K30" s="6"/>
    </row>
    <row r="31" spans="1:11" s="5" customFormat="1" ht="10" x14ac:dyDescent="0.2">
      <c r="A31" s="91"/>
      <c r="B31" s="91"/>
      <c r="C31" s="8"/>
      <c r="D31" s="8"/>
      <c r="E31" s="12">
        <f t="shared" si="0"/>
        <v>0</v>
      </c>
      <c r="F31" s="19"/>
      <c r="G31" s="7"/>
      <c r="H31" s="6"/>
      <c r="I31" s="6"/>
      <c r="J31" s="6"/>
      <c r="K31" s="6"/>
    </row>
    <row r="32" spans="1:11" s="5" customFormat="1" ht="10" x14ac:dyDescent="0.2">
      <c r="A32" s="91"/>
      <c r="B32" s="91"/>
      <c r="C32" s="8"/>
      <c r="D32" s="8"/>
      <c r="E32" s="12">
        <f t="shared" si="0"/>
        <v>0</v>
      </c>
      <c r="F32" s="19"/>
      <c r="G32" s="7"/>
      <c r="H32" s="6"/>
      <c r="I32" s="6"/>
      <c r="J32" s="6"/>
      <c r="K32" s="6"/>
    </row>
    <row r="33" spans="1:11" s="5" customFormat="1" ht="10" x14ac:dyDescent="0.2">
      <c r="A33" s="91"/>
      <c r="B33" s="91"/>
      <c r="C33" s="8"/>
      <c r="D33" s="8"/>
      <c r="E33" s="12">
        <f t="shared" si="0"/>
        <v>0</v>
      </c>
      <c r="F33" s="19"/>
      <c r="G33" s="7"/>
      <c r="H33" s="6"/>
      <c r="I33" s="6"/>
      <c r="J33" s="6"/>
      <c r="K33" s="6"/>
    </row>
    <row r="34" spans="1:11" s="5" customFormat="1" ht="10" x14ac:dyDescent="0.2">
      <c r="A34" s="91"/>
      <c r="B34" s="91"/>
      <c r="C34" s="8"/>
      <c r="D34" s="8"/>
      <c r="E34" s="12">
        <f t="shared" si="0"/>
        <v>0</v>
      </c>
      <c r="F34" s="19"/>
      <c r="G34" s="7"/>
      <c r="H34" s="6"/>
      <c r="I34" s="6"/>
      <c r="J34" s="6"/>
      <c r="K34" s="6"/>
    </row>
    <row r="35" spans="1:11" s="5" customFormat="1" ht="10" x14ac:dyDescent="0.2">
      <c r="A35" s="91"/>
      <c r="B35" s="91"/>
      <c r="C35" s="8"/>
      <c r="D35" s="8"/>
      <c r="E35" s="12">
        <f t="shared" si="0"/>
        <v>0</v>
      </c>
      <c r="F35" s="19"/>
      <c r="G35" s="7"/>
      <c r="H35" s="6"/>
      <c r="I35" s="6"/>
      <c r="J35" s="6"/>
      <c r="K35" s="6"/>
    </row>
    <row r="36" spans="1:11" s="5" customFormat="1" ht="10" x14ac:dyDescent="0.2">
      <c r="A36" s="91"/>
      <c r="B36" s="91"/>
      <c r="C36" s="8"/>
      <c r="D36" s="8"/>
      <c r="E36" s="12">
        <f t="shared" si="0"/>
        <v>0</v>
      </c>
      <c r="F36" s="19"/>
      <c r="G36" s="7"/>
      <c r="H36" s="6"/>
      <c r="I36" s="6"/>
      <c r="J36" s="6"/>
      <c r="K36" s="6"/>
    </row>
    <row r="37" spans="1:11" s="5" customFormat="1" ht="10" x14ac:dyDescent="0.2">
      <c r="A37" s="91"/>
      <c r="B37" s="91"/>
      <c r="C37" s="8"/>
      <c r="D37" s="8"/>
      <c r="E37" s="12">
        <f t="shared" si="0"/>
        <v>0</v>
      </c>
      <c r="F37" s="19"/>
      <c r="G37" s="7"/>
      <c r="H37" s="6"/>
      <c r="I37" s="6"/>
      <c r="J37" s="6"/>
      <c r="K37" s="6"/>
    </row>
    <row r="38" spans="1:11" s="5" customFormat="1" ht="10" x14ac:dyDescent="0.2">
      <c r="A38" s="91"/>
      <c r="B38" s="91"/>
      <c r="C38" s="8"/>
      <c r="D38" s="8"/>
      <c r="E38" s="12">
        <f t="shared" si="0"/>
        <v>0</v>
      </c>
      <c r="F38" s="19"/>
      <c r="G38" s="7"/>
      <c r="H38" s="6"/>
      <c r="I38" s="6"/>
      <c r="J38" s="6"/>
      <c r="K38" s="6"/>
    </row>
    <row r="39" spans="1:11" s="5" customFormat="1" ht="11.25" customHeight="1" thickBot="1" x14ac:dyDescent="0.25">
      <c r="A39" s="92"/>
      <c r="B39" s="92"/>
      <c r="C39" s="10"/>
      <c r="D39" s="10"/>
      <c r="E39" s="13">
        <f t="shared" si="0"/>
        <v>0</v>
      </c>
      <c r="F39" s="20"/>
      <c r="G39" s="9"/>
      <c r="H39" s="6"/>
      <c r="I39" s="6"/>
      <c r="J39" s="6"/>
      <c r="K39" s="6"/>
    </row>
    <row r="40" spans="1:11" s="5" customFormat="1" ht="18" customHeight="1" thickTop="1" x14ac:dyDescent="0.2">
      <c r="A40" s="95" t="s">
        <v>4</v>
      </c>
      <c r="B40" s="96"/>
      <c r="C40" s="21">
        <f t="shared" ref="C40:E40" si="1">SUM(C10:C39)</f>
        <v>0</v>
      </c>
      <c r="D40" s="21">
        <f t="shared" si="1"/>
        <v>0</v>
      </c>
      <c r="E40" s="22">
        <f t="shared" si="1"/>
        <v>0</v>
      </c>
      <c r="F40" s="21"/>
      <c r="G40" s="21"/>
      <c r="H40" s="6"/>
      <c r="I40" s="6"/>
      <c r="J40" s="6"/>
      <c r="K40" s="6"/>
    </row>
    <row r="41" spans="1:11" s="5" customFormat="1" ht="9.75" customHeight="1" x14ac:dyDescent="0.2">
      <c r="C41" s="6"/>
      <c r="D41" s="6"/>
      <c r="E41" s="6"/>
      <c r="F41" s="6"/>
      <c r="G41" s="6"/>
      <c r="H41" s="6"/>
      <c r="I41" s="6"/>
      <c r="J41" s="6"/>
      <c r="K41" s="6"/>
    </row>
    <row r="42" spans="1:11" s="5" customFormat="1" ht="26.25" customHeight="1" x14ac:dyDescent="0.2">
      <c r="A42" s="90" t="s">
        <v>1134</v>
      </c>
      <c r="B42" s="90"/>
      <c r="C42" s="90"/>
      <c r="D42" s="90"/>
      <c r="E42" s="90"/>
      <c r="F42" s="90"/>
      <c r="G42" s="90"/>
      <c r="H42" s="6"/>
      <c r="I42" s="6"/>
      <c r="J42" s="6"/>
      <c r="K42" s="6"/>
    </row>
    <row r="43" spans="1:11" s="5" customFormat="1" ht="109.5" customHeight="1" x14ac:dyDescent="0.2">
      <c r="A43" s="90" t="s">
        <v>2228</v>
      </c>
      <c r="B43" s="90"/>
      <c r="C43" s="90"/>
      <c r="D43" s="90"/>
      <c r="E43" s="90"/>
      <c r="F43" s="90"/>
      <c r="G43" s="90"/>
      <c r="H43" s="6"/>
      <c r="I43" s="6"/>
      <c r="J43" s="6"/>
      <c r="K43" s="6"/>
    </row>
    <row r="44" spans="1:11" x14ac:dyDescent="0.35"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35"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35"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35">
      <c r="C47" s="6"/>
      <c r="D47" s="6"/>
      <c r="E47" s="6"/>
      <c r="F47" s="6"/>
      <c r="G47" s="6"/>
      <c r="H47" s="6"/>
      <c r="I47" s="6"/>
      <c r="J47" s="6"/>
      <c r="K47" s="6"/>
    </row>
    <row r="48" spans="1:11" x14ac:dyDescent="0.35">
      <c r="C48" s="6"/>
      <c r="D48" s="6"/>
      <c r="E48" s="6"/>
      <c r="F48" s="6"/>
      <c r="G48" s="6"/>
      <c r="H48" s="6"/>
      <c r="I48" s="6"/>
      <c r="J48" s="6"/>
      <c r="K48" s="6"/>
    </row>
    <row r="49" spans="3:11" x14ac:dyDescent="0.35">
      <c r="C49" s="6"/>
      <c r="D49" s="6"/>
      <c r="E49" s="6"/>
      <c r="F49" s="6"/>
      <c r="G49" s="6"/>
      <c r="H49" s="6"/>
      <c r="I49" s="6"/>
      <c r="J49" s="6"/>
      <c r="K49" s="6"/>
    </row>
    <row r="50" spans="3:11" x14ac:dyDescent="0.35">
      <c r="C50" s="6"/>
      <c r="D50" s="6"/>
      <c r="E50" s="6"/>
      <c r="F50" s="6"/>
      <c r="G50" s="6"/>
      <c r="H50" s="6"/>
      <c r="I50" s="6"/>
      <c r="J50" s="6"/>
      <c r="K50" s="6"/>
    </row>
    <row r="51" spans="3:11" x14ac:dyDescent="0.35">
      <c r="C51" s="6"/>
      <c r="D51" s="6"/>
      <c r="E51" s="6"/>
      <c r="F51" s="6"/>
      <c r="G51" s="6"/>
      <c r="H51" s="6"/>
      <c r="I51" s="6"/>
      <c r="J51" s="6"/>
      <c r="K51" s="6"/>
    </row>
    <row r="52" spans="3:11" x14ac:dyDescent="0.35">
      <c r="C52" s="6"/>
      <c r="D52" s="6"/>
      <c r="E52" s="6"/>
      <c r="F52" s="6"/>
      <c r="G52" s="6"/>
      <c r="H52" s="6"/>
      <c r="I52" s="6"/>
      <c r="J52" s="6"/>
      <c r="K52" s="6"/>
    </row>
    <row r="53" spans="3:11" x14ac:dyDescent="0.35">
      <c r="C53" s="6"/>
      <c r="D53" s="6"/>
      <c r="E53" s="6"/>
      <c r="F53" s="6"/>
      <c r="G53" s="6"/>
      <c r="H53" s="6"/>
      <c r="I53" s="6"/>
      <c r="J53" s="6"/>
      <c r="K53" s="6"/>
    </row>
    <row r="54" spans="3:11" x14ac:dyDescent="0.35">
      <c r="C54" s="6"/>
      <c r="D54" s="6"/>
      <c r="E54" s="6"/>
      <c r="F54" s="6"/>
      <c r="G54" s="6"/>
      <c r="H54" s="6"/>
      <c r="I54" s="6"/>
      <c r="J54" s="6"/>
      <c r="K54" s="6"/>
    </row>
    <row r="55" spans="3:11" x14ac:dyDescent="0.35">
      <c r="C55" s="6"/>
      <c r="D55" s="6"/>
      <c r="E55" s="6"/>
      <c r="F55" s="6"/>
      <c r="G55" s="6"/>
      <c r="H55" s="6"/>
      <c r="I55" s="6"/>
      <c r="J55" s="6"/>
      <c r="K55" s="6"/>
    </row>
    <row r="56" spans="3:11" x14ac:dyDescent="0.35">
      <c r="C56" s="6"/>
      <c r="D56" s="6"/>
      <c r="E56" s="6"/>
      <c r="F56" s="6"/>
      <c r="G56" s="6"/>
      <c r="H56" s="6"/>
      <c r="I56" s="6"/>
      <c r="J56" s="6"/>
      <c r="K56" s="6"/>
    </row>
    <row r="57" spans="3:11" x14ac:dyDescent="0.35">
      <c r="C57" s="6"/>
      <c r="D57" s="6"/>
      <c r="E57" s="6"/>
      <c r="F57" s="6"/>
      <c r="G57" s="6"/>
      <c r="H57" s="6"/>
      <c r="I57" s="6"/>
      <c r="J57" s="6"/>
      <c r="K57" s="6"/>
    </row>
    <row r="58" spans="3:11" x14ac:dyDescent="0.35">
      <c r="C58" s="6"/>
      <c r="D58" s="6"/>
      <c r="E58" s="6"/>
      <c r="F58" s="6"/>
      <c r="G58" s="6"/>
      <c r="H58" s="6"/>
      <c r="I58" s="6"/>
      <c r="J58" s="6"/>
      <c r="K58" s="6"/>
    </row>
    <row r="59" spans="3:11" x14ac:dyDescent="0.35">
      <c r="C59" s="6"/>
      <c r="D59" s="6"/>
      <c r="E59" s="6"/>
      <c r="F59" s="6"/>
      <c r="G59" s="6"/>
      <c r="H59" s="6"/>
      <c r="I59" s="6"/>
      <c r="J59" s="6"/>
      <c r="K59" s="6"/>
    </row>
    <row r="60" spans="3:11" x14ac:dyDescent="0.35">
      <c r="C60" s="6"/>
      <c r="D60" s="6"/>
      <c r="E60" s="6"/>
      <c r="F60" s="6"/>
      <c r="G60" s="6"/>
      <c r="H60" s="6"/>
      <c r="I60" s="6"/>
      <c r="J60" s="6"/>
      <c r="K60" s="6"/>
    </row>
    <row r="61" spans="3:11" x14ac:dyDescent="0.35">
      <c r="C61" s="6"/>
      <c r="D61" s="6"/>
      <c r="E61" s="6"/>
      <c r="F61" s="6"/>
      <c r="G61" s="6"/>
      <c r="H61" s="6"/>
      <c r="I61" s="6"/>
      <c r="J61" s="6"/>
      <c r="K61" s="6"/>
    </row>
    <row r="62" spans="3:11" x14ac:dyDescent="0.35">
      <c r="C62" s="6"/>
      <c r="D62" s="6"/>
      <c r="E62" s="6"/>
      <c r="F62" s="6"/>
      <c r="G62" s="6"/>
      <c r="H62" s="6"/>
      <c r="I62" s="6"/>
      <c r="J62" s="6"/>
      <c r="K62" s="6"/>
    </row>
    <row r="63" spans="3:11" x14ac:dyDescent="0.35">
      <c r="C63" s="6"/>
      <c r="D63" s="6"/>
      <c r="E63" s="6"/>
      <c r="F63" s="6"/>
      <c r="G63" s="6"/>
      <c r="H63" s="6"/>
      <c r="I63" s="6"/>
      <c r="J63" s="6"/>
      <c r="K63" s="6"/>
    </row>
    <row r="64" spans="3:11" x14ac:dyDescent="0.35">
      <c r="C64" s="6"/>
      <c r="D64" s="6"/>
      <c r="E64" s="6"/>
      <c r="F64" s="6"/>
      <c r="G64" s="6"/>
      <c r="H64" s="6"/>
      <c r="I64" s="6"/>
      <c r="J64" s="6"/>
      <c r="K64" s="6"/>
    </row>
    <row r="65" spans="3:11" x14ac:dyDescent="0.35">
      <c r="C65" s="6"/>
      <c r="D65" s="6"/>
      <c r="E65" s="6"/>
      <c r="F65" s="6"/>
      <c r="G65" s="6"/>
      <c r="H65" s="6"/>
      <c r="I65" s="6"/>
      <c r="J65" s="6"/>
      <c r="K65" s="6"/>
    </row>
    <row r="66" spans="3:11" x14ac:dyDescent="0.35">
      <c r="C66" s="6"/>
      <c r="D66" s="6"/>
      <c r="E66" s="6"/>
      <c r="F66" s="6"/>
      <c r="G66" s="6"/>
      <c r="H66" s="6"/>
      <c r="I66" s="6"/>
      <c r="J66" s="6"/>
      <c r="K66" s="6"/>
    </row>
    <row r="67" spans="3:11" x14ac:dyDescent="0.35">
      <c r="C67" s="6"/>
      <c r="D67" s="6"/>
      <c r="E67" s="6"/>
      <c r="F67" s="6"/>
      <c r="G67" s="6"/>
      <c r="H67" s="6"/>
      <c r="I67" s="6"/>
      <c r="J67" s="6"/>
      <c r="K67" s="6"/>
    </row>
    <row r="68" spans="3:11" x14ac:dyDescent="0.35">
      <c r="C68" s="6"/>
      <c r="D68" s="6"/>
      <c r="E68" s="6"/>
      <c r="F68" s="6"/>
      <c r="G68" s="6"/>
      <c r="H68" s="6"/>
      <c r="I68" s="6"/>
      <c r="J68" s="6"/>
      <c r="K68" s="6"/>
    </row>
  </sheetData>
  <sheetProtection password="C11B" sheet="1" objects="1" scenarios="1" selectLockedCells="1"/>
  <mergeCells count="41">
    <mergeCell ref="A40:B40"/>
    <mergeCell ref="A42:G42"/>
    <mergeCell ref="A43:G43"/>
    <mergeCell ref="A34:B34"/>
    <mergeCell ref="A35:B35"/>
    <mergeCell ref="A36:B36"/>
    <mergeCell ref="A37:B37"/>
    <mergeCell ref="A38:B38"/>
    <mergeCell ref="A39:B39"/>
    <mergeCell ref="A33:B33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4:G4"/>
    <mergeCell ref="A5:G5"/>
    <mergeCell ref="B6:C6"/>
    <mergeCell ref="A8:B9"/>
    <mergeCell ref="C8:C9"/>
    <mergeCell ref="D8:D9"/>
    <mergeCell ref="E8:E9"/>
    <mergeCell ref="F8:G8"/>
  </mergeCells>
  <pageMargins left="0.39370078740157483" right="0.39370078740157483" top="0.15748031496062992" bottom="0.35433070866141736" header="0.31496062992125984" footer="0.31496062992125984"/>
  <pageSetup orientation="portrait" r:id="rId1"/>
  <headerFooter>
    <oddFooter>&amp;LMise à jour : Juin 2019&amp;RPage 1.2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</sheetPr>
  <dimension ref="A3:Q68"/>
  <sheetViews>
    <sheetView showGridLines="0" showZeros="0" workbookViewId="0">
      <selection activeCell="F10" sqref="F10:G10"/>
    </sheetView>
  </sheetViews>
  <sheetFormatPr baseColWidth="10" defaultRowHeight="14.5" x14ac:dyDescent="0.35"/>
  <cols>
    <col min="1" max="1" width="12.7265625" customWidth="1"/>
    <col min="2" max="2" width="24.7265625" customWidth="1"/>
    <col min="3" max="5" width="12.26953125" customWidth="1"/>
    <col min="6" max="6" width="11.54296875" customWidth="1"/>
    <col min="7" max="7" width="11.26953125" customWidth="1"/>
    <col min="8" max="8" width="4.26953125" customWidth="1"/>
    <col min="9" max="11" width="10" customWidth="1"/>
  </cols>
  <sheetData>
    <row r="3" spans="1:17" ht="26.25" customHeight="1" x14ac:dyDescent="0.35"/>
    <row r="4" spans="1:17" ht="15" customHeight="1" x14ac:dyDescent="0.35">
      <c r="A4" s="97" t="s">
        <v>9</v>
      </c>
      <c r="B4" s="97"/>
      <c r="C4" s="97"/>
      <c r="D4" s="97"/>
      <c r="E4" s="97"/>
      <c r="F4" s="97"/>
      <c r="G4" s="97"/>
    </row>
    <row r="5" spans="1:17" ht="33.75" customHeight="1" x14ac:dyDescent="0.35">
      <c r="A5" s="99" t="s">
        <v>1138</v>
      </c>
      <c r="B5" s="97"/>
      <c r="C5" s="97"/>
      <c r="D5" s="97"/>
      <c r="E5" s="97"/>
      <c r="F5" s="97"/>
      <c r="G5" s="97"/>
    </row>
    <row r="6" spans="1:17" s="2" customFormat="1" ht="32.25" customHeight="1" x14ac:dyDescent="0.25">
      <c r="A6" s="1" t="s">
        <v>0</v>
      </c>
      <c r="B6" s="98" t="str">
        <f>Sommaire!C8</f>
        <v/>
      </c>
      <c r="C6" s="98"/>
      <c r="D6" s="1" t="s">
        <v>1</v>
      </c>
      <c r="E6" s="18">
        <f>Sommaire!C6</f>
        <v>0</v>
      </c>
      <c r="F6" s="1" t="s">
        <v>10</v>
      </c>
      <c r="G6" s="14" t="str">
        <f>Sommaire!C10</f>
        <v/>
      </c>
    </row>
    <row r="7" spans="1:17" s="2" customFormat="1" ht="21" customHeight="1" x14ac:dyDescent="0.2"/>
    <row r="8" spans="1:17" s="4" customFormat="1" ht="78" customHeight="1" x14ac:dyDescent="0.35">
      <c r="A8" s="104" t="s">
        <v>8</v>
      </c>
      <c r="B8" s="105"/>
      <c r="C8" s="100" t="s">
        <v>2</v>
      </c>
      <c r="D8" s="100" t="s">
        <v>2227</v>
      </c>
      <c r="E8" s="105" t="s">
        <v>3</v>
      </c>
      <c r="F8" s="102" t="s">
        <v>2229</v>
      </c>
      <c r="G8" s="103"/>
      <c r="H8" s="3"/>
      <c r="I8" s="3"/>
      <c r="J8" s="3"/>
      <c r="K8" s="3"/>
      <c r="L8" s="3"/>
      <c r="M8" s="3"/>
    </row>
    <row r="9" spans="1:17" s="5" customFormat="1" ht="27.75" customHeight="1" x14ac:dyDescent="0.2">
      <c r="A9" s="106"/>
      <c r="B9" s="107"/>
      <c r="C9" s="101"/>
      <c r="D9" s="101"/>
      <c r="E9" s="107"/>
      <c r="F9" s="11" t="s">
        <v>1146</v>
      </c>
      <c r="G9" s="11" t="s">
        <v>1136</v>
      </c>
      <c r="H9" s="6"/>
      <c r="I9" s="6"/>
      <c r="J9" s="6"/>
      <c r="K9" s="6"/>
    </row>
    <row r="10" spans="1:17" s="5" customFormat="1" ht="10" x14ac:dyDescent="0.2">
      <c r="A10" s="91"/>
      <c r="B10" s="91"/>
      <c r="C10" s="8"/>
      <c r="D10" s="8"/>
      <c r="E10" s="12">
        <f>C10-D10</f>
        <v>0</v>
      </c>
      <c r="F10" s="19"/>
      <c r="G10" s="7"/>
      <c r="H10" s="6"/>
      <c r="I10" s="6"/>
      <c r="J10" s="6"/>
      <c r="K10" s="6"/>
      <c r="Q10" s="15" t="s">
        <v>11</v>
      </c>
    </row>
    <row r="11" spans="1:17" s="5" customFormat="1" ht="10" x14ac:dyDescent="0.2">
      <c r="A11" s="93"/>
      <c r="B11" s="94"/>
      <c r="C11" s="8"/>
      <c r="D11" s="8"/>
      <c r="E11" s="12">
        <f t="shared" ref="E11:E39" si="0">C11-D11</f>
        <v>0</v>
      </c>
      <c r="F11" s="19"/>
      <c r="G11" s="7"/>
      <c r="H11" s="6"/>
      <c r="I11" s="6"/>
      <c r="J11" s="6"/>
      <c r="K11" s="6"/>
      <c r="Q11" s="15" t="s">
        <v>12</v>
      </c>
    </row>
    <row r="12" spans="1:17" s="5" customFormat="1" ht="10" x14ac:dyDescent="0.2">
      <c r="A12" s="93"/>
      <c r="B12" s="94"/>
      <c r="C12" s="8"/>
      <c r="D12" s="8"/>
      <c r="E12" s="12">
        <f t="shared" si="0"/>
        <v>0</v>
      </c>
      <c r="F12" s="19"/>
      <c r="G12" s="7"/>
      <c r="H12" s="6"/>
      <c r="I12" s="6"/>
      <c r="J12" s="6"/>
      <c r="K12" s="6"/>
      <c r="Q12" s="15" t="s">
        <v>13</v>
      </c>
    </row>
    <row r="13" spans="1:17" s="5" customFormat="1" ht="10" x14ac:dyDescent="0.2">
      <c r="A13" s="93"/>
      <c r="B13" s="94"/>
      <c r="C13" s="8"/>
      <c r="D13" s="8"/>
      <c r="E13" s="12">
        <f t="shared" si="0"/>
        <v>0</v>
      </c>
      <c r="F13" s="19"/>
      <c r="G13" s="7"/>
      <c r="H13" s="6"/>
      <c r="I13" s="6"/>
      <c r="J13" s="6"/>
      <c r="K13" s="6"/>
      <c r="Q13" s="15" t="s">
        <v>14</v>
      </c>
    </row>
    <row r="14" spans="1:17" s="5" customFormat="1" ht="10" x14ac:dyDescent="0.2">
      <c r="A14" s="93"/>
      <c r="B14" s="94"/>
      <c r="C14" s="8"/>
      <c r="D14" s="8"/>
      <c r="E14" s="12">
        <f t="shared" si="0"/>
        <v>0</v>
      </c>
      <c r="F14" s="19"/>
      <c r="G14" s="7"/>
      <c r="H14" s="6"/>
      <c r="I14" s="6"/>
      <c r="J14" s="6"/>
      <c r="K14" s="6"/>
      <c r="Q14" s="15" t="s">
        <v>15</v>
      </c>
    </row>
    <row r="15" spans="1:17" s="5" customFormat="1" ht="10" x14ac:dyDescent="0.2">
      <c r="A15" s="93"/>
      <c r="B15" s="94"/>
      <c r="C15" s="8"/>
      <c r="D15" s="8"/>
      <c r="E15" s="12">
        <f t="shared" si="0"/>
        <v>0</v>
      </c>
      <c r="F15" s="19"/>
      <c r="G15" s="7"/>
      <c r="H15" s="6"/>
      <c r="I15" s="6"/>
      <c r="J15" s="6"/>
      <c r="K15" s="6"/>
      <c r="Q15" s="15"/>
    </row>
    <row r="16" spans="1:17" s="5" customFormat="1" ht="10" x14ac:dyDescent="0.2">
      <c r="A16" s="93"/>
      <c r="B16" s="94"/>
      <c r="C16" s="8"/>
      <c r="D16" s="8"/>
      <c r="E16" s="12">
        <f t="shared" si="0"/>
        <v>0</v>
      </c>
      <c r="F16" s="19"/>
      <c r="G16" s="7"/>
      <c r="H16" s="6"/>
      <c r="I16" s="6"/>
      <c r="J16" s="6"/>
      <c r="K16" s="6"/>
    </row>
    <row r="17" spans="1:11" s="5" customFormat="1" ht="10" x14ac:dyDescent="0.2">
      <c r="A17" s="93"/>
      <c r="B17" s="94"/>
      <c r="C17" s="8"/>
      <c r="D17" s="8"/>
      <c r="E17" s="12">
        <f t="shared" si="0"/>
        <v>0</v>
      </c>
      <c r="F17" s="19"/>
      <c r="G17" s="7"/>
      <c r="H17" s="6"/>
      <c r="I17" s="6"/>
      <c r="J17" s="6"/>
      <c r="K17" s="6"/>
    </row>
    <row r="18" spans="1:11" s="5" customFormat="1" ht="10" x14ac:dyDescent="0.2">
      <c r="A18" s="93"/>
      <c r="B18" s="94"/>
      <c r="C18" s="8"/>
      <c r="D18" s="8"/>
      <c r="E18" s="12">
        <f t="shared" si="0"/>
        <v>0</v>
      </c>
      <c r="F18" s="19"/>
      <c r="G18" s="7"/>
      <c r="H18" s="6"/>
      <c r="I18" s="6"/>
      <c r="J18" s="6"/>
      <c r="K18" s="6"/>
    </row>
    <row r="19" spans="1:11" s="5" customFormat="1" ht="10" x14ac:dyDescent="0.2">
      <c r="A19" s="93"/>
      <c r="B19" s="94"/>
      <c r="C19" s="8"/>
      <c r="D19" s="8"/>
      <c r="E19" s="12">
        <f t="shared" si="0"/>
        <v>0</v>
      </c>
      <c r="F19" s="19"/>
      <c r="G19" s="7"/>
      <c r="H19" s="6"/>
      <c r="I19" s="6"/>
      <c r="J19" s="6"/>
      <c r="K19" s="6"/>
    </row>
    <row r="20" spans="1:11" s="5" customFormat="1" ht="10" x14ac:dyDescent="0.2">
      <c r="A20" s="93"/>
      <c r="B20" s="94"/>
      <c r="C20" s="8"/>
      <c r="D20" s="8"/>
      <c r="E20" s="12">
        <f t="shared" si="0"/>
        <v>0</v>
      </c>
      <c r="F20" s="19"/>
      <c r="G20" s="7"/>
      <c r="H20" s="6"/>
      <c r="I20" s="6"/>
      <c r="J20" s="6"/>
      <c r="K20" s="6"/>
    </row>
    <row r="21" spans="1:11" s="5" customFormat="1" ht="10" x14ac:dyDescent="0.2">
      <c r="A21" s="93"/>
      <c r="B21" s="94"/>
      <c r="C21" s="8"/>
      <c r="D21" s="8"/>
      <c r="E21" s="12">
        <f t="shared" si="0"/>
        <v>0</v>
      </c>
      <c r="F21" s="19"/>
      <c r="G21" s="7"/>
      <c r="H21" s="6"/>
      <c r="I21" s="6"/>
      <c r="J21" s="6"/>
      <c r="K21" s="6"/>
    </row>
    <row r="22" spans="1:11" s="5" customFormat="1" ht="10" x14ac:dyDescent="0.2">
      <c r="A22" s="93"/>
      <c r="B22" s="94"/>
      <c r="C22" s="8"/>
      <c r="D22" s="8"/>
      <c r="E22" s="12">
        <f t="shared" si="0"/>
        <v>0</v>
      </c>
      <c r="F22" s="19"/>
      <c r="G22" s="7"/>
      <c r="H22" s="6"/>
      <c r="I22" s="6"/>
      <c r="J22" s="6"/>
      <c r="K22" s="6"/>
    </row>
    <row r="23" spans="1:11" s="5" customFormat="1" ht="10" x14ac:dyDescent="0.2">
      <c r="A23" s="93"/>
      <c r="B23" s="94"/>
      <c r="C23" s="8"/>
      <c r="D23" s="8"/>
      <c r="E23" s="12">
        <f t="shared" si="0"/>
        <v>0</v>
      </c>
      <c r="F23" s="19"/>
      <c r="G23" s="7"/>
      <c r="H23" s="6"/>
      <c r="I23" s="6"/>
      <c r="J23" s="6"/>
      <c r="K23" s="6"/>
    </row>
    <row r="24" spans="1:11" s="5" customFormat="1" ht="10" x14ac:dyDescent="0.2">
      <c r="A24" s="93"/>
      <c r="B24" s="94"/>
      <c r="C24" s="8"/>
      <c r="D24" s="8"/>
      <c r="E24" s="12">
        <f t="shared" si="0"/>
        <v>0</v>
      </c>
      <c r="F24" s="19"/>
      <c r="G24" s="7"/>
      <c r="H24" s="6"/>
      <c r="I24" s="6"/>
      <c r="J24" s="6"/>
      <c r="K24" s="6"/>
    </row>
    <row r="25" spans="1:11" s="5" customFormat="1" ht="10" x14ac:dyDescent="0.2">
      <c r="A25" s="93"/>
      <c r="B25" s="94"/>
      <c r="C25" s="8"/>
      <c r="D25" s="8"/>
      <c r="E25" s="12">
        <f t="shared" si="0"/>
        <v>0</v>
      </c>
      <c r="F25" s="19"/>
      <c r="G25" s="7"/>
      <c r="H25" s="6"/>
      <c r="I25" s="6"/>
      <c r="J25" s="6"/>
      <c r="K25" s="6"/>
    </row>
    <row r="26" spans="1:11" s="5" customFormat="1" ht="10" x14ac:dyDescent="0.2">
      <c r="A26" s="93"/>
      <c r="B26" s="94"/>
      <c r="C26" s="8"/>
      <c r="D26" s="8"/>
      <c r="E26" s="12">
        <f t="shared" si="0"/>
        <v>0</v>
      </c>
      <c r="F26" s="19"/>
      <c r="G26" s="7"/>
      <c r="H26" s="6"/>
      <c r="I26" s="6"/>
      <c r="J26" s="6"/>
      <c r="K26" s="6"/>
    </row>
    <row r="27" spans="1:11" s="5" customFormat="1" ht="10" x14ac:dyDescent="0.2">
      <c r="A27" s="91"/>
      <c r="B27" s="91"/>
      <c r="C27" s="8"/>
      <c r="D27" s="8"/>
      <c r="E27" s="12">
        <f t="shared" si="0"/>
        <v>0</v>
      </c>
      <c r="F27" s="19"/>
      <c r="G27" s="7"/>
      <c r="H27" s="6"/>
      <c r="I27" s="6"/>
      <c r="J27" s="6"/>
      <c r="K27" s="6"/>
    </row>
    <row r="28" spans="1:11" s="5" customFormat="1" ht="10" x14ac:dyDescent="0.2">
      <c r="A28" s="91"/>
      <c r="B28" s="91"/>
      <c r="C28" s="8"/>
      <c r="D28" s="8"/>
      <c r="E28" s="12">
        <f t="shared" si="0"/>
        <v>0</v>
      </c>
      <c r="F28" s="19"/>
      <c r="G28" s="7"/>
      <c r="H28" s="6"/>
      <c r="I28" s="6"/>
      <c r="J28" s="6"/>
      <c r="K28" s="6"/>
    </row>
    <row r="29" spans="1:11" s="5" customFormat="1" ht="10" x14ac:dyDescent="0.2">
      <c r="A29" s="91"/>
      <c r="B29" s="91"/>
      <c r="C29" s="8"/>
      <c r="D29" s="8"/>
      <c r="E29" s="12">
        <f t="shared" si="0"/>
        <v>0</v>
      </c>
      <c r="F29" s="19"/>
      <c r="G29" s="7"/>
      <c r="H29" s="6"/>
      <c r="I29" s="6"/>
      <c r="J29" s="6"/>
      <c r="K29" s="6"/>
    </row>
    <row r="30" spans="1:11" s="5" customFormat="1" ht="10" x14ac:dyDescent="0.2">
      <c r="A30" s="91"/>
      <c r="B30" s="91"/>
      <c r="C30" s="8"/>
      <c r="D30" s="8"/>
      <c r="E30" s="12">
        <f t="shared" si="0"/>
        <v>0</v>
      </c>
      <c r="F30" s="19"/>
      <c r="G30" s="7"/>
      <c r="H30" s="6"/>
      <c r="I30" s="6"/>
      <c r="J30" s="6"/>
      <c r="K30" s="6"/>
    </row>
    <row r="31" spans="1:11" s="5" customFormat="1" ht="10" x14ac:dyDescent="0.2">
      <c r="A31" s="91"/>
      <c r="B31" s="91"/>
      <c r="C31" s="8"/>
      <c r="D31" s="8"/>
      <c r="E31" s="12">
        <f t="shared" si="0"/>
        <v>0</v>
      </c>
      <c r="F31" s="19"/>
      <c r="G31" s="7"/>
      <c r="H31" s="6"/>
      <c r="I31" s="6"/>
      <c r="J31" s="6"/>
      <c r="K31" s="6"/>
    </row>
    <row r="32" spans="1:11" s="5" customFormat="1" ht="10" x14ac:dyDescent="0.2">
      <c r="A32" s="91"/>
      <c r="B32" s="91"/>
      <c r="C32" s="8"/>
      <c r="D32" s="8"/>
      <c r="E32" s="12">
        <f t="shared" si="0"/>
        <v>0</v>
      </c>
      <c r="F32" s="19"/>
      <c r="G32" s="7"/>
      <c r="H32" s="6"/>
      <c r="I32" s="6"/>
      <c r="J32" s="6"/>
      <c r="K32" s="6"/>
    </row>
    <row r="33" spans="1:11" s="5" customFormat="1" ht="10" x14ac:dyDescent="0.2">
      <c r="A33" s="91"/>
      <c r="B33" s="91"/>
      <c r="C33" s="8"/>
      <c r="D33" s="8"/>
      <c r="E33" s="12">
        <f t="shared" si="0"/>
        <v>0</v>
      </c>
      <c r="F33" s="19"/>
      <c r="G33" s="7"/>
      <c r="H33" s="6"/>
      <c r="I33" s="6"/>
      <c r="J33" s="6"/>
      <c r="K33" s="6"/>
    </row>
    <row r="34" spans="1:11" s="5" customFormat="1" ht="10" x14ac:dyDescent="0.2">
      <c r="A34" s="91"/>
      <c r="B34" s="91"/>
      <c r="C34" s="8"/>
      <c r="D34" s="8"/>
      <c r="E34" s="12">
        <f t="shared" si="0"/>
        <v>0</v>
      </c>
      <c r="F34" s="19"/>
      <c r="G34" s="7"/>
      <c r="H34" s="6"/>
      <c r="I34" s="6"/>
      <c r="J34" s="6"/>
      <c r="K34" s="6"/>
    </row>
    <row r="35" spans="1:11" s="5" customFormat="1" ht="10" x14ac:dyDescent="0.2">
      <c r="A35" s="91"/>
      <c r="B35" s="91"/>
      <c r="C35" s="8"/>
      <c r="D35" s="8"/>
      <c r="E35" s="12">
        <f t="shared" si="0"/>
        <v>0</v>
      </c>
      <c r="F35" s="19"/>
      <c r="G35" s="7"/>
      <c r="H35" s="6"/>
      <c r="I35" s="6"/>
      <c r="J35" s="6"/>
      <c r="K35" s="6"/>
    </row>
    <row r="36" spans="1:11" s="5" customFormat="1" ht="10" x14ac:dyDescent="0.2">
      <c r="A36" s="91"/>
      <c r="B36" s="91"/>
      <c r="C36" s="8"/>
      <c r="D36" s="8"/>
      <c r="E36" s="12">
        <f t="shared" si="0"/>
        <v>0</v>
      </c>
      <c r="F36" s="19"/>
      <c r="G36" s="7"/>
      <c r="H36" s="6"/>
      <c r="I36" s="6"/>
      <c r="J36" s="6"/>
      <c r="K36" s="6"/>
    </row>
    <row r="37" spans="1:11" s="5" customFormat="1" ht="10" x14ac:dyDescent="0.2">
      <c r="A37" s="91"/>
      <c r="B37" s="91"/>
      <c r="C37" s="8"/>
      <c r="D37" s="8"/>
      <c r="E37" s="12">
        <f t="shared" si="0"/>
        <v>0</v>
      </c>
      <c r="F37" s="19"/>
      <c r="G37" s="7"/>
      <c r="H37" s="6"/>
      <c r="I37" s="6"/>
      <c r="J37" s="6"/>
      <c r="K37" s="6"/>
    </row>
    <row r="38" spans="1:11" s="5" customFormat="1" ht="10" x14ac:dyDescent="0.2">
      <c r="A38" s="91"/>
      <c r="B38" s="91"/>
      <c r="C38" s="8"/>
      <c r="D38" s="8"/>
      <c r="E38" s="12">
        <f t="shared" si="0"/>
        <v>0</v>
      </c>
      <c r="F38" s="19"/>
      <c r="G38" s="7"/>
      <c r="H38" s="6"/>
      <c r="I38" s="6"/>
      <c r="J38" s="6"/>
      <c r="K38" s="6"/>
    </row>
    <row r="39" spans="1:11" s="5" customFormat="1" ht="11.25" customHeight="1" thickBot="1" x14ac:dyDescent="0.25">
      <c r="A39" s="92"/>
      <c r="B39" s="92"/>
      <c r="C39" s="10"/>
      <c r="D39" s="10"/>
      <c r="E39" s="13">
        <f t="shared" si="0"/>
        <v>0</v>
      </c>
      <c r="F39" s="20"/>
      <c r="G39" s="9"/>
      <c r="H39" s="6"/>
      <c r="I39" s="6"/>
      <c r="J39" s="6"/>
      <c r="K39" s="6"/>
    </row>
    <row r="40" spans="1:11" s="5" customFormat="1" ht="18" customHeight="1" thickTop="1" x14ac:dyDescent="0.2">
      <c r="A40" s="95" t="s">
        <v>4</v>
      </c>
      <c r="B40" s="96"/>
      <c r="C40" s="21">
        <f t="shared" ref="C40:E40" si="1">SUM(C10:C39)</f>
        <v>0</v>
      </c>
      <c r="D40" s="21">
        <f t="shared" si="1"/>
        <v>0</v>
      </c>
      <c r="E40" s="22">
        <f t="shared" si="1"/>
        <v>0</v>
      </c>
      <c r="F40" s="21"/>
      <c r="G40" s="21"/>
      <c r="H40" s="6"/>
      <c r="I40" s="6"/>
      <c r="J40" s="6"/>
      <c r="K40" s="6"/>
    </row>
    <row r="41" spans="1:11" s="5" customFormat="1" ht="9.75" customHeight="1" x14ac:dyDescent="0.2">
      <c r="C41" s="6"/>
      <c r="D41" s="6"/>
      <c r="E41" s="6"/>
      <c r="F41" s="6"/>
      <c r="G41" s="6"/>
      <c r="H41" s="6"/>
      <c r="I41" s="6"/>
      <c r="J41" s="6"/>
      <c r="K41" s="6"/>
    </row>
    <row r="42" spans="1:11" s="5" customFormat="1" ht="26.25" customHeight="1" x14ac:dyDescent="0.2">
      <c r="A42" s="90" t="s">
        <v>1134</v>
      </c>
      <c r="B42" s="90"/>
      <c r="C42" s="90"/>
      <c r="D42" s="90"/>
      <c r="E42" s="90"/>
      <c r="F42" s="90"/>
      <c r="G42" s="90"/>
      <c r="H42" s="6"/>
      <c r="I42" s="6"/>
      <c r="J42" s="6"/>
      <c r="K42" s="6"/>
    </row>
    <row r="43" spans="1:11" s="5" customFormat="1" ht="109.5" customHeight="1" x14ac:dyDescent="0.2">
      <c r="A43" s="90" t="s">
        <v>2228</v>
      </c>
      <c r="B43" s="90"/>
      <c r="C43" s="90"/>
      <c r="D43" s="90"/>
      <c r="E43" s="90"/>
      <c r="F43" s="90"/>
      <c r="G43" s="90"/>
      <c r="H43" s="6"/>
      <c r="I43" s="6"/>
      <c r="J43" s="6"/>
      <c r="K43" s="6"/>
    </row>
    <row r="44" spans="1:11" x14ac:dyDescent="0.35"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35"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35"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35">
      <c r="C47" s="6"/>
      <c r="D47" s="6"/>
      <c r="E47" s="6"/>
      <c r="F47" s="6"/>
      <c r="G47" s="6"/>
      <c r="H47" s="6"/>
      <c r="I47" s="6"/>
      <c r="J47" s="6"/>
      <c r="K47" s="6"/>
    </row>
    <row r="48" spans="1:11" x14ac:dyDescent="0.35">
      <c r="C48" s="6"/>
      <c r="D48" s="6"/>
      <c r="E48" s="6"/>
      <c r="F48" s="6"/>
      <c r="G48" s="6"/>
      <c r="H48" s="6"/>
      <c r="I48" s="6"/>
      <c r="J48" s="6"/>
      <c r="K48" s="6"/>
    </row>
    <row r="49" spans="3:11" x14ac:dyDescent="0.35">
      <c r="C49" s="6"/>
      <c r="D49" s="6"/>
      <c r="E49" s="6"/>
      <c r="F49" s="6"/>
      <c r="G49" s="6"/>
      <c r="H49" s="6"/>
      <c r="I49" s="6"/>
      <c r="J49" s="6"/>
      <c r="K49" s="6"/>
    </row>
    <row r="50" spans="3:11" x14ac:dyDescent="0.35">
      <c r="C50" s="6"/>
      <c r="D50" s="6"/>
      <c r="E50" s="6"/>
      <c r="F50" s="6"/>
      <c r="G50" s="6"/>
      <c r="H50" s="6"/>
      <c r="I50" s="6"/>
      <c r="J50" s="6"/>
      <c r="K50" s="6"/>
    </row>
    <row r="51" spans="3:11" x14ac:dyDescent="0.35">
      <c r="C51" s="6"/>
      <c r="D51" s="6"/>
      <c r="E51" s="6"/>
      <c r="F51" s="6"/>
      <c r="G51" s="6"/>
      <c r="H51" s="6"/>
      <c r="I51" s="6"/>
      <c r="J51" s="6"/>
      <c r="K51" s="6"/>
    </row>
    <row r="52" spans="3:11" x14ac:dyDescent="0.35">
      <c r="C52" s="6"/>
      <c r="D52" s="6"/>
      <c r="E52" s="6"/>
      <c r="F52" s="6"/>
      <c r="G52" s="6"/>
      <c r="H52" s="6"/>
      <c r="I52" s="6"/>
      <c r="J52" s="6"/>
      <c r="K52" s="6"/>
    </row>
    <row r="53" spans="3:11" x14ac:dyDescent="0.35">
      <c r="C53" s="6"/>
      <c r="D53" s="6"/>
      <c r="E53" s="6"/>
      <c r="F53" s="6"/>
      <c r="G53" s="6"/>
      <c r="H53" s="6"/>
      <c r="I53" s="6"/>
      <c r="J53" s="6"/>
      <c r="K53" s="6"/>
    </row>
    <row r="54" spans="3:11" x14ac:dyDescent="0.35">
      <c r="C54" s="6"/>
      <c r="D54" s="6"/>
      <c r="E54" s="6"/>
      <c r="F54" s="6"/>
      <c r="G54" s="6"/>
      <c r="H54" s="6"/>
      <c r="I54" s="6"/>
      <c r="J54" s="6"/>
      <c r="K54" s="6"/>
    </row>
    <row r="55" spans="3:11" x14ac:dyDescent="0.35">
      <c r="C55" s="6"/>
      <c r="D55" s="6"/>
      <c r="E55" s="6"/>
      <c r="F55" s="6"/>
      <c r="G55" s="6"/>
      <c r="H55" s="6"/>
      <c r="I55" s="6"/>
      <c r="J55" s="6"/>
      <c r="K55" s="6"/>
    </row>
    <row r="56" spans="3:11" x14ac:dyDescent="0.35">
      <c r="C56" s="6"/>
      <c r="D56" s="6"/>
      <c r="E56" s="6"/>
      <c r="F56" s="6"/>
      <c r="G56" s="6"/>
      <c r="H56" s="6"/>
      <c r="I56" s="6"/>
      <c r="J56" s="6"/>
      <c r="K56" s="6"/>
    </row>
    <row r="57" spans="3:11" x14ac:dyDescent="0.35">
      <c r="C57" s="6"/>
      <c r="D57" s="6"/>
      <c r="E57" s="6"/>
      <c r="F57" s="6"/>
      <c r="G57" s="6"/>
      <c r="H57" s="6"/>
      <c r="I57" s="6"/>
      <c r="J57" s="6"/>
      <c r="K57" s="6"/>
    </row>
    <row r="58" spans="3:11" x14ac:dyDescent="0.35">
      <c r="C58" s="6"/>
      <c r="D58" s="6"/>
      <c r="E58" s="6"/>
      <c r="F58" s="6"/>
      <c r="G58" s="6"/>
      <c r="H58" s="6"/>
      <c r="I58" s="6"/>
      <c r="J58" s="6"/>
      <c r="K58" s="6"/>
    </row>
    <row r="59" spans="3:11" x14ac:dyDescent="0.35">
      <c r="C59" s="6"/>
      <c r="D59" s="6"/>
      <c r="E59" s="6"/>
      <c r="F59" s="6"/>
      <c r="G59" s="6"/>
      <c r="H59" s="6"/>
      <c r="I59" s="6"/>
      <c r="J59" s="6"/>
      <c r="K59" s="6"/>
    </row>
    <row r="60" spans="3:11" x14ac:dyDescent="0.35">
      <c r="C60" s="6"/>
      <c r="D60" s="6"/>
      <c r="E60" s="6"/>
      <c r="F60" s="6"/>
      <c r="G60" s="6"/>
      <c r="H60" s="6"/>
      <c r="I60" s="6"/>
      <c r="J60" s="6"/>
      <c r="K60" s="6"/>
    </row>
    <row r="61" spans="3:11" x14ac:dyDescent="0.35">
      <c r="C61" s="6"/>
      <c r="D61" s="6"/>
      <c r="E61" s="6"/>
      <c r="F61" s="6"/>
      <c r="G61" s="6"/>
      <c r="H61" s="6"/>
      <c r="I61" s="6"/>
      <c r="J61" s="6"/>
      <c r="K61" s="6"/>
    </row>
    <row r="62" spans="3:11" x14ac:dyDescent="0.35">
      <c r="C62" s="6"/>
      <c r="D62" s="6"/>
      <c r="E62" s="6"/>
      <c r="F62" s="6"/>
      <c r="G62" s="6"/>
      <c r="H62" s="6"/>
      <c r="I62" s="6"/>
      <c r="J62" s="6"/>
      <c r="K62" s="6"/>
    </row>
    <row r="63" spans="3:11" x14ac:dyDescent="0.35">
      <c r="C63" s="6"/>
      <c r="D63" s="6"/>
      <c r="E63" s="6"/>
      <c r="F63" s="6"/>
      <c r="G63" s="6"/>
      <c r="H63" s="6"/>
      <c r="I63" s="6"/>
      <c r="J63" s="6"/>
      <c r="K63" s="6"/>
    </row>
    <row r="64" spans="3:11" x14ac:dyDescent="0.35">
      <c r="C64" s="6"/>
      <c r="D64" s="6"/>
      <c r="E64" s="6"/>
      <c r="F64" s="6"/>
      <c r="G64" s="6"/>
      <c r="H64" s="6"/>
      <c r="I64" s="6"/>
      <c r="J64" s="6"/>
      <c r="K64" s="6"/>
    </row>
    <row r="65" spans="3:11" x14ac:dyDescent="0.35">
      <c r="C65" s="6"/>
      <c r="D65" s="6"/>
      <c r="E65" s="6"/>
      <c r="F65" s="6"/>
      <c r="G65" s="6"/>
      <c r="H65" s="6"/>
      <c r="I65" s="6"/>
      <c r="J65" s="6"/>
      <c r="K65" s="6"/>
    </row>
    <row r="66" spans="3:11" x14ac:dyDescent="0.35">
      <c r="C66" s="6"/>
      <c r="D66" s="6"/>
      <c r="E66" s="6"/>
      <c r="F66" s="6"/>
      <c r="G66" s="6"/>
      <c r="H66" s="6"/>
      <c r="I66" s="6"/>
      <c r="J66" s="6"/>
      <c r="K66" s="6"/>
    </row>
    <row r="67" spans="3:11" x14ac:dyDescent="0.35">
      <c r="C67" s="6"/>
      <c r="D67" s="6"/>
      <c r="E67" s="6"/>
      <c r="F67" s="6"/>
      <c r="G67" s="6"/>
      <c r="H67" s="6"/>
      <c r="I67" s="6"/>
      <c r="J67" s="6"/>
      <c r="K67" s="6"/>
    </row>
    <row r="68" spans="3:11" x14ac:dyDescent="0.35">
      <c r="C68" s="6"/>
      <c r="D68" s="6"/>
      <c r="E68" s="6"/>
      <c r="F68" s="6"/>
      <c r="G68" s="6"/>
      <c r="H68" s="6"/>
      <c r="I68" s="6"/>
      <c r="J68" s="6"/>
      <c r="K68" s="6"/>
    </row>
  </sheetData>
  <sheetProtection password="C11B" sheet="1" objects="1" scenarios="1" selectLockedCells="1"/>
  <mergeCells count="41">
    <mergeCell ref="A40:B40"/>
    <mergeCell ref="A42:G42"/>
    <mergeCell ref="A43:G43"/>
    <mergeCell ref="A34:B34"/>
    <mergeCell ref="A35:B35"/>
    <mergeCell ref="A36:B36"/>
    <mergeCell ref="A37:B37"/>
    <mergeCell ref="A38:B38"/>
    <mergeCell ref="A39:B39"/>
    <mergeCell ref="A33:B33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4:G4"/>
    <mergeCell ref="A5:G5"/>
    <mergeCell ref="B6:C6"/>
    <mergeCell ref="A8:B9"/>
    <mergeCell ref="C8:C9"/>
    <mergeCell ref="D8:D9"/>
    <mergeCell ref="E8:E9"/>
    <mergeCell ref="F8:G8"/>
  </mergeCells>
  <pageMargins left="0.39370078740157483" right="0.39370078740157483" top="0.15748031496062992" bottom="0.35433070866141736" header="0.31496062992125984" footer="0.31496062992125984"/>
  <pageSetup orientation="portrait" r:id="rId1"/>
  <headerFooter>
    <oddFooter>&amp;LMise à jour : Juin 2019&amp;RPage 1.3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39997558519241921"/>
  </sheetPr>
  <dimension ref="A3:Q68"/>
  <sheetViews>
    <sheetView showGridLines="0" showZeros="0" workbookViewId="0">
      <selection activeCell="F10" sqref="F10:G10"/>
    </sheetView>
  </sheetViews>
  <sheetFormatPr baseColWidth="10" defaultRowHeight="14.5" x14ac:dyDescent="0.35"/>
  <cols>
    <col min="1" max="1" width="12.7265625" customWidth="1"/>
    <col min="2" max="2" width="24.7265625" customWidth="1"/>
    <col min="3" max="5" width="12.26953125" customWidth="1"/>
    <col min="6" max="6" width="11.54296875" customWidth="1"/>
    <col min="7" max="7" width="11.26953125" customWidth="1"/>
    <col min="8" max="8" width="4.26953125" customWidth="1"/>
    <col min="9" max="11" width="10" customWidth="1"/>
  </cols>
  <sheetData>
    <row r="3" spans="1:17" ht="26.25" customHeight="1" x14ac:dyDescent="0.35"/>
    <row r="4" spans="1:17" ht="15" customHeight="1" x14ac:dyDescent="0.35">
      <c r="A4" s="97" t="s">
        <v>9</v>
      </c>
      <c r="B4" s="97"/>
      <c r="C4" s="97"/>
      <c r="D4" s="97"/>
      <c r="E4" s="97"/>
      <c r="F4" s="97"/>
      <c r="G4" s="97"/>
    </row>
    <row r="5" spans="1:17" ht="33.75" customHeight="1" x14ac:dyDescent="0.35">
      <c r="A5" s="99" t="s">
        <v>1138</v>
      </c>
      <c r="B5" s="97"/>
      <c r="C5" s="97"/>
      <c r="D5" s="97"/>
      <c r="E5" s="97"/>
      <c r="F5" s="97"/>
      <c r="G5" s="97"/>
    </row>
    <row r="6" spans="1:17" s="2" customFormat="1" ht="32.25" customHeight="1" x14ac:dyDescent="0.25">
      <c r="A6" s="1" t="s">
        <v>0</v>
      </c>
      <c r="B6" s="98" t="str">
        <f>Sommaire!C8</f>
        <v/>
      </c>
      <c r="C6" s="98"/>
      <c r="D6" s="1" t="s">
        <v>1</v>
      </c>
      <c r="E6" s="18">
        <f>Sommaire!C6</f>
        <v>0</v>
      </c>
      <c r="F6" s="1" t="s">
        <v>10</v>
      </c>
      <c r="G6" s="14" t="str">
        <f>Sommaire!C10</f>
        <v/>
      </c>
    </row>
    <row r="7" spans="1:17" s="2" customFormat="1" ht="21" customHeight="1" x14ac:dyDescent="0.2"/>
    <row r="8" spans="1:17" s="4" customFormat="1" ht="78" customHeight="1" x14ac:dyDescent="0.35">
      <c r="A8" s="104" t="s">
        <v>8</v>
      </c>
      <c r="B8" s="105"/>
      <c r="C8" s="100" t="s">
        <v>2</v>
      </c>
      <c r="D8" s="100" t="s">
        <v>2227</v>
      </c>
      <c r="E8" s="105" t="s">
        <v>3</v>
      </c>
      <c r="F8" s="102" t="s">
        <v>2229</v>
      </c>
      <c r="G8" s="103"/>
      <c r="H8" s="3"/>
      <c r="I8" s="3"/>
      <c r="J8" s="3"/>
      <c r="K8" s="3"/>
      <c r="L8" s="3"/>
      <c r="M8" s="3"/>
    </row>
    <row r="9" spans="1:17" s="5" customFormat="1" ht="27.75" customHeight="1" x14ac:dyDescent="0.2">
      <c r="A9" s="106"/>
      <c r="B9" s="107"/>
      <c r="C9" s="101"/>
      <c r="D9" s="101"/>
      <c r="E9" s="107"/>
      <c r="F9" s="11" t="s">
        <v>1146</v>
      </c>
      <c r="G9" s="11" t="s">
        <v>1136</v>
      </c>
      <c r="H9" s="6"/>
      <c r="I9" s="6"/>
      <c r="J9" s="6"/>
      <c r="K9" s="6"/>
    </row>
    <row r="10" spans="1:17" s="5" customFormat="1" ht="10" x14ac:dyDescent="0.2">
      <c r="A10" s="91"/>
      <c r="B10" s="91"/>
      <c r="C10" s="8"/>
      <c r="D10" s="8"/>
      <c r="E10" s="12">
        <f>C10-D10</f>
        <v>0</v>
      </c>
      <c r="F10" s="19"/>
      <c r="G10" s="7"/>
      <c r="H10" s="6"/>
      <c r="I10" s="6"/>
      <c r="J10" s="6"/>
      <c r="K10" s="6"/>
      <c r="Q10" s="15" t="s">
        <v>11</v>
      </c>
    </row>
    <row r="11" spans="1:17" s="5" customFormat="1" ht="10" x14ac:dyDescent="0.2">
      <c r="A11" s="93"/>
      <c r="B11" s="94"/>
      <c r="C11" s="8"/>
      <c r="D11" s="8"/>
      <c r="E11" s="12">
        <f t="shared" ref="E11:E39" si="0">C11-D11</f>
        <v>0</v>
      </c>
      <c r="F11" s="19"/>
      <c r="G11" s="7"/>
      <c r="H11" s="6"/>
      <c r="I11" s="6"/>
      <c r="J11" s="6"/>
      <c r="K11" s="6"/>
      <c r="Q11" s="15" t="s">
        <v>12</v>
      </c>
    </row>
    <row r="12" spans="1:17" s="5" customFormat="1" ht="10" x14ac:dyDescent="0.2">
      <c r="A12" s="93"/>
      <c r="B12" s="94"/>
      <c r="C12" s="8"/>
      <c r="D12" s="8"/>
      <c r="E12" s="12">
        <f t="shared" si="0"/>
        <v>0</v>
      </c>
      <c r="F12" s="19"/>
      <c r="G12" s="7"/>
      <c r="H12" s="6"/>
      <c r="I12" s="6"/>
      <c r="J12" s="6"/>
      <c r="K12" s="6"/>
      <c r="Q12" s="15" t="s">
        <v>13</v>
      </c>
    </row>
    <row r="13" spans="1:17" s="5" customFormat="1" ht="10" x14ac:dyDescent="0.2">
      <c r="A13" s="93"/>
      <c r="B13" s="94"/>
      <c r="C13" s="8"/>
      <c r="D13" s="8"/>
      <c r="E13" s="12">
        <f t="shared" si="0"/>
        <v>0</v>
      </c>
      <c r="F13" s="19"/>
      <c r="G13" s="7"/>
      <c r="H13" s="6"/>
      <c r="I13" s="6"/>
      <c r="J13" s="6"/>
      <c r="K13" s="6"/>
      <c r="Q13" s="15" t="s">
        <v>14</v>
      </c>
    </row>
    <row r="14" spans="1:17" s="5" customFormat="1" ht="10" x14ac:dyDescent="0.2">
      <c r="A14" s="93"/>
      <c r="B14" s="94"/>
      <c r="C14" s="8"/>
      <c r="D14" s="8"/>
      <c r="E14" s="12">
        <f t="shared" si="0"/>
        <v>0</v>
      </c>
      <c r="F14" s="19"/>
      <c r="G14" s="7"/>
      <c r="H14" s="6"/>
      <c r="I14" s="6"/>
      <c r="J14" s="6"/>
      <c r="K14" s="6"/>
      <c r="Q14" s="15" t="s">
        <v>15</v>
      </c>
    </row>
    <row r="15" spans="1:17" s="5" customFormat="1" ht="10" x14ac:dyDescent="0.2">
      <c r="A15" s="93"/>
      <c r="B15" s="94"/>
      <c r="C15" s="8"/>
      <c r="D15" s="8"/>
      <c r="E15" s="12">
        <f t="shared" si="0"/>
        <v>0</v>
      </c>
      <c r="F15" s="19"/>
      <c r="G15" s="7"/>
      <c r="H15" s="6"/>
      <c r="I15" s="6"/>
      <c r="J15" s="6"/>
      <c r="K15" s="6"/>
      <c r="Q15" s="15"/>
    </row>
    <row r="16" spans="1:17" s="5" customFormat="1" ht="10" x14ac:dyDescent="0.2">
      <c r="A16" s="93"/>
      <c r="B16" s="94"/>
      <c r="C16" s="8"/>
      <c r="D16" s="8"/>
      <c r="E16" s="12">
        <f t="shared" si="0"/>
        <v>0</v>
      </c>
      <c r="F16" s="19"/>
      <c r="G16" s="7"/>
      <c r="H16" s="6"/>
      <c r="I16" s="6"/>
      <c r="J16" s="6"/>
      <c r="K16" s="6"/>
    </row>
    <row r="17" spans="1:11" s="5" customFormat="1" ht="10" x14ac:dyDescent="0.2">
      <c r="A17" s="93"/>
      <c r="B17" s="94"/>
      <c r="C17" s="8"/>
      <c r="D17" s="8"/>
      <c r="E17" s="12">
        <f t="shared" si="0"/>
        <v>0</v>
      </c>
      <c r="F17" s="19"/>
      <c r="G17" s="7"/>
      <c r="H17" s="6"/>
      <c r="I17" s="6"/>
      <c r="J17" s="6"/>
      <c r="K17" s="6"/>
    </row>
    <row r="18" spans="1:11" s="5" customFormat="1" ht="10" x14ac:dyDescent="0.2">
      <c r="A18" s="93"/>
      <c r="B18" s="94"/>
      <c r="C18" s="8"/>
      <c r="D18" s="8"/>
      <c r="E18" s="12">
        <f t="shared" si="0"/>
        <v>0</v>
      </c>
      <c r="F18" s="19"/>
      <c r="G18" s="7"/>
      <c r="H18" s="6"/>
      <c r="I18" s="6"/>
      <c r="J18" s="6"/>
      <c r="K18" s="6"/>
    </row>
    <row r="19" spans="1:11" s="5" customFormat="1" ht="10" x14ac:dyDescent="0.2">
      <c r="A19" s="93"/>
      <c r="B19" s="94"/>
      <c r="C19" s="8"/>
      <c r="D19" s="8"/>
      <c r="E19" s="12">
        <f t="shared" si="0"/>
        <v>0</v>
      </c>
      <c r="F19" s="19"/>
      <c r="G19" s="7"/>
      <c r="H19" s="6"/>
      <c r="I19" s="6"/>
      <c r="J19" s="6"/>
      <c r="K19" s="6"/>
    </row>
    <row r="20" spans="1:11" s="5" customFormat="1" ht="10" x14ac:dyDescent="0.2">
      <c r="A20" s="93"/>
      <c r="B20" s="94"/>
      <c r="C20" s="8"/>
      <c r="D20" s="8"/>
      <c r="E20" s="12">
        <f t="shared" si="0"/>
        <v>0</v>
      </c>
      <c r="F20" s="19"/>
      <c r="G20" s="7"/>
      <c r="H20" s="6"/>
      <c r="I20" s="6"/>
      <c r="J20" s="6"/>
      <c r="K20" s="6"/>
    </row>
    <row r="21" spans="1:11" s="5" customFormat="1" ht="10" x14ac:dyDescent="0.2">
      <c r="A21" s="93"/>
      <c r="B21" s="94"/>
      <c r="C21" s="8"/>
      <c r="D21" s="8"/>
      <c r="E21" s="12">
        <f t="shared" si="0"/>
        <v>0</v>
      </c>
      <c r="F21" s="19"/>
      <c r="G21" s="7"/>
      <c r="H21" s="6"/>
      <c r="I21" s="6"/>
      <c r="J21" s="6"/>
      <c r="K21" s="6"/>
    </row>
    <row r="22" spans="1:11" s="5" customFormat="1" ht="10" x14ac:dyDescent="0.2">
      <c r="A22" s="93"/>
      <c r="B22" s="94"/>
      <c r="C22" s="8"/>
      <c r="D22" s="8"/>
      <c r="E22" s="12">
        <f t="shared" si="0"/>
        <v>0</v>
      </c>
      <c r="F22" s="19"/>
      <c r="G22" s="7"/>
      <c r="H22" s="6"/>
      <c r="I22" s="6"/>
      <c r="J22" s="6"/>
      <c r="K22" s="6"/>
    </row>
    <row r="23" spans="1:11" s="5" customFormat="1" ht="10" x14ac:dyDescent="0.2">
      <c r="A23" s="93"/>
      <c r="B23" s="94"/>
      <c r="C23" s="8"/>
      <c r="D23" s="8"/>
      <c r="E23" s="12">
        <f t="shared" si="0"/>
        <v>0</v>
      </c>
      <c r="F23" s="19"/>
      <c r="G23" s="7"/>
      <c r="H23" s="6"/>
      <c r="I23" s="6"/>
      <c r="J23" s="6"/>
      <c r="K23" s="6"/>
    </row>
    <row r="24" spans="1:11" s="5" customFormat="1" ht="10" x14ac:dyDescent="0.2">
      <c r="A24" s="93"/>
      <c r="B24" s="94"/>
      <c r="C24" s="8"/>
      <c r="D24" s="8"/>
      <c r="E24" s="12">
        <f t="shared" si="0"/>
        <v>0</v>
      </c>
      <c r="F24" s="19"/>
      <c r="G24" s="7"/>
      <c r="H24" s="6"/>
      <c r="I24" s="6"/>
      <c r="J24" s="6"/>
      <c r="K24" s="6"/>
    </row>
    <row r="25" spans="1:11" s="5" customFormat="1" ht="10" x14ac:dyDescent="0.2">
      <c r="A25" s="93"/>
      <c r="B25" s="94"/>
      <c r="C25" s="8"/>
      <c r="D25" s="8"/>
      <c r="E25" s="12">
        <f t="shared" si="0"/>
        <v>0</v>
      </c>
      <c r="F25" s="19"/>
      <c r="G25" s="7"/>
      <c r="H25" s="6"/>
      <c r="I25" s="6"/>
      <c r="J25" s="6"/>
      <c r="K25" s="6"/>
    </row>
    <row r="26" spans="1:11" s="5" customFormat="1" ht="10" x14ac:dyDescent="0.2">
      <c r="A26" s="93"/>
      <c r="B26" s="94"/>
      <c r="C26" s="8"/>
      <c r="D26" s="8"/>
      <c r="E26" s="12">
        <f t="shared" si="0"/>
        <v>0</v>
      </c>
      <c r="F26" s="19"/>
      <c r="G26" s="7"/>
      <c r="H26" s="6"/>
      <c r="I26" s="6"/>
      <c r="J26" s="6"/>
      <c r="K26" s="6"/>
    </row>
    <row r="27" spans="1:11" s="5" customFormat="1" ht="10" x14ac:dyDescent="0.2">
      <c r="A27" s="91"/>
      <c r="B27" s="91"/>
      <c r="C27" s="8"/>
      <c r="D27" s="8"/>
      <c r="E27" s="12">
        <f t="shared" si="0"/>
        <v>0</v>
      </c>
      <c r="F27" s="19"/>
      <c r="G27" s="7"/>
      <c r="H27" s="6"/>
      <c r="I27" s="6"/>
      <c r="J27" s="6"/>
      <c r="K27" s="6"/>
    </row>
    <row r="28" spans="1:11" s="5" customFormat="1" ht="10" x14ac:dyDescent="0.2">
      <c r="A28" s="91"/>
      <c r="B28" s="91"/>
      <c r="C28" s="8"/>
      <c r="D28" s="8"/>
      <c r="E28" s="12">
        <f t="shared" si="0"/>
        <v>0</v>
      </c>
      <c r="F28" s="19"/>
      <c r="G28" s="7"/>
      <c r="H28" s="6"/>
      <c r="I28" s="6"/>
      <c r="J28" s="6"/>
      <c r="K28" s="6"/>
    </row>
    <row r="29" spans="1:11" s="5" customFormat="1" ht="10" x14ac:dyDescent="0.2">
      <c r="A29" s="91"/>
      <c r="B29" s="91"/>
      <c r="C29" s="8"/>
      <c r="D29" s="8"/>
      <c r="E29" s="12">
        <f t="shared" si="0"/>
        <v>0</v>
      </c>
      <c r="F29" s="19"/>
      <c r="G29" s="7"/>
      <c r="H29" s="6"/>
      <c r="I29" s="6"/>
      <c r="J29" s="6"/>
      <c r="K29" s="6"/>
    </row>
    <row r="30" spans="1:11" s="5" customFormat="1" ht="10" x14ac:dyDescent="0.2">
      <c r="A30" s="91"/>
      <c r="B30" s="91"/>
      <c r="C30" s="8"/>
      <c r="D30" s="8"/>
      <c r="E30" s="12">
        <f t="shared" si="0"/>
        <v>0</v>
      </c>
      <c r="F30" s="19"/>
      <c r="G30" s="7"/>
      <c r="H30" s="6"/>
      <c r="I30" s="6"/>
      <c r="J30" s="6"/>
      <c r="K30" s="6"/>
    </row>
    <row r="31" spans="1:11" s="5" customFormat="1" ht="10" x14ac:dyDescent="0.2">
      <c r="A31" s="91"/>
      <c r="B31" s="91"/>
      <c r="C31" s="8"/>
      <c r="D31" s="8"/>
      <c r="E31" s="12">
        <f t="shared" si="0"/>
        <v>0</v>
      </c>
      <c r="F31" s="19"/>
      <c r="G31" s="7"/>
      <c r="H31" s="6"/>
      <c r="I31" s="6"/>
      <c r="J31" s="6"/>
      <c r="K31" s="6"/>
    </row>
    <row r="32" spans="1:11" s="5" customFormat="1" ht="10" x14ac:dyDescent="0.2">
      <c r="A32" s="91"/>
      <c r="B32" s="91"/>
      <c r="C32" s="8"/>
      <c r="D32" s="8"/>
      <c r="E32" s="12">
        <f t="shared" si="0"/>
        <v>0</v>
      </c>
      <c r="F32" s="19"/>
      <c r="G32" s="7"/>
      <c r="H32" s="6"/>
      <c r="I32" s="6"/>
      <c r="J32" s="6"/>
      <c r="K32" s="6"/>
    </row>
    <row r="33" spans="1:11" s="5" customFormat="1" ht="10" x14ac:dyDescent="0.2">
      <c r="A33" s="91"/>
      <c r="B33" s="91"/>
      <c r="C33" s="8"/>
      <c r="D33" s="8"/>
      <c r="E33" s="12">
        <f t="shared" si="0"/>
        <v>0</v>
      </c>
      <c r="F33" s="19"/>
      <c r="G33" s="7"/>
      <c r="H33" s="6"/>
      <c r="I33" s="6"/>
      <c r="J33" s="6"/>
      <c r="K33" s="6"/>
    </row>
    <row r="34" spans="1:11" s="5" customFormat="1" ht="10" x14ac:dyDescent="0.2">
      <c r="A34" s="91"/>
      <c r="B34" s="91"/>
      <c r="C34" s="8"/>
      <c r="D34" s="8"/>
      <c r="E34" s="12">
        <f t="shared" si="0"/>
        <v>0</v>
      </c>
      <c r="F34" s="19"/>
      <c r="G34" s="7"/>
      <c r="H34" s="6"/>
      <c r="I34" s="6"/>
      <c r="J34" s="6"/>
      <c r="K34" s="6"/>
    </row>
    <row r="35" spans="1:11" s="5" customFormat="1" ht="10" x14ac:dyDescent="0.2">
      <c r="A35" s="91"/>
      <c r="B35" s="91"/>
      <c r="C35" s="8"/>
      <c r="D35" s="8"/>
      <c r="E35" s="12">
        <f t="shared" si="0"/>
        <v>0</v>
      </c>
      <c r="F35" s="19"/>
      <c r="G35" s="7"/>
      <c r="H35" s="6"/>
      <c r="I35" s="6"/>
      <c r="J35" s="6"/>
      <c r="K35" s="6"/>
    </row>
    <row r="36" spans="1:11" s="5" customFormat="1" ht="10" x14ac:dyDescent="0.2">
      <c r="A36" s="91"/>
      <c r="B36" s="91"/>
      <c r="C36" s="8"/>
      <c r="D36" s="8"/>
      <c r="E36" s="12">
        <f t="shared" si="0"/>
        <v>0</v>
      </c>
      <c r="F36" s="19"/>
      <c r="G36" s="7"/>
      <c r="H36" s="6"/>
      <c r="I36" s="6"/>
      <c r="J36" s="6"/>
      <c r="K36" s="6"/>
    </row>
    <row r="37" spans="1:11" s="5" customFormat="1" ht="10" x14ac:dyDescent="0.2">
      <c r="A37" s="91"/>
      <c r="B37" s="91"/>
      <c r="C37" s="8"/>
      <c r="D37" s="8"/>
      <c r="E37" s="12">
        <f t="shared" si="0"/>
        <v>0</v>
      </c>
      <c r="F37" s="19"/>
      <c r="G37" s="7"/>
      <c r="H37" s="6"/>
      <c r="I37" s="6"/>
      <c r="J37" s="6"/>
      <c r="K37" s="6"/>
    </row>
    <row r="38" spans="1:11" s="5" customFormat="1" ht="10" x14ac:dyDescent="0.2">
      <c r="A38" s="91"/>
      <c r="B38" s="91"/>
      <c r="C38" s="8"/>
      <c r="D38" s="8"/>
      <c r="E38" s="12">
        <f t="shared" si="0"/>
        <v>0</v>
      </c>
      <c r="F38" s="19"/>
      <c r="G38" s="7"/>
      <c r="H38" s="6"/>
      <c r="I38" s="6"/>
      <c r="J38" s="6"/>
      <c r="K38" s="6"/>
    </row>
    <row r="39" spans="1:11" s="5" customFormat="1" ht="11.25" customHeight="1" thickBot="1" x14ac:dyDescent="0.25">
      <c r="A39" s="92"/>
      <c r="B39" s="92"/>
      <c r="C39" s="10"/>
      <c r="D39" s="10"/>
      <c r="E39" s="13">
        <f t="shared" si="0"/>
        <v>0</v>
      </c>
      <c r="F39" s="20"/>
      <c r="G39" s="9"/>
      <c r="H39" s="6"/>
      <c r="I39" s="6"/>
      <c r="J39" s="6"/>
      <c r="K39" s="6"/>
    </row>
    <row r="40" spans="1:11" s="5" customFormat="1" ht="18" customHeight="1" thickTop="1" x14ac:dyDescent="0.2">
      <c r="A40" s="95" t="s">
        <v>4</v>
      </c>
      <c r="B40" s="96"/>
      <c r="C40" s="21">
        <f t="shared" ref="C40:E40" si="1">SUM(C10:C39)</f>
        <v>0</v>
      </c>
      <c r="D40" s="21">
        <f t="shared" si="1"/>
        <v>0</v>
      </c>
      <c r="E40" s="22">
        <f t="shared" si="1"/>
        <v>0</v>
      </c>
      <c r="F40" s="21"/>
      <c r="G40" s="21"/>
      <c r="H40" s="6"/>
      <c r="I40" s="6"/>
      <c r="J40" s="6"/>
      <c r="K40" s="6"/>
    </row>
    <row r="41" spans="1:11" s="5" customFormat="1" ht="9.75" customHeight="1" x14ac:dyDescent="0.2">
      <c r="C41" s="6"/>
      <c r="D41" s="6"/>
      <c r="E41" s="6"/>
      <c r="F41" s="6"/>
      <c r="G41" s="6"/>
      <c r="H41" s="6"/>
      <c r="I41" s="6"/>
      <c r="J41" s="6"/>
      <c r="K41" s="6"/>
    </row>
    <row r="42" spans="1:11" s="5" customFormat="1" ht="26.25" customHeight="1" x14ac:dyDescent="0.2">
      <c r="A42" s="90" t="s">
        <v>1134</v>
      </c>
      <c r="B42" s="90"/>
      <c r="C42" s="90"/>
      <c r="D42" s="90"/>
      <c r="E42" s="90"/>
      <c r="F42" s="90"/>
      <c r="G42" s="90"/>
      <c r="H42" s="6"/>
      <c r="I42" s="6"/>
      <c r="J42" s="6"/>
      <c r="K42" s="6"/>
    </row>
    <row r="43" spans="1:11" s="5" customFormat="1" ht="109.5" customHeight="1" x14ac:dyDescent="0.2">
      <c r="A43" s="90" t="s">
        <v>2228</v>
      </c>
      <c r="B43" s="90"/>
      <c r="C43" s="90"/>
      <c r="D43" s="90"/>
      <c r="E43" s="90"/>
      <c r="F43" s="90"/>
      <c r="G43" s="90"/>
      <c r="H43" s="6"/>
      <c r="I43" s="6"/>
      <c r="J43" s="6"/>
      <c r="K43" s="6"/>
    </row>
    <row r="44" spans="1:11" x14ac:dyDescent="0.35"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35"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35"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35">
      <c r="C47" s="6"/>
      <c r="D47" s="6"/>
      <c r="E47" s="6"/>
      <c r="F47" s="6"/>
      <c r="G47" s="6"/>
      <c r="H47" s="6"/>
      <c r="I47" s="6"/>
      <c r="J47" s="6"/>
      <c r="K47" s="6"/>
    </row>
    <row r="48" spans="1:11" x14ac:dyDescent="0.35">
      <c r="C48" s="6"/>
      <c r="D48" s="6"/>
      <c r="E48" s="6"/>
      <c r="F48" s="6"/>
      <c r="G48" s="6"/>
      <c r="H48" s="6"/>
      <c r="I48" s="6"/>
      <c r="J48" s="6"/>
      <c r="K48" s="6"/>
    </row>
    <row r="49" spans="3:11" x14ac:dyDescent="0.35">
      <c r="C49" s="6"/>
      <c r="D49" s="6"/>
      <c r="E49" s="6"/>
      <c r="F49" s="6"/>
      <c r="G49" s="6"/>
      <c r="H49" s="6"/>
      <c r="I49" s="6"/>
      <c r="J49" s="6"/>
      <c r="K49" s="6"/>
    </row>
    <row r="50" spans="3:11" x14ac:dyDescent="0.35">
      <c r="C50" s="6"/>
      <c r="D50" s="6"/>
      <c r="E50" s="6"/>
      <c r="F50" s="6"/>
      <c r="G50" s="6"/>
      <c r="H50" s="6"/>
      <c r="I50" s="6"/>
      <c r="J50" s="6"/>
      <c r="K50" s="6"/>
    </row>
    <row r="51" spans="3:11" x14ac:dyDescent="0.35">
      <c r="C51" s="6"/>
      <c r="D51" s="6"/>
      <c r="E51" s="6"/>
      <c r="F51" s="6"/>
      <c r="G51" s="6"/>
      <c r="H51" s="6"/>
      <c r="I51" s="6"/>
      <c r="J51" s="6"/>
      <c r="K51" s="6"/>
    </row>
    <row r="52" spans="3:11" x14ac:dyDescent="0.35">
      <c r="C52" s="6"/>
      <c r="D52" s="6"/>
      <c r="E52" s="6"/>
      <c r="F52" s="6"/>
      <c r="G52" s="6"/>
      <c r="H52" s="6"/>
      <c r="I52" s="6"/>
      <c r="J52" s="6"/>
      <c r="K52" s="6"/>
    </row>
    <row r="53" spans="3:11" x14ac:dyDescent="0.35">
      <c r="C53" s="6"/>
      <c r="D53" s="6"/>
      <c r="E53" s="6"/>
      <c r="F53" s="6"/>
      <c r="G53" s="6"/>
      <c r="H53" s="6"/>
      <c r="I53" s="6"/>
      <c r="J53" s="6"/>
      <c r="K53" s="6"/>
    </row>
    <row r="54" spans="3:11" x14ac:dyDescent="0.35">
      <c r="C54" s="6"/>
      <c r="D54" s="6"/>
      <c r="E54" s="6"/>
      <c r="F54" s="6"/>
      <c r="G54" s="6"/>
      <c r="H54" s="6"/>
      <c r="I54" s="6"/>
      <c r="J54" s="6"/>
      <c r="K54" s="6"/>
    </row>
    <row r="55" spans="3:11" x14ac:dyDescent="0.35">
      <c r="C55" s="6"/>
      <c r="D55" s="6"/>
      <c r="E55" s="6"/>
      <c r="F55" s="6"/>
      <c r="G55" s="6"/>
      <c r="H55" s="6"/>
      <c r="I55" s="6"/>
      <c r="J55" s="6"/>
      <c r="K55" s="6"/>
    </row>
    <row r="56" spans="3:11" x14ac:dyDescent="0.35">
      <c r="C56" s="6"/>
      <c r="D56" s="6"/>
      <c r="E56" s="6"/>
      <c r="F56" s="6"/>
      <c r="G56" s="6"/>
      <c r="H56" s="6"/>
      <c r="I56" s="6"/>
      <c r="J56" s="6"/>
      <c r="K56" s="6"/>
    </row>
    <row r="57" spans="3:11" x14ac:dyDescent="0.35">
      <c r="C57" s="6"/>
      <c r="D57" s="6"/>
      <c r="E57" s="6"/>
      <c r="F57" s="6"/>
      <c r="G57" s="6"/>
      <c r="H57" s="6"/>
      <c r="I57" s="6"/>
      <c r="J57" s="6"/>
      <c r="K57" s="6"/>
    </row>
    <row r="58" spans="3:11" x14ac:dyDescent="0.35">
      <c r="C58" s="6"/>
      <c r="D58" s="6"/>
      <c r="E58" s="6"/>
      <c r="F58" s="6"/>
      <c r="G58" s="6"/>
      <c r="H58" s="6"/>
      <c r="I58" s="6"/>
      <c r="J58" s="6"/>
      <c r="K58" s="6"/>
    </row>
    <row r="59" spans="3:11" x14ac:dyDescent="0.35">
      <c r="C59" s="6"/>
      <c r="D59" s="6"/>
      <c r="E59" s="6"/>
      <c r="F59" s="6"/>
      <c r="G59" s="6"/>
      <c r="H59" s="6"/>
      <c r="I59" s="6"/>
      <c r="J59" s="6"/>
      <c r="K59" s="6"/>
    </row>
    <row r="60" spans="3:11" x14ac:dyDescent="0.35">
      <c r="C60" s="6"/>
      <c r="D60" s="6"/>
      <c r="E60" s="6"/>
      <c r="F60" s="6"/>
      <c r="G60" s="6"/>
      <c r="H60" s="6"/>
      <c r="I60" s="6"/>
      <c r="J60" s="6"/>
      <c r="K60" s="6"/>
    </row>
    <row r="61" spans="3:11" x14ac:dyDescent="0.35">
      <c r="C61" s="6"/>
      <c r="D61" s="6"/>
      <c r="E61" s="6"/>
      <c r="F61" s="6"/>
      <c r="G61" s="6"/>
      <c r="H61" s="6"/>
      <c r="I61" s="6"/>
      <c r="J61" s="6"/>
      <c r="K61" s="6"/>
    </row>
    <row r="62" spans="3:11" x14ac:dyDescent="0.35">
      <c r="C62" s="6"/>
      <c r="D62" s="6"/>
      <c r="E62" s="6"/>
      <c r="F62" s="6"/>
      <c r="G62" s="6"/>
      <c r="H62" s="6"/>
      <c r="I62" s="6"/>
      <c r="J62" s="6"/>
      <c r="K62" s="6"/>
    </row>
    <row r="63" spans="3:11" x14ac:dyDescent="0.35">
      <c r="C63" s="6"/>
      <c r="D63" s="6"/>
      <c r="E63" s="6"/>
      <c r="F63" s="6"/>
      <c r="G63" s="6"/>
      <c r="H63" s="6"/>
      <c r="I63" s="6"/>
      <c r="J63" s="6"/>
      <c r="K63" s="6"/>
    </row>
    <row r="64" spans="3:11" x14ac:dyDescent="0.35">
      <c r="C64" s="6"/>
      <c r="D64" s="6"/>
      <c r="E64" s="6"/>
      <c r="F64" s="6"/>
      <c r="G64" s="6"/>
      <c r="H64" s="6"/>
      <c r="I64" s="6"/>
      <c r="J64" s="6"/>
      <c r="K64" s="6"/>
    </row>
    <row r="65" spans="3:11" x14ac:dyDescent="0.35">
      <c r="C65" s="6"/>
      <c r="D65" s="6"/>
      <c r="E65" s="6"/>
      <c r="F65" s="6"/>
      <c r="G65" s="6"/>
      <c r="H65" s="6"/>
      <c r="I65" s="6"/>
      <c r="J65" s="6"/>
      <c r="K65" s="6"/>
    </row>
    <row r="66" spans="3:11" x14ac:dyDescent="0.35">
      <c r="C66" s="6"/>
      <c r="D66" s="6"/>
      <c r="E66" s="6"/>
      <c r="F66" s="6"/>
      <c r="G66" s="6"/>
      <c r="H66" s="6"/>
      <c r="I66" s="6"/>
      <c r="J66" s="6"/>
      <c r="K66" s="6"/>
    </row>
    <row r="67" spans="3:11" x14ac:dyDescent="0.35">
      <c r="C67" s="6"/>
      <c r="D67" s="6"/>
      <c r="E67" s="6"/>
      <c r="F67" s="6"/>
      <c r="G67" s="6"/>
      <c r="H67" s="6"/>
      <c r="I67" s="6"/>
      <c r="J67" s="6"/>
      <c r="K67" s="6"/>
    </row>
    <row r="68" spans="3:11" x14ac:dyDescent="0.35">
      <c r="C68" s="6"/>
      <c r="D68" s="6"/>
      <c r="E68" s="6"/>
      <c r="F68" s="6"/>
      <c r="G68" s="6"/>
      <c r="H68" s="6"/>
      <c r="I68" s="6"/>
      <c r="J68" s="6"/>
      <c r="K68" s="6"/>
    </row>
  </sheetData>
  <sheetProtection password="C11B" sheet="1" objects="1" scenarios="1" selectLockedCells="1"/>
  <mergeCells count="41">
    <mergeCell ref="A40:B40"/>
    <mergeCell ref="A42:G42"/>
    <mergeCell ref="A43:G43"/>
    <mergeCell ref="A34:B34"/>
    <mergeCell ref="A35:B35"/>
    <mergeCell ref="A36:B36"/>
    <mergeCell ref="A37:B37"/>
    <mergeCell ref="A38:B38"/>
    <mergeCell ref="A39:B39"/>
    <mergeCell ref="A33:B33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4:G4"/>
    <mergeCell ref="A5:G5"/>
    <mergeCell ref="B6:C6"/>
    <mergeCell ref="A8:B9"/>
    <mergeCell ref="C8:C9"/>
    <mergeCell ref="D8:D9"/>
    <mergeCell ref="E8:E9"/>
    <mergeCell ref="F8:G8"/>
  </mergeCells>
  <pageMargins left="0.39370078740157483" right="0.39370078740157483" top="0.15748031496062992" bottom="0.35433070866141736" header="0.31496062992125984" footer="0.31496062992125984"/>
  <pageSetup orientation="portrait" r:id="rId1"/>
  <headerFooter>
    <oddFooter>&amp;LMise à jour : Juin 2019&amp;RPage 1.4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39997558519241921"/>
  </sheetPr>
  <dimension ref="A3:Q68"/>
  <sheetViews>
    <sheetView showGridLines="0" showZeros="0" workbookViewId="0">
      <selection activeCell="F10" sqref="F10:G10"/>
    </sheetView>
  </sheetViews>
  <sheetFormatPr baseColWidth="10" defaultRowHeight="14.5" x14ac:dyDescent="0.35"/>
  <cols>
    <col min="1" max="1" width="12.7265625" customWidth="1"/>
    <col min="2" max="2" width="24.7265625" customWidth="1"/>
    <col min="3" max="5" width="12.26953125" customWidth="1"/>
    <col min="6" max="6" width="11.54296875" customWidth="1"/>
    <col min="7" max="7" width="11.26953125" customWidth="1"/>
    <col min="8" max="8" width="4.26953125" customWidth="1"/>
    <col min="9" max="11" width="10" customWidth="1"/>
  </cols>
  <sheetData>
    <row r="3" spans="1:17" ht="26.25" customHeight="1" x14ac:dyDescent="0.35"/>
    <row r="4" spans="1:17" ht="15" customHeight="1" x14ac:dyDescent="0.35">
      <c r="A4" s="97" t="s">
        <v>9</v>
      </c>
      <c r="B4" s="97"/>
      <c r="C4" s="97"/>
      <c r="D4" s="97"/>
      <c r="E4" s="97"/>
      <c r="F4" s="97"/>
      <c r="G4" s="97"/>
    </row>
    <row r="5" spans="1:17" ht="33.75" customHeight="1" x14ac:dyDescent="0.35">
      <c r="A5" s="99" t="s">
        <v>1138</v>
      </c>
      <c r="B5" s="97"/>
      <c r="C5" s="97"/>
      <c r="D5" s="97"/>
      <c r="E5" s="97"/>
      <c r="F5" s="97"/>
      <c r="G5" s="97"/>
    </row>
    <row r="6" spans="1:17" s="2" customFormat="1" ht="32.25" customHeight="1" x14ac:dyDescent="0.25">
      <c r="A6" s="1" t="s">
        <v>0</v>
      </c>
      <c r="B6" s="98" t="str">
        <f>Sommaire!C8</f>
        <v/>
      </c>
      <c r="C6" s="98"/>
      <c r="D6" s="1" t="s">
        <v>1</v>
      </c>
      <c r="E6" s="18">
        <f>Sommaire!C6</f>
        <v>0</v>
      </c>
      <c r="F6" s="1" t="s">
        <v>10</v>
      </c>
      <c r="G6" s="14" t="str">
        <f>Sommaire!C10</f>
        <v/>
      </c>
    </row>
    <row r="7" spans="1:17" s="2" customFormat="1" ht="21" customHeight="1" x14ac:dyDescent="0.2"/>
    <row r="8" spans="1:17" s="4" customFormat="1" ht="78" customHeight="1" x14ac:dyDescent="0.35">
      <c r="A8" s="104" t="s">
        <v>8</v>
      </c>
      <c r="B8" s="105"/>
      <c r="C8" s="100" t="s">
        <v>2</v>
      </c>
      <c r="D8" s="100" t="s">
        <v>2227</v>
      </c>
      <c r="E8" s="105" t="s">
        <v>3</v>
      </c>
      <c r="F8" s="102" t="s">
        <v>2229</v>
      </c>
      <c r="G8" s="103"/>
      <c r="H8" s="3"/>
      <c r="I8" s="3"/>
      <c r="J8" s="3"/>
      <c r="K8" s="3"/>
      <c r="L8" s="3"/>
      <c r="M8" s="3"/>
    </row>
    <row r="9" spans="1:17" s="5" customFormat="1" ht="27.75" customHeight="1" x14ac:dyDescent="0.2">
      <c r="A9" s="106"/>
      <c r="B9" s="107"/>
      <c r="C9" s="101"/>
      <c r="D9" s="101"/>
      <c r="E9" s="107"/>
      <c r="F9" s="11" t="s">
        <v>1146</v>
      </c>
      <c r="G9" s="11" t="s">
        <v>1136</v>
      </c>
      <c r="H9" s="6"/>
      <c r="I9" s="6"/>
      <c r="J9" s="6"/>
      <c r="K9" s="6"/>
    </row>
    <row r="10" spans="1:17" s="5" customFormat="1" ht="10" x14ac:dyDescent="0.2">
      <c r="A10" s="91"/>
      <c r="B10" s="91"/>
      <c r="C10" s="8"/>
      <c r="D10" s="8"/>
      <c r="E10" s="12">
        <f>C10-D10</f>
        <v>0</v>
      </c>
      <c r="F10" s="19"/>
      <c r="G10" s="7"/>
      <c r="H10" s="6"/>
      <c r="I10" s="6"/>
      <c r="J10" s="6"/>
      <c r="K10" s="6"/>
      <c r="Q10" s="15" t="s">
        <v>11</v>
      </c>
    </row>
    <row r="11" spans="1:17" s="5" customFormat="1" ht="10" x14ac:dyDescent="0.2">
      <c r="A11" s="93"/>
      <c r="B11" s="94"/>
      <c r="C11" s="8"/>
      <c r="D11" s="8"/>
      <c r="E11" s="12">
        <f t="shared" ref="E11:E39" si="0">C11-D11</f>
        <v>0</v>
      </c>
      <c r="F11" s="19"/>
      <c r="G11" s="7"/>
      <c r="H11" s="6"/>
      <c r="I11" s="6"/>
      <c r="J11" s="6"/>
      <c r="K11" s="6"/>
      <c r="Q11" s="15" t="s">
        <v>12</v>
      </c>
    </row>
    <row r="12" spans="1:17" s="5" customFormat="1" ht="10" x14ac:dyDescent="0.2">
      <c r="A12" s="93"/>
      <c r="B12" s="94"/>
      <c r="C12" s="8"/>
      <c r="D12" s="8"/>
      <c r="E12" s="12">
        <f t="shared" si="0"/>
        <v>0</v>
      </c>
      <c r="F12" s="19"/>
      <c r="G12" s="7"/>
      <c r="H12" s="6"/>
      <c r="I12" s="6"/>
      <c r="J12" s="6"/>
      <c r="K12" s="6"/>
      <c r="Q12" s="15" t="s">
        <v>13</v>
      </c>
    </row>
    <row r="13" spans="1:17" s="5" customFormat="1" ht="10" x14ac:dyDescent="0.2">
      <c r="A13" s="93"/>
      <c r="B13" s="94"/>
      <c r="C13" s="8"/>
      <c r="D13" s="8"/>
      <c r="E13" s="12">
        <f t="shared" si="0"/>
        <v>0</v>
      </c>
      <c r="F13" s="19"/>
      <c r="G13" s="7"/>
      <c r="H13" s="6"/>
      <c r="I13" s="6"/>
      <c r="J13" s="6"/>
      <c r="K13" s="6"/>
      <c r="Q13" s="15" t="s">
        <v>14</v>
      </c>
    </row>
    <row r="14" spans="1:17" s="5" customFormat="1" ht="10" x14ac:dyDescent="0.2">
      <c r="A14" s="93"/>
      <c r="B14" s="94"/>
      <c r="C14" s="8"/>
      <c r="D14" s="8"/>
      <c r="E14" s="12">
        <f t="shared" si="0"/>
        <v>0</v>
      </c>
      <c r="F14" s="19"/>
      <c r="G14" s="7"/>
      <c r="H14" s="6"/>
      <c r="I14" s="6"/>
      <c r="J14" s="6"/>
      <c r="K14" s="6"/>
      <c r="Q14" s="15" t="s">
        <v>15</v>
      </c>
    </row>
    <row r="15" spans="1:17" s="5" customFormat="1" ht="10" x14ac:dyDescent="0.2">
      <c r="A15" s="93"/>
      <c r="B15" s="94"/>
      <c r="C15" s="8"/>
      <c r="D15" s="8"/>
      <c r="E15" s="12">
        <f t="shared" si="0"/>
        <v>0</v>
      </c>
      <c r="F15" s="19"/>
      <c r="G15" s="7"/>
      <c r="H15" s="6"/>
      <c r="I15" s="6"/>
      <c r="J15" s="6"/>
      <c r="K15" s="6"/>
      <c r="Q15" s="15"/>
    </row>
    <row r="16" spans="1:17" s="5" customFormat="1" ht="10" x14ac:dyDescent="0.2">
      <c r="A16" s="93"/>
      <c r="B16" s="94"/>
      <c r="C16" s="8"/>
      <c r="D16" s="8"/>
      <c r="E16" s="12">
        <f t="shared" si="0"/>
        <v>0</v>
      </c>
      <c r="F16" s="19"/>
      <c r="G16" s="7"/>
      <c r="H16" s="6"/>
      <c r="I16" s="6"/>
      <c r="J16" s="6"/>
      <c r="K16" s="6"/>
    </row>
    <row r="17" spans="1:11" s="5" customFormat="1" ht="10" x14ac:dyDescent="0.2">
      <c r="A17" s="93"/>
      <c r="B17" s="94"/>
      <c r="C17" s="8"/>
      <c r="D17" s="8"/>
      <c r="E17" s="12">
        <f t="shared" si="0"/>
        <v>0</v>
      </c>
      <c r="F17" s="19"/>
      <c r="G17" s="7"/>
      <c r="H17" s="6"/>
      <c r="I17" s="6"/>
      <c r="J17" s="6"/>
      <c r="K17" s="6"/>
    </row>
    <row r="18" spans="1:11" s="5" customFormat="1" ht="10" x14ac:dyDescent="0.2">
      <c r="A18" s="93"/>
      <c r="B18" s="94"/>
      <c r="C18" s="8"/>
      <c r="D18" s="8"/>
      <c r="E18" s="12">
        <f t="shared" si="0"/>
        <v>0</v>
      </c>
      <c r="F18" s="19"/>
      <c r="G18" s="7"/>
      <c r="H18" s="6"/>
      <c r="I18" s="6"/>
      <c r="J18" s="6"/>
      <c r="K18" s="6"/>
    </row>
    <row r="19" spans="1:11" s="5" customFormat="1" ht="10" x14ac:dyDescent="0.2">
      <c r="A19" s="93"/>
      <c r="B19" s="94"/>
      <c r="C19" s="8"/>
      <c r="D19" s="8"/>
      <c r="E19" s="12">
        <f t="shared" si="0"/>
        <v>0</v>
      </c>
      <c r="F19" s="19"/>
      <c r="G19" s="7"/>
      <c r="H19" s="6"/>
      <c r="I19" s="6"/>
      <c r="J19" s="6"/>
      <c r="K19" s="6"/>
    </row>
    <row r="20" spans="1:11" s="5" customFormat="1" ht="10" x14ac:dyDescent="0.2">
      <c r="A20" s="93"/>
      <c r="B20" s="94"/>
      <c r="C20" s="8"/>
      <c r="D20" s="8"/>
      <c r="E20" s="12">
        <f t="shared" si="0"/>
        <v>0</v>
      </c>
      <c r="F20" s="19"/>
      <c r="G20" s="7"/>
      <c r="H20" s="6"/>
      <c r="I20" s="6"/>
      <c r="J20" s="6"/>
      <c r="K20" s="6"/>
    </row>
    <row r="21" spans="1:11" s="5" customFormat="1" ht="10" x14ac:dyDescent="0.2">
      <c r="A21" s="93"/>
      <c r="B21" s="94"/>
      <c r="C21" s="8"/>
      <c r="D21" s="8"/>
      <c r="E21" s="12">
        <f t="shared" si="0"/>
        <v>0</v>
      </c>
      <c r="F21" s="19"/>
      <c r="G21" s="7"/>
      <c r="H21" s="6"/>
      <c r="I21" s="6"/>
      <c r="J21" s="6"/>
      <c r="K21" s="6"/>
    </row>
    <row r="22" spans="1:11" s="5" customFormat="1" ht="10" x14ac:dyDescent="0.2">
      <c r="A22" s="93"/>
      <c r="B22" s="94"/>
      <c r="C22" s="8"/>
      <c r="D22" s="8"/>
      <c r="E22" s="12">
        <f t="shared" si="0"/>
        <v>0</v>
      </c>
      <c r="F22" s="19"/>
      <c r="G22" s="7"/>
      <c r="H22" s="6"/>
      <c r="I22" s="6"/>
      <c r="J22" s="6"/>
      <c r="K22" s="6"/>
    </row>
    <row r="23" spans="1:11" s="5" customFormat="1" ht="10" x14ac:dyDescent="0.2">
      <c r="A23" s="93"/>
      <c r="B23" s="94"/>
      <c r="C23" s="8"/>
      <c r="D23" s="8"/>
      <c r="E23" s="12">
        <f t="shared" si="0"/>
        <v>0</v>
      </c>
      <c r="F23" s="19"/>
      <c r="G23" s="7"/>
      <c r="H23" s="6"/>
      <c r="I23" s="6"/>
      <c r="J23" s="6"/>
      <c r="K23" s="6"/>
    </row>
    <row r="24" spans="1:11" s="5" customFormat="1" ht="10" x14ac:dyDescent="0.2">
      <c r="A24" s="93"/>
      <c r="B24" s="94"/>
      <c r="C24" s="8"/>
      <c r="D24" s="8"/>
      <c r="E24" s="12">
        <f t="shared" si="0"/>
        <v>0</v>
      </c>
      <c r="F24" s="19"/>
      <c r="G24" s="7"/>
      <c r="H24" s="6"/>
      <c r="I24" s="6"/>
      <c r="J24" s="6"/>
      <c r="K24" s="6"/>
    </row>
    <row r="25" spans="1:11" s="5" customFormat="1" ht="10" x14ac:dyDescent="0.2">
      <c r="A25" s="93"/>
      <c r="B25" s="94"/>
      <c r="C25" s="8"/>
      <c r="D25" s="8"/>
      <c r="E25" s="12">
        <f t="shared" si="0"/>
        <v>0</v>
      </c>
      <c r="F25" s="19"/>
      <c r="G25" s="7"/>
      <c r="H25" s="6"/>
      <c r="I25" s="6"/>
      <c r="J25" s="6"/>
      <c r="K25" s="6"/>
    </row>
    <row r="26" spans="1:11" s="5" customFormat="1" ht="10" x14ac:dyDescent="0.2">
      <c r="A26" s="93"/>
      <c r="B26" s="94"/>
      <c r="C26" s="8"/>
      <c r="D26" s="8"/>
      <c r="E26" s="12">
        <f t="shared" si="0"/>
        <v>0</v>
      </c>
      <c r="F26" s="19"/>
      <c r="G26" s="7"/>
      <c r="H26" s="6"/>
      <c r="I26" s="6"/>
      <c r="J26" s="6"/>
      <c r="K26" s="6"/>
    </row>
    <row r="27" spans="1:11" s="5" customFormat="1" ht="10" x14ac:dyDescent="0.2">
      <c r="A27" s="91"/>
      <c r="B27" s="91"/>
      <c r="C27" s="8"/>
      <c r="D27" s="8"/>
      <c r="E27" s="12">
        <f t="shared" si="0"/>
        <v>0</v>
      </c>
      <c r="F27" s="19"/>
      <c r="G27" s="7"/>
      <c r="H27" s="6"/>
      <c r="I27" s="6"/>
      <c r="J27" s="6"/>
      <c r="K27" s="6"/>
    </row>
    <row r="28" spans="1:11" s="5" customFormat="1" ht="10" x14ac:dyDescent="0.2">
      <c r="A28" s="91"/>
      <c r="B28" s="91"/>
      <c r="C28" s="8"/>
      <c r="D28" s="8"/>
      <c r="E28" s="12">
        <f t="shared" si="0"/>
        <v>0</v>
      </c>
      <c r="F28" s="19"/>
      <c r="G28" s="7"/>
      <c r="H28" s="6"/>
      <c r="I28" s="6"/>
      <c r="J28" s="6"/>
      <c r="K28" s="6"/>
    </row>
    <row r="29" spans="1:11" s="5" customFormat="1" ht="10" x14ac:dyDescent="0.2">
      <c r="A29" s="91"/>
      <c r="B29" s="91"/>
      <c r="C29" s="8"/>
      <c r="D29" s="8"/>
      <c r="E29" s="12">
        <f t="shared" si="0"/>
        <v>0</v>
      </c>
      <c r="F29" s="19"/>
      <c r="G29" s="7"/>
      <c r="H29" s="6"/>
      <c r="I29" s="6"/>
      <c r="J29" s="6"/>
      <c r="K29" s="6"/>
    </row>
    <row r="30" spans="1:11" s="5" customFormat="1" ht="10" x14ac:dyDescent="0.2">
      <c r="A30" s="91"/>
      <c r="B30" s="91"/>
      <c r="C30" s="8"/>
      <c r="D30" s="8"/>
      <c r="E30" s="12">
        <f t="shared" si="0"/>
        <v>0</v>
      </c>
      <c r="F30" s="19"/>
      <c r="G30" s="7"/>
      <c r="H30" s="6"/>
      <c r="I30" s="6"/>
      <c r="J30" s="6"/>
      <c r="K30" s="6"/>
    </row>
    <row r="31" spans="1:11" s="5" customFormat="1" ht="10" x14ac:dyDescent="0.2">
      <c r="A31" s="91"/>
      <c r="B31" s="91"/>
      <c r="C31" s="8"/>
      <c r="D31" s="8"/>
      <c r="E31" s="12">
        <f t="shared" si="0"/>
        <v>0</v>
      </c>
      <c r="F31" s="19"/>
      <c r="G31" s="7"/>
      <c r="H31" s="6"/>
      <c r="I31" s="6"/>
      <c r="J31" s="6"/>
      <c r="K31" s="6"/>
    </row>
    <row r="32" spans="1:11" s="5" customFormat="1" ht="10" x14ac:dyDescent="0.2">
      <c r="A32" s="91"/>
      <c r="B32" s="91"/>
      <c r="C32" s="8"/>
      <c r="D32" s="8"/>
      <c r="E32" s="12">
        <f t="shared" si="0"/>
        <v>0</v>
      </c>
      <c r="F32" s="19"/>
      <c r="G32" s="7"/>
      <c r="H32" s="6"/>
      <c r="I32" s="6"/>
      <c r="J32" s="6"/>
      <c r="K32" s="6"/>
    </row>
    <row r="33" spans="1:11" s="5" customFormat="1" ht="10" x14ac:dyDescent="0.2">
      <c r="A33" s="91"/>
      <c r="B33" s="91"/>
      <c r="C33" s="8"/>
      <c r="D33" s="8"/>
      <c r="E33" s="12">
        <f t="shared" si="0"/>
        <v>0</v>
      </c>
      <c r="F33" s="19"/>
      <c r="G33" s="7"/>
      <c r="H33" s="6"/>
      <c r="I33" s="6"/>
      <c r="J33" s="6"/>
      <c r="K33" s="6"/>
    </row>
    <row r="34" spans="1:11" s="5" customFormat="1" ht="10" x14ac:dyDescent="0.2">
      <c r="A34" s="91"/>
      <c r="B34" s="91"/>
      <c r="C34" s="8"/>
      <c r="D34" s="8"/>
      <c r="E34" s="12">
        <f t="shared" si="0"/>
        <v>0</v>
      </c>
      <c r="F34" s="19"/>
      <c r="G34" s="7"/>
      <c r="H34" s="6"/>
      <c r="I34" s="6"/>
      <c r="J34" s="6"/>
      <c r="K34" s="6"/>
    </row>
    <row r="35" spans="1:11" s="5" customFormat="1" ht="10" x14ac:dyDescent="0.2">
      <c r="A35" s="91"/>
      <c r="B35" s="91"/>
      <c r="C35" s="8"/>
      <c r="D35" s="8"/>
      <c r="E35" s="12">
        <f t="shared" si="0"/>
        <v>0</v>
      </c>
      <c r="F35" s="19"/>
      <c r="G35" s="7"/>
      <c r="H35" s="6"/>
      <c r="I35" s="6"/>
      <c r="J35" s="6"/>
      <c r="K35" s="6"/>
    </row>
    <row r="36" spans="1:11" s="5" customFormat="1" ht="10" x14ac:dyDescent="0.2">
      <c r="A36" s="91"/>
      <c r="B36" s="91"/>
      <c r="C36" s="8"/>
      <c r="D36" s="8"/>
      <c r="E36" s="12">
        <f t="shared" si="0"/>
        <v>0</v>
      </c>
      <c r="F36" s="19"/>
      <c r="G36" s="7"/>
      <c r="H36" s="6"/>
      <c r="I36" s="6"/>
      <c r="J36" s="6"/>
      <c r="K36" s="6"/>
    </row>
    <row r="37" spans="1:11" s="5" customFormat="1" ht="10" x14ac:dyDescent="0.2">
      <c r="A37" s="91"/>
      <c r="B37" s="91"/>
      <c r="C37" s="8"/>
      <c r="D37" s="8"/>
      <c r="E37" s="12">
        <f t="shared" si="0"/>
        <v>0</v>
      </c>
      <c r="F37" s="19"/>
      <c r="G37" s="7"/>
      <c r="H37" s="6"/>
      <c r="I37" s="6"/>
      <c r="J37" s="6"/>
      <c r="K37" s="6"/>
    </row>
    <row r="38" spans="1:11" s="5" customFormat="1" ht="10" x14ac:dyDescent="0.2">
      <c r="A38" s="91"/>
      <c r="B38" s="91"/>
      <c r="C38" s="8"/>
      <c r="D38" s="8"/>
      <c r="E38" s="12">
        <f t="shared" si="0"/>
        <v>0</v>
      </c>
      <c r="F38" s="19"/>
      <c r="G38" s="7"/>
      <c r="H38" s="6"/>
      <c r="I38" s="6"/>
      <c r="J38" s="6"/>
      <c r="K38" s="6"/>
    </row>
    <row r="39" spans="1:11" s="5" customFormat="1" ht="11.25" customHeight="1" thickBot="1" x14ac:dyDescent="0.25">
      <c r="A39" s="92"/>
      <c r="B39" s="92"/>
      <c r="C39" s="10"/>
      <c r="D39" s="10"/>
      <c r="E39" s="13">
        <f t="shared" si="0"/>
        <v>0</v>
      </c>
      <c r="F39" s="20"/>
      <c r="G39" s="9"/>
      <c r="H39" s="6"/>
      <c r="I39" s="6"/>
      <c r="J39" s="6"/>
      <c r="K39" s="6"/>
    </row>
    <row r="40" spans="1:11" s="5" customFormat="1" ht="18" customHeight="1" thickTop="1" x14ac:dyDescent="0.2">
      <c r="A40" s="95" t="s">
        <v>4</v>
      </c>
      <c r="B40" s="96"/>
      <c r="C40" s="21">
        <f t="shared" ref="C40:E40" si="1">SUM(C10:C39)</f>
        <v>0</v>
      </c>
      <c r="D40" s="21">
        <f t="shared" si="1"/>
        <v>0</v>
      </c>
      <c r="E40" s="22">
        <f t="shared" si="1"/>
        <v>0</v>
      </c>
      <c r="F40" s="21"/>
      <c r="G40" s="21"/>
      <c r="H40" s="6"/>
      <c r="I40" s="6"/>
      <c r="J40" s="6"/>
      <c r="K40" s="6"/>
    </row>
    <row r="41" spans="1:11" s="5" customFormat="1" ht="9.75" customHeight="1" x14ac:dyDescent="0.2">
      <c r="C41" s="6"/>
      <c r="D41" s="6"/>
      <c r="E41" s="6"/>
      <c r="F41" s="6"/>
      <c r="G41" s="6"/>
      <c r="H41" s="6"/>
      <c r="I41" s="6"/>
      <c r="J41" s="6"/>
      <c r="K41" s="6"/>
    </row>
    <row r="42" spans="1:11" s="5" customFormat="1" ht="26.25" customHeight="1" x14ac:dyDescent="0.2">
      <c r="A42" s="90" t="s">
        <v>1134</v>
      </c>
      <c r="B42" s="90"/>
      <c r="C42" s="90"/>
      <c r="D42" s="90"/>
      <c r="E42" s="90"/>
      <c r="F42" s="90"/>
      <c r="G42" s="90"/>
      <c r="H42" s="6"/>
      <c r="I42" s="6"/>
      <c r="J42" s="6"/>
      <c r="K42" s="6"/>
    </row>
    <row r="43" spans="1:11" s="5" customFormat="1" ht="109.5" customHeight="1" x14ac:dyDescent="0.2">
      <c r="A43" s="90" t="s">
        <v>2228</v>
      </c>
      <c r="B43" s="90"/>
      <c r="C43" s="90"/>
      <c r="D43" s="90"/>
      <c r="E43" s="90"/>
      <c r="F43" s="90"/>
      <c r="G43" s="90"/>
      <c r="H43" s="6"/>
      <c r="I43" s="6"/>
      <c r="J43" s="6"/>
      <c r="K43" s="6"/>
    </row>
    <row r="44" spans="1:11" x14ac:dyDescent="0.35"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35"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35"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35">
      <c r="C47" s="6"/>
      <c r="D47" s="6"/>
      <c r="E47" s="6"/>
      <c r="F47" s="6"/>
      <c r="G47" s="6"/>
      <c r="H47" s="6"/>
      <c r="I47" s="6"/>
      <c r="J47" s="6"/>
      <c r="K47" s="6"/>
    </row>
    <row r="48" spans="1:11" x14ac:dyDescent="0.35">
      <c r="C48" s="6"/>
      <c r="D48" s="6"/>
      <c r="E48" s="6"/>
      <c r="F48" s="6"/>
      <c r="G48" s="6"/>
      <c r="H48" s="6"/>
      <c r="I48" s="6"/>
      <c r="J48" s="6"/>
      <c r="K48" s="6"/>
    </row>
    <row r="49" spans="3:11" x14ac:dyDescent="0.35">
      <c r="C49" s="6"/>
      <c r="D49" s="6"/>
      <c r="E49" s="6"/>
      <c r="F49" s="6"/>
      <c r="G49" s="6"/>
      <c r="H49" s="6"/>
      <c r="I49" s="6"/>
      <c r="J49" s="6"/>
      <c r="K49" s="6"/>
    </row>
    <row r="50" spans="3:11" x14ac:dyDescent="0.35">
      <c r="C50" s="6"/>
      <c r="D50" s="6"/>
      <c r="E50" s="6"/>
      <c r="F50" s="6"/>
      <c r="G50" s="6"/>
      <c r="H50" s="6"/>
      <c r="I50" s="6"/>
      <c r="J50" s="6"/>
      <c r="K50" s="6"/>
    </row>
    <row r="51" spans="3:11" x14ac:dyDescent="0.35">
      <c r="C51" s="6"/>
      <c r="D51" s="6"/>
      <c r="E51" s="6"/>
      <c r="F51" s="6"/>
      <c r="G51" s="6"/>
      <c r="H51" s="6"/>
      <c r="I51" s="6"/>
      <c r="J51" s="6"/>
      <c r="K51" s="6"/>
    </row>
    <row r="52" spans="3:11" x14ac:dyDescent="0.35">
      <c r="C52" s="6"/>
      <c r="D52" s="6"/>
      <c r="E52" s="6"/>
      <c r="F52" s="6"/>
      <c r="G52" s="6"/>
      <c r="H52" s="6"/>
      <c r="I52" s="6"/>
      <c r="J52" s="6"/>
      <c r="K52" s="6"/>
    </row>
    <row r="53" spans="3:11" x14ac:dyDescent="0.35">
      <c r="C53" s="6"/>
      <c r="D53" s="6"/>
      <c r="E53" s="6"/>
      <c r="F53" s="6"/>
      <c r="G53" s="6"/>
      <c r="H53" s="6"/>
      <c r="I53" s="6"/>
      <c r="J53" s="6"/>
      <c r="K53" s="6"/>
    </row>
    <row r="54" spans="3:11" x14ac:dyDescent="0.35">
      <c r="C54" s="6"/>
      <c r="D54" s="6"/>
      <c r="E54" s="6"/>
      <c r="F54" s="6"/>
      <c r="G54" s="6"/>
      <c r="H54" s="6"/>
      <c r="I54" s="6"/>
      <c r="J54" s="6"/>
      <c r="K54" s="6"/>
    </row>
    <row r="55" spans="3:11" x14ac:dyDescent="0.35">
      <c r="C55" s="6"/>
      <c r="D55" s="6"/>
      <c r="E55" s="6"/>
      <c r="F55" s="6"/>
      <c r="G55" s="6"/>
      <c r="H55" s="6"/>
      <c r="I55" s="6"/>
      <c r="J55" s="6"/>
      <c r="K55" s="6"/>
    </row>
    <row r="56" spans="3:11" x14ac:dyDescent="0.35">
      <c r="C56" s="6"/>
      <c r="D56" s="6"/>
      <c r="E56" s="6"/>
      <c r="F56" s="6"/>
      <c r="G56" s="6"/>
      <c r="H56" s="6"/>
      <c r="I56" s="6"/>
      <c r="J56" s="6"/>
      <c r="K56" s="6"/>
    </row>
    <row r="57" spans="3:11" x14ac:dyDescent="0.35">
      <c r="C57" s="6"/>
      <c r="D57" s="6"/>
      <c r="E57" s="6"/>
      <c r="F57" s="6"/>
      <c r="G57" s="6"/>
      <c r="H57" s="6"/>
      <c r="I57" s="6"/>
      <c r="J57" s="6"/>
      <c r="K57" s="6"/>
    </row>
    <row r="58" spans="3:11" x14ac:dyDescent="0.35">
      <c r="C58" s="6"/>
      <c r="D58" s="6"/>
      <c r="E58" s="6"/>
      <c r="F58" s="6"/>
      <c r="G58" s="6"/>
      <c r="H58" s="6"/>
      <c r="I58" s="6"/>
      <c r="J58" s="6"/>
      <c r="K58" s="6"/>
    </row>
    <row r="59" spans="3:11" x14ac:dyDescent="0.35">
      <c r="C59" s="6"/>
      <c r="D59" s="6"/>
      <c r="E59" s="6"/>
      <c r="F59" s="6"/>
      <c r="G59" s="6"/>
      <c r="H59" s="6"/>
      <c r="I59" s="6"/>
      <c r="J59" s="6"/>
      <c r="K59" s="6"/>
    </row>
    <row r="60" spans="3:11" x14ac:dyDescent="0.35">
      <c r="C60" s="6"/>
      <c r="D60" s="6"/>
      <c r="E60" s="6"/>
      <c r="F60" s="6"/>
      <c r="G60" s="6"/>
      <c r="H60" s="6"/>
      <c r="I60" s="6"/>
      <c r="J60" s="6"/>
      <c r="K60" s="6"/>
    </row>
    <row r="61" spans="3:11" x14ac:dyDescent="0.35">
      <c r="C61" s="6"/>
      <c r="D61" s="6"/>
      <c r="E61" s="6"/>
      <c r="F61" s="6"/>
      <c r="G61" s="6"/>
      <c r="H61" s="6"/>
      <c r="I61" s="6"/>
      <c r="J61" s="6"/>
      <c r="K61" s="6"/>
    </row>
    <row r="62" spans="3:11" x14ac:dyDescent="0.35">
      <c r="C62" s="6"/>
      <c r="D62" s="6"/>
      <c r="E62" s="6"/>
      <c r="F62" s="6"/>
      <c r="G62" s="6"/>
      <c r="H62" s="6"/>
      <c r="I62" s="6"/>
      <c r="J62" s="6"/>
      <c r="K62" s="6"/>
    </row>
    <row r="63" spans="3:11" x14ac:dyDescent="0.35">
      <c r="C63" s="6"/>
      <c r="D63" s="6"/>
      <c r="E63" s="6"/>
      <c r="F63" s="6"/>
      <c r="G63" s="6"/>
      <c r="H63" s="6"/>
      <c r="I63" s="6"/>
      <c r="J63" s="6"/>
      <c r="K63" s="6"/>
    </row>
    <row r="64" spans="3:11" x14ac:dyDescent="0.35">
      <c r="C64" s="6"/>
      <c r="D64" s="6"/>
      <c r="E64" s="6"/>
      <c r="F64" s="6"/>
      <c r="G64" s="6"/>
      <c r="H64" s="6"/>
      <c r="I64" s="6"/>
      <c r="J64" s="6"/>
      <c r="K64" s="6"/>
    </row>
    <row r="65" spans="3:11" x14ac:dyDescent="0.35">
      <c r="C65" s="6"/>
      <c r="D65" s="6"/>
      <c r="E65" s="6"/>
      <c r="F65" s="6"/>
      <c r="G65" s="6"/>
      <c r="H65" s="6"/>
      <c r="I65" s="6"/>
      <c r="J65" s="6"/>
      <c r="K65" s="6"/>
    </row>
    <row r="66" spans="3:11" x14ac:dyDescent="0.35">
      <c r="C66" s="6"/>
      <c r="D66" s="6"/>
      <c r="E66" s="6"/>
      <c r="F66" s="6"/>
      <c r="G66" s="6"/>
      <c r="H66" s="6"/>
      <c r="I66" s="6"/>
      <c r="J66" s="6"/>
      <c r="K66" s="6"/>
    </row>
    <row r="67" spans="3:11" x14ac:dyDescent="0.35">
      <c r="C67" s="6"/>
      <c r="D67" s="6"/>
      <c r="E67" s="6"/>
      <c r="F67" s="6"/>
      <c r="G67" s="6"/>
      <c r="H67" s="6"/>
      <c r="I67" s="6"/>
      <c r="J67" s="6"/>
      <c r="K67" s="6"/>
    </row>
    <row r="68" spans="3:11" x14ac:dyDescent="0.35">
      <c r="C68" s="6"/>
      <c r="D68" s="6"/>
      <c r="E68" s="6"/>
      <c r="F68" s="6"/>
      <c r="G68" s="6"/>
      <c r="H68" s="6"/>
      <c r="I68" s="6"/>
      <c r="J68" s="6"/>
      <c r="K68" s="6"/>
    </row>
  </sheetData>
  <sheetProtection password="C11B" sheet="1" objects="1" scenarios="1" selectLockedCells="1"/>
  <mergeCells count="41">
    <mergeCell ref="A40:B40"/>
    <mergeCell ref="A42:G42"/>
    <mergeCell ref="A43:G43"/>
    <mergeCell ref="A34:B34"/>
    <mergeCell ref="A35:B35"/>
    <mergeCell ref="A36:B36"/>
    <mergeCell ref="A37:B37"/>
    <mergeCell ref="A38:B38"/>
    <mergeCell ref="A39:B39"/>
    <mergeCell ref="A33:B33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4:G4"/>
    <mergeCell ref="A5:G5"/>
    <mergeCell ref="B6:C6"/>
    <mergeCell ref="A8:B9"/>
    <mergeCell ref="C8:C9"/>
    <mergeCell ref="D8:D9"/>
    <mergeCell ref="E8:E9"/>
    <mergeCell ref="F8:G8"/>
  </mergeCells>
  <pageMargins left="0.39370078740157483" right="0.39370078740157483" top="0.15748031496062992" bottom="0.35433070866141736" header="0.31496062992125984" footer="0.31496062992125984"/>
  <pageSetup orientation="portrait" r:id="rId1"/>
  <headerFooter>
    <oddFooter>&amp;LMise à jour : Juin 2019&amp;RPage 1.5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3:Q68"/>
  <sheetViews>
    <sheetView showGridLines="0" showZeros="0" workbookViewId="0">
      <selection activeCell="A10" sqref="A10:D10"/>
    </sheetView>
  </sheetViews>
  <sheetFormatPr baseColWidth="10" defaultRowHeight="14.5" x14ac:dyDescent="0.35"/>
  <cols>
    <col min="1" max="1" width="12.7265625" customWidth="1"/>
    <col min="2" max="2" width="24.7265625" customWidth="1"/>
    <col min="3" max="5" width="12.26953125" customWidth="1"/>
    <col min="6" max="6" width="11.54296875" customWidth="1"/>
    <col min="7" max="7" width="11.26953125" customWidth="1"/>
    <col min="8" max="8" width="4.26953125" customWidth="1"/>
    <col min="9" max="11" width="10" customWidth="1"/>
  </cols>
  <sheetData>
    <row r="3" spans="1:17" ht="26.25" customHeight="1" x14ac:dyDescent="0.35"/>
    <row r="4" spans="1:17" ht="15" customHeight="1" x14ac:dyDescent="0.35">
      <c r="A4" s="97" t="s">
        <v>9</v>
      </c>
      <c r="B4" s="97"/>
      <c r="C4" s="97"/>
      <c r="D4" s="97"/>
      <c r="E4" s="97"/>
      <c r="F4" s="97"/>
      <c r="G4" s="97"/>
    </row>
    <row r="5" spans="1:17" ht="33.75" customHeight="1" x14ac:dyDescent="0.35">
      <c r="A5" s="99" t="s">
        <v>1138</v>
      </c>
      <c r="B5" s="97"/>
      <c r="C5" s="97"/>
      <c r="D5" s="97"/>
      <c r="E5" s="97"/>
      <c r="F5" s="97"/>
      <c r="G5" s="97"/>
    </row>
    <row r="6" spans="1:17" s="2" customFormat="1" ht="32.25" customHeight="1" x14ac:dyDescent="0.25">
      <c r="A6" s="1" t="s">
        <v>0</v>
      </c>
      <c r="B6" s="98" t="str">
        <f>Sommaire!C8</f>
        <v/>
      </c>
      <c r="C6" s="98"/>
      <c r="D6" s="1" t="s">
        <v>1</v>
      </c>
      <c r="E6" s="18">
        <f>Sommaire!C6</f>
        <v>0</v>
      </c>
      <c r="F6" s="1" t="s">
        <v>10</v>
      </c>
      <c r="G6" s="14" t="str">
        <f>Sommaire!C10</f>
        <v/>
      </c>
    </row>
    <row r="7" spans="1:17" s="2" customFormat="1" ht="21" customHeight="1" x14ac:dyDescent="0.2"/>
    <row r="8" spans="1:17" s="4" customFormat="1" ht="78" customHeight="1" x14ac:dyDescent="0.35">
      <c r="A8" s="104" t="s">
        <v>8</v>
      </c>
      <c r="B8" s="105"/>
      <c r="C8" s="100" t="s">
        <v>2</v>
      </c>
      <c r="D8" s="100" t="s">
        <v>2227</v>
      </c>
      <c r="E8" s="105" t="s">
        <v>3</v>
      </c>
      <c r="F8" s="102" t="s">
        <v>2229</v>
      </c>
      <c r="G8" s="103"/>
      <c r="H8" s="3"/>
      <c r="I8" s="3"/>
      <c r="J8" s="3"/>
      <c r="K8" s="3"/>
      <c r="L8" s="3"/>
      <c r="M8" s="3"/>
    </row>
    <row r="9" spans="1:17" s="5" customFormat="1" ht="27.75" customHeight="1" x14ac:dyDescent="0.2">
      <c r="A9" s="106"/>
      <c r="B9" s="107"/>
      <c r="C9" s="101"/>
      <c r="D9" s="101"/>
      <c r="E9" s="107"/>
      <c r="F9" s="11" t="s">
        <v>1146</v>
      </c>
      <c r="G9" s="11" t="s">
        <v>1136</v>
      </c>
      <c r="H9" s="6"/>
      <c r="I9" s="6"/>
      <c r="J9" s="6"/>
      <c r="K9" s="6"/>
    </row>
    <row r="10" spans="1:17" s="5" customFormat="1" ht="10" x14ac:dyDescent="0.2">
      <c r="A10" s="91"/>
      <c r="B10" s="91"/>
      <c r="C10" s="8"/>
      <c r="D10" s="8"/>
      <c r="E10" s="12">
        <f>C10-D10</f>
        <v>0</v>
      </c>
      <c r="F10" s="19"/>
      <c r="G10" s="7"/>
      <c r="H10" s="6"/>
      <c r="I10" s="6"/>
      <c r="J10" s="6"/>
      <c r="K10" s="6"/>
      <c r="Q10" s="15" t="s">
        <v>11</v>
      </c>
    </row>
    <row r="11" spans="1:17" s="5" customFormat="1" ht="10" x14ac:dyDescent="0.2">
      <c r="A11" s="93"/>
      <c r="B11" s="94"/>
      <c r="C11" s="8"/>
      <c r="D11" s="8"/>
      <c r="E11" s="12">
        <f t="shared" ref="E11:E39" si="0">C11-D11</f>
        <v>0</v>
      </c>
      <c r="F11" s="19"/>
      <c r="G11" s="7"/>
      <c r="H11" s="6"/>
      <c r="I11" s="6"/>
      <c r="J11" s="6"/>
      <c r="K11" s="6"/>
      <c r="Q11" s="15" t="s">
        <v>12</v>
      </c>
    </row>
    <row r="12" spans="1:17" s="5" customFormat="1" ht="10" x14ac:dyDescent="0.2">
      <c r="A12" s="93"/>
      <c r="B12" s="94"/>
      <c r="C12" s="8"/>
      <c r="D12" s="8"/>
      <c r="E12" s="12">
        <f t="shared" si="0"/>
        <v>0</v>
      </c>
      <c r="F12" s="19"/>
      <c r="G12" s="7"/>
      <c r="H12" s="6"/>
      <c r="I12" s="6"/>
      <c r="J12" s="6"/>
      <c r="K12" s="6"/>
      <c r="Q12" s="15" t="s">
        <v>13</v>
      </c>
    </row>
    <row r="13" spans="1:17" s="5" customFormat="1" ht="10" x14ac:dyDescent="0.2">
      <c r="A13" s="93"/>
      <c r="B13" s="94"/>
      <c r="C13" s="8"/>
      <c r="D13" s="8"/>
      <c r="E13" s="12">
        <f t="shared" si="0"/>
        <v>0</v>
      </c>
      <c r="F13" s="19"/>
      <c r="G13" s="7"/>
      <c r="H13" s="6"/>
      <c r="I13" s="6"/>
      <c r="J13" s="6"/>
      <c r="K13" s="6"/>
      <c r="Q13" s="15" t="s">
        <v>14</v>
      </c>
    </row>
    <row r="14" spans="1:17" s="5" customFormat="1" ht="10" x14ac:dyDescent="0.2">
      <c r="A14" s="93"/>
      <c r="B14" s="94"/>
      <c r="C14" s="8"/>
      <c r="D14" s="8"/>
      <c r="E14" s="12">
        <f t="shared" si="0"/>
        <v>0</v>
      </c>
      <c r="F14" s="19"/>
      <c r="G14" s="7"/>
      <c r="H14" s="6"/>
      <c r="I14" s="6"/>
      <c r="J14" s="6"/>
      <c r="K14" s="6"/>
      <c r="Q14" s="15" t="s">
        <v>15</v>
      </c>
    </row>
    <row r="15" spans="1:17" s="5" customFormat="1" ht="10" x14ac:dyDescent="0.2">
      <c r="A15" s="93"/>
      <c r="B15" s="94"/>
      <c r="C15" s="8"/>
      <c r="D15" s="8"/>
      <c r="E15" s="12">
        <f t="shared" si="0"/>
        <v>0</v>
      </c>
      <c r="F15" s="19"/>
      <c r="G15" s="7"/>
      <c r="H15" s="6"/>
      <c r="I15" s="6"/>
      <c r="J15" s="6"/>
      <c r="K15" s="6"/>
      <c r="Q15" s="15"/>
    </row>
    <row r="16" spans="1:17" s="5" customFormat="1" ht="10" x14ac:dyDescent="0.2">
      <c r="A16" s="93"/>
      <c r="B16" s="94"/>
      <c r="C16" s="8"/>
      <c r="D16" s="8"/>
      <c r="E16" s="12">
        <f t="shared" si="0"/>
        <v>0</v>
      </c>
      <c r="F16" s="19"/>
      <c r="G16" s="7"/>
      <c r="H16" s="6"/>
      <c r="I16" s="6"/>
      <c r="J16" s="6"/>
      <c r="K16" s="6"/>
    </row>
    <row r="17" spans="1:11" s="5" customFormat="1" ht="10" x14ac:dyDescent="0.2">
      <c r="A17" s="93"/>
      <c r="B17" s="94"/>
      <c r="C17" s="8"/>
      <c r="D17" s="8"/>
      <c r="E17" s="12">
        <f t="shared" si="0"/>
        <v>0</v>
      </c>
      <c r="F17" s="19"/>
      <c r="G17" s="7"/>
      <c r="H17" s="6"/>
      <c r="I17" s="6"/>
      <c r="J17" s="6"/>
      <c r="K17" s="6"/>
    </row>
    <row r="18" spans="1:11" s="5" customFormat="1" ht="10" x14ac:dyDescent="0.2">
      <c r="A18" s="93"/>
      <c r="B18" s="94"/>
      <c r="C18" s="8"/>
      <c r="D18" s="8"/>
      <c r="E18" s="12">
        <f t="shared" si="0"/>
        <v>0</v>
      </c>
      <c r="F18" s="19"/>
      <c r="G18" s="7"/>
      <c r="H18" s="6"/>
      <c r="I18" s="6"/>
      <c r="J18" s="6"/>
      <c r="K18" s="6"/>
    </row>
    <row r="19" spans="1:11" s="5" customFormat="1" ht="10" x14ac:dyDescent="0.2">
      <c r="A19" s="93"/>
      <c r="B19" s="94"/>
      <c r="C19" s="8"/>
      <c r="D19" s="8"/>
      <c r="E19" s="12">
        <f t="shared" si="0"/>
        <v>0</v>
      </c>
      <c r="F19" s="19"/>
      <c r="G19" s="7"/>
      <c r="H19" s="6"/>
      <c r="I19" s="6"/>
      <c r="J19" s="6"/>
      <c r="K19" s="6"/>
    </row>
    <row r="20" spans="1:11" s="5" customFormat="1" ht="10" x14ac:dyDescent="0.2">
      <c r="A20" s="93"/>
      <c r="B20" s="94"/>
      <c r="C20" s="8"/>
      <c r="D20" s="8"/>
      <c r="E20" s="12">
        <f t="shared" si="0"/>
        <v>0</v>
      </c>
      <c r="F20" s="19"/>
      <c r="G20" s="7"/>
      <c r="H20" s="6"/>
      <c r="I20" s="6"/>
      <c r="J20" s="6"/>
      <c r="K20" s="6"/>
    </row>
    <row r="21" spans="1:11" s="5" customFormat="1" ht="10" x14ac:dyDescent="0.2">
      <c r="A21" s="93"/>
      <c r="B21" s="94"/>
      <c r="C21" s="8"/>
      <c r="D21" s="8"/>
      <c r="E21" s="12">
        <f t="shared" si="0"/>
        <v>0</v>
      </c>
      <c r="F21" s="19"/>
      <c r="G21" s="7"/>
      <c r="H21" s="6"/>
      <c r="I21" s="6"/>
      <c r="J21" s="6"/>
      <c r="K21" s="6"/>
    </row>
    <row r="22" spans="1:11" s="5" customFormat="1" ht="10" x14ac:dyDescent="0.2">
      <c r="A22" s="93"/>
      <c r="B22" s="94"/>
      <c r="C22" s="8"/>
      <c r="D22" s="8"/>
      <c r="E22" s="12">
        <f t="shared" si="0"/>
        <v>0</v>
      </c>
      <c r="F22" s="19"/>
      <c r="G22" s="7"/>
      <c r="H22" s="6"/>
      <c r="I22" s="6"/>
      <c r="J22" s="6"/>
      <c r="K22" s="6"/>
    </row>
    <row r="23" spans="1:11" s="5" customFormat="1" ht="10" x14ac:dyDescent="0.2">
      <c r="A23" s="93"/>
      <c r="B23" s="94"/>
      <c r="C23" s="8"/>
      <c r="D23" s="8"/>
      <c r="E23" s="12">
        <f t="shared" si="0"/>
        <v>0</v>
      </c>
      <c r="F23" s="19"/>
      <c r="G23" s="7"/>
      <c r="H23" s="6"/>
      <c r="I23" s="6"/>
      <c r="J23" s="6"/>
      <c r="K23" s="6"/>
    </row>
    <row r="24" spans="1:11" s="5" customFormat="1" ht="10" x14ac:dyDescent="0.2">
      <c r="A24" s="93"/>
      <c r="B24" s="94"/>
      <c r="C24" s="8"/>
      <c r="D24" s="8"/>
      <c r="E24" s="12">
        <f t="shared" si="0"/>
        <v>0</v>
      </c>
      <c r="F24" s="19"/>
      <c r="G24" s="7"/>
      <c r="H24" s="6"/>
      <c r="I24" s="6"/>
      <c r="J24" s="6"/>
      <c r="K24" s="6"/>
    </row>
    <row r="25" spans="1:11" s="5" customFormat="1" ht="10" x14ac:dyDescent="0.2">
      <c r="A25" s="93"/>
      <c r="B25" s="94"/>
      <c r="C25" s="8"/>
      <c r="D25" s="8"/>
      <c r="E25" s="12">
        <f t="shared" si="0"/>
        <v>0</v>
      </c>
      <c r="F25" s="19"/>
      <c r="G25" s="7"/>
      <c r="H25" s="6"/>
      <c r="I25" s="6"/>
      <c r="J25" s="6"/>
      <c r="K25" s="6"/>
    </row>
    <row r="26" spans="1:11" s="5" customFormat="1" ht="10" x14ac:dyDescent="0.2">
      <c r="A26" s="93"/>
      <c r="B26" s="94"/>
      <c r="C26" s="8"/>
      <c r="D26" s="8"/>
      <c r="E26" s="12">
        <f t="shared" si="0"/>
        <v>0</v>
      </c>
      <c r="F26" s="19"/>
      <c r="G26" s="7"/>
      <c r="H26" s="6"/>
      <c r="I26" s="6"/>
      <c r="J26" s="6"/>
      <c r="K26" s="6"/>
    </row>
    <row r="27" spans="1:11" s="5" customFormat="1" ht="10" x14ac:dyDescent="0.2">
      <c r="A27" s="91"/>
      <c r="B27" s="91"/>
      <c r="C27" s="8"/>
      <c r="D27" s="8"/>
      <c r="E27" s="12">
        <f t="shared" si="0"/>
        <v>0</v>
      </c>
      <c r="F27" s="19"/>
      <c r="G27" s="7"/>
      <c r="H27" s="6"/>
      <c r="I27" s="6"/>
      <c r="J27" s="6"/>
      <c r="K27" s="6"/>
    </row>
    <row r="28" spans="1:11" s="5" customFormat="1" ht="10" x14ac:dyDescent="0.2">
      <c r="A28" s="91"/>
      <c r="B28" s="91"/>
      <c r="C28" s="8"/>
      <c r="D28" s="8"/>
      <c r="E28" s="12">
        <f t="shared" si="0"/>
        <v>0</v>
      </c>
      <c r="F28" s="19"/>
      <c r="G28" s="7"/>
      <c r="H28" s="6"/>
      <c r="I28" s="6"/>
      <c r="J28" s="6"/>
      <c r="K28" s="6"/>
    </row>
    <row r="29" spans="1:11" s="5" customFormat="1" ht="10" x14ac:dyDescent="0.2">
      <c r="A29" s="91"/>
      <c r="B29" s="91"/>
      <c r="C29" s="8"/>
      <c r="D29" s="8"/>
      <c r="E29" s="12">
        <f t="shared" si="0"/>
        <v>0</v>
      </c>
      <c r="F29" s="19"/>
      <c r="G29" s="7"/>
      <c r="H29" s="6"/>
      <c r="I29" s="6"/>
      <c r="J29" s="6"/>
      <c r="K29" s="6"/>
    </row>
    <row r="30" spans="1:11" s="5" customFormat="1" ht="10" x14ac:dyDescent="0.2">
      <c r="A30" s="91"/>
      <c r="B30" s="91"/>
      <c r="C30" s="8"/>
      <c r="D30" s="8"/>
      <c r="E30" s="12">
        <f t="shared" si="0"/>
        <v>0</v>
      </c>
      <c r="F30" s="19"/>
      <c r="G30" s="7"/>
      <c r="H30" s="6"/>
      <c r="I30" s="6"/>
      <c r="J30" s="6"/>
      <c r="K30" s="6"/>
    </row>
    <row r="31" spans="1:11" s="5" customFormat="1" ht="10" x14ac:dyDescent="0.2">
      <c r="A31" s="91"/>
      <c r="B31" s="91"/>
      <c r="C31" s="8"/>
      <c r="D31" s="8"/>
      <c r="E31" s="12">
        <f t="shared" si="0"/>
        <v>0</v>
      </c>
      <c r="F31" s="19"/>
      <c r="G31" s="7"/>
      <c r="H31" s="6"/>
      <c r="I31" s="6"/>
      <c r="J31" s="6"/>
      <c r="K31" s="6"/>
    </row>
    <row r="32" spans="1:11" s="5" customFormat="1" ht="10" x14ac:dyDescent="0.2">
      <c r="A32" s="91"/>
      <c r="B32" s="91"/>
      <c r="C32" s="8"/>
      <c r="D32" s="8"/>
      <c r="E32" s="12">
        <f t="shared" si="0"/>
        <v>0</v>
      </c>
      <c r="F32" s="19"/>
      <c r="G32" s="7"/>
      <c r="H32" s="6"/>
      <c r="I32" s="6"/>
      <c r="J32" s="6"/>
      <c r="K32" s="6"/>
    </row>
    <row r="33" spans="1:11" s="5" customFormat="1" ht="10" x14ac:dyDescent="0.2">
      <c r="A33" s="91"/>
      <c r="B33" s="91"/>
      <c r="C33" s="8"/>
      <c r="D33" s="8"/>
      <c r="E33" s="12">
        <f t="shared" si="0"/>
        <v>0</v>
      </c>
      <c r="F33" s="19"/>
      <c r="G33" s="7"/>
      <c r="H33" s="6"/>
      <c r="I33" s="6"/>
      <c r="J33" s="6"/>
      <c r="K33" s="6"/>
    </row>
    <row r="34" spans="1:11" s="5" customFormat="1" ht="10" x14ac:dyDescent="0.2">
      <c r="A34" s="91"/>
      <c r="B34" s="91"/>
      <c r="C34" s="8"/>
      <c r="D34" s="8"/>
      <c r="E34" s="12">
        <f t="shared" si="0"/>
        <v>0</v>
      </c>
      <c r="F34" s="19"/>
      <c r="G34" s="7"/>
      <c r="H34" s="6"/>
      <c r="I34" s="6"/>
      <c r="J34" s="6"/>
      <c r="K34" s="6"/>
    </row>
    <row r="35" spans="1:11" s="5" customFormat="1" ht="10" x14ac:dyDescent="0.2">
      <c r="A35" s="91"/>
      <c r="B35" s="91"/>
      <c r="C35" s="8"/>
      <c r="D35" s="8"/>
      <c r="E35" s="12">
        <f t="shared" si="0"/>
        <v>0</v>
      </c>
      <c r="F35" s="19"/>
      <c r="G35" s="7"/>
      <c r="H35" s="6"/>
      <c r="I35" s="6"/>
      <c r="J35" s="6"/>
      <c r="K35" s="6"/>
    </row>
    <row r="36" spans="1:11" s="5" customFormat="1" ht="10" x14ac:dyDescent="0.2">
      <c r="A36" s="91"/>
      <c r="B36" s="91"/>
      <c r="C36" s="8"/>
      <c r="D36" s="8"/>
      <c r="E36" s="12">
        <f t="shared" si="0"/>
        <v>0</v>
      </c>
      <c r="F36" s="19"/>
      <c r="G36" s="7"/>
      <c r="H36" s="6"/>
      <c r="I36" s="6"/>
      <c r="J36" s="6"/>
      <c r="K36" s="6"/>
    </row>
    <row r="37" spans="1:11" s="5" customFormat="1" ht="10" x14ac:dyDescent="0.2">
      <c r="A37" s="91"/>
      <c r="B37" s="91"/>
      <c r="C37" s="8"/>
      <c r="D37" s="8"/>
      <c r="E37" s="12">
        <f t="shared" si="0"/>
        <v>0</v>
      </c>
      <c r="F37" s="19"/>
      <c r="G37" s="7"/>
      <c r="H37" s="6"/>
      <c r="I37" s="6"/>
      <c r="J37" s="6"/>
      <c r="K37" s="6"/>
    </row>
    <row r="38" spans="1:11" s="5" customFormat="1" ht="10" x14ac:dyDescent="0.2">
      <c r="A38" s="91"/>
      <c r="B38" s="91"/>
      <c r="C38" s="8"/>
      <c r="D38" s="8"/>
      <c r="E38" s="12">
        <f t="shared" si="0"/>
        <v>0</v>
      </c>
      <c r="F38" s="19"/>
      <c r="G38" s="7"/>
      <c r="H38" s="6"/>
      <c r="I38" s="6"/>
      <c r="J38" s="6"/>
      <c r="K38" s="6"/>
    </row>
    <row r="39" spans="1:11" s="5" customFormat="1" ht="11.25" customHeight="1" thickBot="1" x14ac:dyDescent="0.25">
      <c r="A39" s="92"/>
      <c r="B39" s="92"/>
      <c r="C39" s="10"/>
      <c r="D39" s="10"/>
      <c r="E39" s="13">
        <f t="shared" si="0"/>
        <v>0</v>
      </c>
      <c r="F39" s="20"/>
      <c r="G39" s="9"/>
      <c r="H39" s="6"/>
      <c r="I39" s="6"/>
      <c r="J39" s="6"/>
      <c r="K39" s="6"/>
    </row>
    <row r="40" spans="1:11" s="5" customFormat="1" ht="18" customHeight="1" thickTop="1" x14ac:dyDescent="0.2">
      <c r="A40" s="95" t="s">
        <v>4</v>
      </c>
      <c r="B40" s="96"/>
      <c r="C40" s="21">
        <f t="shared" ref="C40:E40" si="1">SUM(C10:C39)</f>
        <v>0</v>
      </c>
      <c r="D40" s="21">
        <f t="shared" si="1"/>
        <v>0</v>
      </c>
      <c r="E40" s="22">
        <f t="shared" si="1"/>
        <v>0</v>
      </c>
      <c r="F40" s="21"/>
      <c r="G40" s="21"/>
      <c r="H40" s="6"/>
      <c r="I40" s="6"/>
      <c r="J40" s="6"/>
      <c r="K40" s="6"/>
    </row>
    <row r="41" spans="1:11" s="5" customFormat="1" ht="9.75" customHeight="1" x14ac:dyDescent="0.2">
      <c r="C41" s="6"/>
      <c r="D41" s="6"/>
      <c r="E41" s="6"/>
      <c r="F41" s="6"/>
      <c r="G41" s="6"/>
      <c r="H41" s="6"/>
      <c r="I41" s="6"/>
      <c r="J41" s="6"/>
      <c r="K41" s="6"/>
    </row>
    <row r="42" spans="1:11" s="5" customFormat="1" ht="26.25" customHeight="1" x14ac:dyDescent="0.2">
      <c r="A42" s="90" t="s">
        <v>1134</v>
      </c>
      <c r="B42" s="90"/>
      <c r="C42" s="90"/>
      <c r="D42" s="90"/>
      <c r="E42" s="90"/>
      <c r="F42" s="90"/>
      <c r="G42" s="90"/>
      <c r="H42" s="6"/>
      <c r="I42" s="6"/>
      <c r="J42" s="6"/>
      <c r="K42" s="6"/>
    </row>
    <row r="43" spans="1:11" s="5" customFormat="1" ht="109.5" customHeight="1" x14ac:dyDescent="0.2">
      <c r="A43" s="90" t="s">
        <v>2228</v>
      </c>
      <c r="B43" s="90"/>
      <c r="C43" s="90"/>
      <c r="D43" s="90"/>
      <c r="E43" s="90"/>
      <c r="F43" s="90"/>
      <c r="G43" s="90"/>
      <c r="H43" s="6"/>
      <c r="I43" s="6"/>
      <c r="J43" s="6"/>
      <c r="K43" s="6"/>
    </row>
    <row r="44" spans="1:11" x14ac:dyDescent="0.35"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35"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35"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35">
      <c r="C47" s="6"/>
      <c r="D47" s="6"/>
      <c r="E47" s="6"/>
      <c r="F47" s="6"/>
      <c r="G47" s="6"/>
      <c r="H47" s="6"/>
      <c r="I47" s="6"/>
      <c r="J47" s="6"/>
      <c r="K47" s="6"/>
    </row>
    <row r="48" spans="1:11" x14ac:dyDescent="0.35">
      <c r="C48" s="6"/>
      <c r="D48" s="6"/>
      <c r="E48" s="6"/>
      <c r="F48" s="6"/>
      <c r="G48" s="6"/>
      <c r="H48" s="6"/>
      <c r="I48" s="6"/>
      <c r="J48" s="6"/>
      <c r="K48" s="6"/>
    </row>
    <row r="49" spans="3:11" x14ac:dyDescent="0.35">
      <c r="C49" s="6"/>
      <c r="D49" s="6"/>
      <c r="E49" s="6"/>
      <c r="F49" s="6"/>
      <c r="G49" s="6"/>
      <c r="H49" s="6"/>
      <c r="I49" s="6"/>
      <c r="J49" s="6"/>
      <c r="K49" s="6"/>
    </row>
    <row r="50" spans="3:11" x14ac:dyDescent="0.35">
      <c r="C50" s="6"/>
      <c r="D50" s="6"/>
      <c r="E50" s="6"/>
      <c r="F50" s="6"/>
      <c r="G50" s="6"/>
      <c r="H50" s="6"/>
      <c r="I50" s="6"/>
      <c r="J50" s="6"/>
      <c r="K50" s="6"/>
    </row>
    <row r="51" spans="3:11" x14ac:dyDescent="0.35">
      <c r="C51" s="6"/>
      <c r="D51" s="6"/>
      <c r="E51" s="6"/>
      <c r="F51" s="6"/>
      <c r="G51" s="6"/>
      <c r="H51" s="6"/>
      <c r="I51" s="6"/>
      <c r="J51" s="6"/>
      <c r="K51" s="6"/>
    </row>
    <row r="52" spans="3:11" x14ac:dyDescent="0.35">
      <c r="C52" s="6"/>
      <c r="D52" s="6"/>
      <c r="E52" s="6"/>
      <c r="F52" s="6"/>
      <c r="G52" s="6"/>
      <c r="H52" s="6"/>
      <c r="I52" s="6"/>
      <c r="J52" s="6"/>
      <c r="K52" s="6"/>
    </row>
    <row r="53" spans="3:11" x14ac:dyDescent="0.35">
      <c r="C53" s="6"/>
      <c r="D53" s="6"/>
      <c r="E53" s="6"/>
      <c r="F53" s="6"/>
      <c r="G53" s="6"/>
      <c r="H53" s="6"/>
      <c r="I53" s="6"/>
      <c r="J53" s="6"/>
      <c r="K53" s="6"/>
    </row>
    <row r="54" spans="3:11" x14ac:dyDescent="0.35">
      <c r="C54" s="6"/>
      <c r="D54" s="6"/>
      <c r="E54" s="6"/>
      <c r="F54" s="6"/>
      <c r="G54" s="6"/>
      <c r="H54" s="6"/>
      <c r="I54" s="6"/>
      <c r="J54" s="6"/>
      <c r="K54" s="6"/>
    </row>
    <row r="55" spans="3:11" x14ac:dyDescent="0.35">
      <c r="C55" s="6"/>
      <c r="D55" s="6"/>
      <c r="E55" s="6"/>
      <c r="F55" s="6"/>
      <c r="G55" s="6"/>
      <c r="H55" s="6"/>
      <c r="I55" s="6"/>
      <c r="J55" s="6"/>
      <c r="K55" s="6"/>
    </row>
    <row r="56" spans="3:11" x14ac:dyDescent="0.35">
      <c r="C56" s="6"/>
      <c r="D56" s="6"/>
      <c r="E56" s="6"/>
      <c r="F56" s="6"/>
      <c r="G56" s="6"/>
      <c r="H56" s="6"/>
      <c r="I56" s="6"/>
      <c r="J56" s="6"/>
      <c r="K56" s="6"/>
    </row>
    <row r="57" spans="3:11" x14ac:dyDescent="0.35">
      <c r="C57" s="6"/>
      <c r="D57" s="6"/>
      <c r="E57" s="6"/>
      <c r="F57" s="6"/>
      <c r="G57" s="6"/>
      <c r="H57" s="6"/>
      <c r="I57" s="6"/>
      <c r="J57" s="6"/>
      <c r="K57" s="6"/>
    </row>
    <row r="58" spans="3:11" x14ac:dyDescent="0.35">
      <c r="C58" s="6"/>
      <c r="D58" s="6"/>
      <c r="E58" s="6"/>
      <c r="F58" s="6"/>
      <c r="G58" s="6"/>
      <c r="H58" s="6"/>
      <c r="I58" s="6"/>
      <c r="J58" s="6"/>
      <c r="K58" s="6"/>
    </row>
    <row r="59" spans="3:11" x14ac:dyDescent="0.35">
      <c r="C59" s="6"/>
      <c r="D59" s="6"/>
      <c r="E59" s="6"/>
      <c r="F59" s="6"/>
      <c r="G59" s="6"/>
      <c r="H59" s="6"/>
      <c r="I59" s="6"/>
      <c r="J59" s="6"/>
      <c r="K59" s="6"/>
    </row>
    <row r="60" spans="3:11" x14ac:dyDescent="0.35">
      <c r="C60" s="6"/>
      <c r="D60" s="6"/>
      <c r="E60" s="6"/>
      <c r="F60" s="6"/>
      <c r="G60" s="6"/>
      <c r="H60" s="6"/>
      <c r="I60" s="6"/>
      <c r="J60" s="6"/>
      <c r="K60" s="6"/>
    </row>
    <row r="61" spans="3:11" x14ac:dyDescent="0.35">
      <c r="C61" s="6"/>
      <c r="D61" s="6"/>
      <c r="E61" s="6"/>
      <c r="F61" s="6"/>
      <c r="G61" s="6"/>
      <c r="H61" s="6"/>
      <c r="I61" s="6"/>
      <c r="J61" s="6"/>
      <c r="K61" s="6"/>
    </row>
    <row r="62" spans="3:11" x14ac:dyDescent="0.35">
      <c r="C62" s="6"/>
      <c r="D62" s="6"/>
      <c r="E62" s="6"/>
      <c r="F62" s="6"/>
      <c r="G62" s="6"/>
      <c r="H62" s="6"/>
      <c r="I62" s="6"/>
      <c r="J62" s="6"/>
      <c r="K62" s="6"/>
    </row>
    <row r="63" spans="3:11" x14ac:dyDescent="0.35">
      <c r="C63" s="6"/>
      <c r="D63" s="6"/>
      <c r="E63" s="6"/>
      <c r="F63" s="6"/>
      <c r="G63" s="6"/>
      <c r="H63" s="6"/>
      <c r="I63" s="6"/>
      <c r="J63" s="6"/>
      <c r="K63" s="6"/>
    </row>
    <row r="64" spans="3:11" x14ac:dyDescent="0.35">
      <c r="C64" s="6"/>
      <c r="D64" s="6"/>
      <c r="E64" s="6"/>
      <c r="F64" s="6"/>
      <c r="G64" s="6"/>
      <c r="H64" s="6"/>
      <c r="I64" s="6"/>
      <c r="J64" s="6"/>
      <c r="K64" s="6"/>
    </row>
    <row r="65" spans="3:11" x14ac:dyDescent="0.35">
      <c r="C65" s="6"/>
      <c r="D65" s="6"/>
      <c r="E65" s="6"/>
      <c r="F65" s="6"/>
      <c r="G65" s="6"/>
      <c r="H65" s="6"/>
      <c r="I65" s="6"/>
      <c r="J65" s="6"/>
      <c r="K65" s="6"/>
    </row>
    <row r="66" spans="3:11" x14ac:dyDescent="0.35">
      <c r="C66" s="6"/>
      <c r="D66" s="6"/>
      <c r="E66" s="6"/>
      <c r="F66" s="6"/>
      <c r="G66" s="6"/>
      <c r="H66" s="6"/>
      <c r="I66" s="6"/>
      <c r="J66" s="6"/>
      <c r="K66" s="6"/>
    </row>
    <row r="67" spans="3:11" x14ac:dyDescent="0.35">
      <c r="C67" s="6"/>
      <c r="D67" s="6"/>
      <c r="E67" s="6"/>
      <c r="F67" s="6"/>
      <c r="G67" s="6"/>
      <c r="H67" s="6"/>
      <c r="I67" s="6"/>
      <c r="J67" s="6"/>
      <c r="K67" s="6"/>
    </row>
    <row r="68" spans="3:11" x14ac:dyDescent="0.35">
      <c r="C68" s="6"/>
      <c r="D68" s="6"/>
      <c r="E68" s="6"/>
      <c r="F68" s="6"/>
      <c r="G68" s="6"/>
      <c r="H68" s="6"/>
      <c r="I68" s="6"/>
      <c r="J68" s="6"/>
      <c r="K68" s="6"/>
    </row>
  </sheetData>
  <sheetProtection password="C11B" sheet="1" objects="1" scenarios="1" selectLockedCells="1"/>
  <mergeCells count="41">
    <mergeCell ref="A40:B40"/>
    <mergeCell ref="A42:G42"/>
    <mergeCell ref="A43:G43"/>
    <mergeCell ref="A34:B34"/>
    <mergeCell ref="A35:B35"/>
    <mergeCell ref="A36:B36"/>
    <mergeCell ref="A37:B37"/>
    <mergeCell ref="A38:B38"/>
    <mergeCell ref="A39:B39"/>
    <mergeCell ref="A33:B33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4:G4"/>
    <mergeCell ref="A5:G5"/>
    <mergeCell ref="B6:C6"/>
    <mergeCell ref="A8:B9"/>
    <mergeCell ref="C8:C9"/>
    <mergeCell ref="D8:D9"/>
    <mergeCell ref="E8:E9"/>
    <mergeCell ref="F8:G8"/>
  </mergeCells>
  <pageMargins left="0.39370078740157483" right="0.39370078740157483" top="0.15748031496062992" bottom="0.35433070866141736" header="0.31496062992125984" footer="0.31496062992125984"/>
  <pageSetup orientation="portrait" r:id="rId1"/>
  <headerFooter>
    <oddFooter>&amp;LMise à jour : Juin 2019&amp;RPage 1.6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39997558519241921"/>
  </sheetPr>
  <dimension ref="A3:Q68"/>
  <sheetViews>
    <sheetView showGridLines="0" showZeros="0" workbookViewId="0">
      <selection activeCell="C10" sqref="C10"/>
    </sheetView>
  </sheetViews>
  <sheetFormatPr baseColWidth="10" defaultRowHeight="14.5" x14ac:dyDescent="0.35"/>
  <cols>
    <col min="1" max="1" width="12.7265625" customWidth="1"/>
    <col min="2" max="2" width="24.7265625" customWidth="1"/>
    <col min="3" max="5" width="12.26953125" customWidth="1"/>
    <col min="6" max="6" width="11.54296875" customWidth="1"/>
    <col min="7" max="7" width="11.26953125" customWidth="1"/>
    <col min="8" max="8" width="4.26953125" customWidth="1"/>
    <col min="9" max="11" width="10" customWidth="1"/>
  </cols>
  <sheetData>
    <row r="3" spans="1:17" ht="30" customHeight="1" x14ac:dyDescent="0.35"/>
    <row r="4" spans="1:17" ht="15" customHeight="1" x14ac:dyDescent="0.35">
      <c r="A4" s="97" t="s">
        <v>9</v>
      </c>
      <c r="B4" s="97"/>
      <c r="C4" s="97"/>
      <c r="D4" s="97"/>
      <c r="E4" s="97"/>
      <c r="F4" s="97"/>
      <c r="G4" s="97"/>
    </row>
    <row r="5" spans="1:17" ht="36" customHeight="1" x14ac:dyDescent="0.35">
      <c r="A5" s="99" t="s">
        <v>1139</v>
      </c>
      <c r="B5" s="97"/>
      <c r="C5" s="97"/>
      <c r="D5" s="97"/>
      <c r="E5" s="97"/>
      <c r="F5" s="97"/>
      <c r="G5" s="97"/>
    </row>
    <row r="6" spans="1:17" s="2" customFormat="1" ht="32.25" customHeight="1" x14ac:dyDescent="0.25">
      <c r="A6" s="1" t="s">
        <v>0</v>
      </c>
      <c r="B6" s="98" t="str">
        <f>Sommaire!C8</f>
        <v/>
      </c>
      <c r="C6" s="98"/>
      <c r="D6" s="1" t="s">
        <v>1</v>
      </c>
      <c r="E6" s="18">
        <f>Sommaire!C6</f>
        <v>0</v>
      </c>
      <c r="F6" s="1" t="s">
        <v>10</v>
      </c>
      <c r="G6" s="14" t="str">
        <f>Sommaire!C10</f>
        <v/>
      </c>
    </row>
    <row r="7" spans="1:17" s="2" customFormat="1" ht="21" customHeight="1" x14ac:dyDescent="0.2"/>
    <row r="8" spans="1:17" s="4" customFormat="1" ht="78" customHeight="1" x14ac:dyDescent="0.35">
      <c r="A8" s="104" t="s">
        <v>8</v>
      </c>
      <c r="B8" s="105"/>
      <c r="C8" s="100" t="s">
        <v>2</v>
      </c>
      <c r="D8" s="100" t="s">
        <v>2227</v>
      </c>
      <c r="E8" s="105" t="s">
        <v>3</v>
      </c>
      <c r="F8" s="102" t="s">
        <v>2229</v>
      </c>
      <c r="G8" s="103"/>
      <c r="H8" s="3"/>
      <c r="I8" s="3"/>
      <c r="J8" s="3"/>
      <c r="K8" s="3"/>
      <c r="L8" s="3"/>
      <c r="M8" s="3"/>
    </row>
    <row r="9" spans="1:17" s="5" customFormat="1" ht="27.75" customHeight="1" x14ac:dyDescent="0.2">
      <c r="A9" s="106"/>
      <c r="B9" s="107"/>
      <c r="C9" s="101"/>
      <c r="D9" s="101"/>
      <c r="E9" s="107"/>
      <c r="F9" s="11" t="s">
        <v>1146</v>
      </c>
      <c r="G9" s="11" t="s">
        <v>1136</v>
      </c>
      <c r="H9" s="6"/>
      <c r="I9" s="6"/>
      <c r="J9" s="6"/>
      <c r="K9" s="6"/>
    </row>
    <row r="10" spans="1:17" s="5" customFormat="1" ht="10" x14ac:dyDescent="0.2">
      <c r="A10" s="91"/>
      <c r="B10" s="91"/>
      <c r="C10" s="8"/>
      <c r="D10" s="8"/>
      <c r="E10" s="12">
        <f>C10-D10</f>
        <v>0</v>
      </c>
      <c r="F10" s="19"/>
      <c r="G10" s="7"/>
      <c r="H10" s="6"/>
      <c r="I10" s="6"/>
      <c r="J10" s="6"/>
      <c r="K10" s="6"/>
      <c r="Q10" s="15" t="s">
        <v>11</v>
      </c>
    </row>
    <row r="11" spans="1:17" s="5" customFormat="1" ht="10" x14ac:dyDescent="0.2">
      <c r="A11" s="93"/>
      <c r="B11" s="94"/>
      <c r="C11" s="8"/>
      <c r="D11" s="8"/>
      <c r="E11" s="12">
        <f t="shared" ref="E11:E39" si="0">C11-D11</f>
        <v>0</v>
      </c>
      <c r="F11" s="19"/>
      <c r="G11" s="7"/>
      <c r="H11" s="6"/>
      <c r="I11" s="6"/>
      <c r="J11" s="6"/>
      <c r="K11" s="6"/>
      <c r="Q11" s="15" t="s">
        <v>12</v>
      </c>
    </row>
    <row r="12" spans="1:17" s="5" customFormat="1" ht="10" x14ac:dyDescent="0.2">
      <c r="A12" s="93"/>
      <c r="B12" s="94"/>
      <c r="C12" s="8"/>
      <c r="D12" s="8"/>
      <c r="E12" s="12">
        <f t="shared" si="0"/>
        <v>0</v>
      </c>
      <c r="F12" s="19"/>
      <c r="G12" s="7"/>
      <c r="H12" s="6"/>
      <c r="I12" s="6"/>
      <c r="J12" s="6"/>
      <c r="K12" s="6"/>
      <c r="Q12" s="15" t="s">
        <v>13</v>
      </c>
    </row>
    <row r="13" spans="1:17" s="5" customFormat="1" ht="10" x14ac:dyDescent="0.2">
      <c r="A13" s="93"/>
      <c r="B13" s="94"/>
      <c r="C13" s="8"/>
      <c r="D13" s="8"/>
      <c r="E13" s="12">
        <f t="shared" si="0"/>
        <v>0</v>
      </c>
      <c r="F13" s="19"/>
      <c r="G13" s="7"/>
      <c r="H13" s="6"/>
      <c r="I13" s="6"/>
      <c r="J13" s="6"/>
      <c r="K13" s="6"/>
      <c r="Q13" s="15" t="s">
        <v>14</v>
      </c>
    </row>
    <row r="14" spans="1:17" s="5" customFormat="1" ht="10" x14ac:dyDescent="0.2">
      <c r="A14" s="93"/>
      <c r="B14" s="94"/>
      <c r="C14" s="8"/>
      <c r="D14" s="8"/>
      <c r="E14" s="12">
        <f t="shared" si="0"/>
        <v>0</v>
      </c>
      <c r="F14" s="19"/>
      <c r="G14" s="7"/>
      <c r="H14" s="6"/>
      <c r="I14" s="6"/>
      <c r="J14" s="6"/>
      <c r="K14" s="6"/>
      <c r="Q14" s="15" t="s">
        <v>15</v>
      </c>
    </row>
    <row r="15" spans="1:17" s="5" customFormat="1" ht="10" x14ac:dyDescent="0.2">
      <c r="A15" s="93"/>
      <c r="B15" s="94"/>
      <c r="C15" s="8"/>
      <c r="D15" s="8"/>
      <c r="E15" s="12">
        <f t="shared" si="0"/>
        <v>0</v>
      </c>
      <c r="F15" s="19"/>
      <c r="G15" s="7"/>
      <c r="H15" s="6"/>
      <c r="I15" s="6"/>
      <c r="J15" s="6"/>
      <c r="K15" s="6"/>
      <c r="Q15" s="15"/>
    </row>
    <row r="16" spans="1:17" s="5" customFormat="1" ht="10" x14ac:dyDescent="0.2">
      <c r="A16" s="93"/>
      <c r="B16" s="94"/>
      <c r="C16" s="8"/>
      <c r="D16" s="8"/>
      <c r="E16" s="12">
        <f t="shared" si="0"/>
        <v>0</v>
      </c>
      <c r="F16" s="19"/>
      <c r="G16" s="7"/>
      <c r="H16" s="6"/>
      <c r="I16" s="6"/>
      <c r="J16" s="6"/>
      <c r="K16" s="6"/>
    </row>
    <row r="17" spans="1:11" s="5" customFormat="1" ht="10" x14ac:dyDescent="0.2">
      <c r="A17" s="93"/>
      <c r="B17" s="94"/>
      <c r="C17" s="8"/>
      <c r="D17" s="8"/>
      <c r="E17" s="12">
        <f t="shared" si="0"/>
        <v>0</v>
      </c>
      <c r="F17" s="19"/>
      <c r="G17" s="7"/>
      <c r="H17" s="6"/>
      <c r="I17" s="6"/>
      <c r="J17" s="6"/>
      <c r="K17" s="6"/>
    </row>
    <row r="18" spans="1:11" s="5" customFormat="1" ht="10" x14ac:dyDescent="0.2">
      <c r="A18" s="93"/>
      <c r="B18" s="94"/>
      <c r="C18" s="8"/>
      <c r="D18" s="8"/>
      <c r="E18" s="12">
        <f t="shared" si="0"/>
        <v>0</v>
      </c>
      <c r="F18" s="19"/>
      <c r="G18" s="7"/>
      <c r="H18" s="6"/>
      <c r="I18" s="6"/>
      <c r="J18" s="6"/>
      <c r="K18" s="6"/>
    </row>
    <row r="19" spans="1:11" s="5" customFormat="1" ht="10" x14ac:dyDescent="0.2">
      <c r="A19" s="93"/>
      <c r="B19" s="94"/>
      <c r="C19" s="8"/>
      <c r="D19" s="8"/>
      <c r="E19" s="12">
        <f t="shared" si="0"/>
        <v>0</v>
      </c>
      <c r="F19" s="19"/>
      <c r="G19" s="7"/>
      <c r="H19" s="6"/>
      <c r="I19" s="6"/>
      <c r="J19" s="6"/>
      <c r="K19" s="6"/>
    </row>
    <row r="20" spans="1:11" s="5" customFormat="1" ht="10" x14ac:dyDescent="0.2">
      <c r="A20" s="93"/>
      <c r="B20" s="94"/>
      <c r="C20" s="8"/>
      <c r="D20" s="8"/>
      <c r="E20" s="12">
        <f t="shared" si="0"/>
        <v>0</v>
      </c>
      <c r="F20" s="19"/>
      <c r="G20" s="7"/>
      <c r="H20" s="6"/>
      <c r="I20" s="6"/>
      <c r="J20" s="6"/>
      <c r="K20" s="6"/>
    </row>
    <row r="21" spans="1:11" s="5" customFormat="1" ht="10" x14ac:dyDescent="0.2">
      <c r="A21" s="93"/>
      <c r="B21" s="94"/>
      <c r="C21" s="8"/>
      <c r="D21" s="8"/>
      <c r="E21" s="12">
        <f t="shared" si="0"/>
        <v>0</v>
      </c>
      <c r="F21" s="19"/>
      <c r="G21" s="7"/>
      <c r="H21" s="6"/>
      <c r="I21" s="6"/>
      <c r="J21" s="6"/>
      <c r="K21" s="6"/>
    </row>
    <row r="22" spans="1:11" s="5" customFormat="1" ht="10" x14ac:dyDescent="0.2">
      <c r="A22" s="93"/>
      <c r="B22" s="94"/>
      <c r="C22" s="8"/>
      <c r="D22" s="8"/>
      <c r="E22" s="12">
        <f t="shared" si="0"/>
        <v>0</v>
      </c>
      <c r="F22" s="19"/>
      <c r="G22" s="7"/>
      <c r="H22" s="6"/>
      <c r="I22" s="6"/>
      <c r="J22" s="6"/>
      <c r="K22" s="6"/>
    </row>
    <row r="23" spans="1:11" s="5" customFormat="1" ht="10" x14ac:dyDescent="0.2">
      <c r="A23" s="93"/>
      <c r="B23" s="94"/>
      <c r="C23" s="8"/>
      <c r="D23" s="8"/>
      <c r="E23" s="12">
        <f t="shared" si="0"/>
        <v>0</v>
      </c>
      <c r="F23" s="19"/>
      <c r="G23" s="7"/>
      <c r="H23" s="6"/>
      <c r="I23" s="6"/>
      <c r="J23" s="6"/>
      <c r="K23" s="6"/>
    </row>
    <row r="24" spans="1:11" s="5" customFormat="1" ht="10" x14ac:dyDescent="0.2">
      <c r="A24" s="93"/>
      <c r="B24" s="94"/>
      <c r="C24" s="8"/>
      <c r="D24" s="8"/>
      <c r="E24" s="12">
        <f t="shared" si="0"/>
        <v>0</v>
      </c>
      <c r="F24" s="19"/>
      <c r="G24" s="7"/>
      <c r="H24" s="6"/>
      <c r="I24" s="6"/>
      <c r="J24" s="6"/>
      <c r="K24" s="6"/>
    </row>
    <row r="25" spans="1:11" s="5" customFormat="1" ht="10" x14ac:dyDescent="0.2">
      <c r="A25" s="93"/>
      <c r="B25" s="94"/>
      <c r="C25" s="8"/>
      <c r="D25" s="8"/>
      <c r="E25" s="12">
        <f t="shared" si="0"/>
        <v>0</v>
      </c>
      <c r="F25" s="19"/>
      <c r="G25" s="7"/>
      <c r="H25" s="6"/>
      <c r="I25" s="6"/>
      <c r="J25" s="6"/>
      <c r="K25" s="6"/>
    </row>
    <row r="26" spans="1:11" s="5" customFormat="1" ht="10" x14ac:dyDescent="0.2">
      <c r="A26" s="93"/>
      <c r="B26" s="94"/>
      <c r="C26" s="8"/>
      <c r="D26" s="8"/>
      <c r="E26" s="12">
        <f t="shared" si="0"/>
        <v>0</v>
      </c>
      <c r="F26" s="19"/>
      <c r="G26" s="7"/>
      <c r="H26" s="6"/>
      <c r="I26" s="6"/>
      <c r="J26" s="6"/>
      <c r="K26" s="6"/>
    </row>
    <row r="27" spans="1:11" s="5" customFormat="1" ht="10" x14ac:dyDescent="0.2">
      <c r="A27" s="91"/>
      <c r="B27" s="91"/>
      <c r="C27" s="8"/>
      <c r="D27" s="8"/>
      <c r="E27" s="12">
        <f t="shared" si="0"/>
        <v>0</v>
      </c>
      <c r="F27" s="19"/>
      <c r="G27" s="7"/>
      <c r="H27" s="6"/>
      <c r="I27" s="6"/>
      <c r="J27" s="6"/>
      <c r="K27" s="6"/>
    </row>
    <row r="28" spans="1:11" s="5" customFormat="1" ht="10" x14ac:dyDescent="0.2">
      <c r="A28" s="91"/>
      <c r="B28" s="91"/>
      <c r="C28" s="8"/>
      <c r="D28" s="8"/>
      <c r="E28" s="12">
        <f t="shared" si="0"/>
        <v>0</v>
      </c>
      <c r="F28" s="19"/>
      <c r="G28" s="7"/>
      <c r="H28" s="6"/>
      <c r="I28" s="6"/>
      <c r="J28" s="6"/>
      <c r="K28" s="6"/>
    </row>
    <row r="29" spans="1:11" s="5" customFormat="1" ht="10" x14ac:dyDescent="0.2">
      <c r="A29" s="91"/>
      <c r="B29" s="91"/>
      <c r="C29" s="8"/>
      <c r="D29" s="8"/>
      <c r="E29" s="12">
        <f t="shared" si="0"/>
        <v>0</v>
      </c>
      <c r="F29" s="19"/>
      <c r="G29" s="7"/>
      <c r="H29" s="6"/>
      <c r="I29" s="6"/>
      <c r="J29" s="6"/>
      <c r="K29" s="6"/>
    </row>
    <row r="30" spans="1:11" s="5" customFormat="1" ht="10" x14ac:dyDescent="0.2">
      <c r="A30" s="91"/>
      <c r="B30" s="91"/>
      <c r="C30" s="8"/>
      <c r="D30" s="8"/>
      <c r="E30" s="12">
        <f t="shared" si="0"/>
        <v>0</v>
      </c>
      <c r="F30" s="19"/>
      <c r="G30" s="7"/>
      <c r="H30" s="6"/>
      <c r="I30" s="6"/>
      <c r="J30" s="6"/>
      <c r="K30" s="6"/>
    </row>
    <row r="31" spans="1:11" s="5" customFormat="1" ht="10" x14ac:dyDescent="0.2">
      <c r="A31" s="91"/>
      <c r="B31" s="91"/>
      <c r="C31" s="8"/>
      <c r="D31" s="8"/>
      <c r="E31" s="12">
        <f t="shared" si="0"/>
        <v>0</v>
      </c>
      <c r="F31" s="19"/>
      <c r="G31" s="7"/>
      <c r="H31" s="6"/>
      <c r="I31" s="6"/>
      <c r="J31" s="6"/>
      <c r="K31" s="6"/>
    </row>
    <row r="32" spans="1:11" s="5" customFormat="1" ht="10" x14ac:dyDescent="0.2">
      <c r="A32" s="91"/>
      <c r="B32" s="91"/>
      <c r="C32" s="8"/>
      <c r="D32" s="8"/>
      <c r="E32" s="12">
        <f t="shared" si="0"/>
        <v>0</v>
      </c>
      <c r="F32" s="19"/>
      <c r="G32" s="7"/>
      <c r="H32" s="6"/>
      <c r="I32" s="6"/>
      <c r="J32" s="6"/>
      <c r="K32" s="6"/>
    </row>
    <row r="33" spans="1:11" s="5" customFormat="1" ht="10" x14ac:dyDescent="0.2">
      <c r="A33" s="91"/>
      <c r="B33" s="91"/>
      <c r="C33" s="8"/>
      <c r="D33" s="8"/>
      <c r="E33" s="12">
        <f t="shared" si="0"/>
        <v>0</v>
      </c>
      <c r="F33" s="19"/>
      <c r="G33" s="7"/>
      <c r="H33" s="6"/>
      <c r="I33" s="6"/>
      <c r="J33" s="6"/>
      <c r="K33" s="6"/>
    </row>
    <row r="34" spans="1:11" s="5" customFormat="1" ht="10" x14ac:dyDescent="0.2">
      <c r="A34" s="91"/>
      <c r="B34" s="91"/>
      <c r="C34" s="8"/>
      <c r="D34" s="8"/>
      <c r="E34" s="12">
        <f t="shared" si="0"/>
        <v>0</v>
      </c>
      <c r="F34" s="19"/>
      <c r="G34" s="7"/>
      <c r="H34" s="6"/>
      <c r="I34" s="6"/>
      <c r="J34" s="6"/>
      <c r="K34" s="6"/>
    </row>
    <row r="35" spans="1:11" s="5" customFormat="1" ht="10" x14ac:dyDescent="0.2">
      <c r="A35" s="91"/>
      <c r="B35" s="91"/>
      <c r="C35" s="8"/>
      <c r="D35" s="8"/>
      <c r="E35" s="12">
        <f t="shared" si="0"/>
        <v>0</v>
      </c>
      <c r="F35" s="19"/>
      <c r="G35" s="7"/>
      <c r="H35" s="6"/>
      <c r="I35" s="6"/>
      <c r="J35" s="6"/>
      <c r="K35" s="6"/>
    </row>
    <row r="36" spans="1:11" s="5" customFormat="1" ht="10" x14ac:dyDescent="0.2">
      <c r="A36" s="91"/>
      <c r="B36" s="91"/>
      <c r="C36" s="8"/>
      <c r="D36" s="8"/>
      <c r="E36" s="12">
        <f t="shared" si="0"/>
        <v>0</v>
      </c>
      <c r="F36" s="19"/>
      <c r="G36" s="7"/>
      <c r="H36" s="6"/>
      <c r="I36" s="6"/>
      <c r="J36" s="6"/>
      <c r="K36" s="6"/>
    </row>
    <row r="37" spans="1:11" s="5" customFormat="1" ht="10" x14ac:dyDescent="0.2">
      <c r="A37" s="91"/>
      <c r="B37" s="91"/>
      <c r="C37" s="8"/>
      <c r="D37" s="8"/>
      <c r="E37" s="12">
        <f t="shared" si="0"/>
        <v>0</v>
      </c>
      <c r="F37" s="19"/>
      <c r="G37" s="7"/>
      <c r="H37" s="6"/>
      <c r="I37" s="6"/>
      <c r="J37" s="6"/>
      <c r="K37" s="6"/>
    </row>
    <row r="38" spans="1:11" s="5" customFormat="1" ht="10" x14ac:dyDescent="0.2">
      <c r="A38" s="91"/>
      <c r="B38" s="91"/>
      <c r="C38" s="8"/>
      <c r="D38" s="8"/>
      <c r="E38" s="12">
        <f t="shared" si="0"/>
        <v>0</v>
      </c>
      <c r="F38" s="19"/>
      <c r="G38" s="7"/>
      <c r="H38" s="6"/>
      <c r="I38" s="6"/>
      <c r="J38" s="6"/>
      <c r="K38" s="6"/>
    </row>
    <row r="39" spans="1:11" s="5" customFormat="1" ht="11.25" customHeight="1" thickBot="1" x14ac:dyDescent="0.25">
      <c r="A39" s="92"/>
      <c r="B39" s="92"/>
      <c r="C39" s="10"/>
      <c r="D39" s="10"/>
      <c r="E39" s="13">
        <f t="shared" si="0"/>
        <v>0</v>
      </c>
      <c r="F39" s="20"/>
      <c r="G39" s="9"/>
      <c r="H39" s="6"/>
      <c r="I39" s="6"/>
      <c r="J39" s="6"/>
      <c r="K39" s="6"/>
    </row>
    <row r="40" spans="1:11" s="5" customFormat="1" ht="18" customHeight="1" thickTop="1" x14ac:dyDescent="0.2">
      <c r="A40" s="95" t="s">
        <v>4</v>
      </c>
      <c r="B40" s="96"/>
      <c r="C40" s="21">
        <f t="shared" ref="C40:E40" si="1">SUM(C10:C39)</f>
        <v>0</v>
      </c>
      <c r="D40" s="21">
        <f t="shared" si="1"/>
        <v>0</v>
      </c>
      <c r="E40" s="22">
        <f t="shared" si="1"/>
        <v>0</v>
      </c>
      <c r="F40" s="21"/>
      <c r="G40" s="21"/>
      <c r="H40" s="6"/>
      <c r="I40" s="6"/>
      <c r="J40" s="6"/>
      <c r="K40" s="6"/>
    </row>
    <row r="41" spans="1:11" s="5" customFormat="1" ht="9.75" customHeight="1" x14ac:dyDescent="0.2">
      <c r="C41" s="6"/>
      <c r="D41" s="6"/>
      <c r="E41" s="6"/>
      <c r="F41" s="6"/>
      <c r="G41" s="6"/>
      <c r="H41" s="6"/>
      <c r="I41" s="6"/>
      <c r="J41" s="6"/>
      <c r="K41" s="6"/>
    </row>
    <row r="42" spans="1:11" s="5" customFormat="1" ht="26.25" customHeight="1" x14ac:dyDescent="0.2">
      <c r="A42" s="90" t="s">
        <v>1134</v>
      </c>
      <c r="B42" s="90"/>
      <c r="C42" s="90"/>
      <c r="D42" s="90"/>
      <c r="E42" s="90"/>
      <c r="F42" s="90"/>
      <c r="G42" s="90"/>
      <c r="H42" s="6"/>
      <c r="I42" s="6"/>
      <c r="J42" s="6"/>
      <c r="K42" s="6"/>
    </row>
    <row r="43" spans="1:11" s="5" customFormat="1" ht="109.5" customHeight="1" x14ac:dyDescent="0.2">
      <c r="A43" s="90" t="s">
        <v>2228</v>
      </c>
      <c r="B43" s="90"/>
      <c r="C43" s="90"/>
      <c r="D43" s="90"/>
      <c r="E43" s="90"/>
      <c r="F43" s="90"/>
      <c r="G43" s="90"/>
      <c r="H43" s="6"/>
      <c r="I43" s="6"/>
      <c r="J43" s="6"/>
      <c r="K43" s="6"/>
    </row>
    <row r="44" spans="1:11" x14ac:dyDescent="0.35"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35"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35"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35">
      <c r="C47" s="6"/>
      <c r="D47" s="6"/>
      <c r="E47" s="6"/>
      <c r="F47" s="6"/>
      <c r="G47" s="6"/>
      <c r="H47" s="6"/>
      <c r="I47" s="6"/>
      <c r="J47" s="6"/>
      <c r="K47" s="6"/>
    </row>
    <row r="48" spans="1:11" x14ac:dyDescent="0.35">
      <c r="C48" s="6"/>
      <c r="D48" s="6"/>
      <c r="E48" s="6"/>
      <c r="F48" s="6"/>
      <c r="G48" s="6"/>
      <c r="H48" s="6"/>
      <c r="I48" s="6"/>
      <c r="J48" s="6"/>
      <c r="K48" s="6"/>
    </row>
    <row r="49" spans="3:11" x14ac:dyDescent="0.35">
      <c r="C49" s="6"/>
      <c r="D49" s="6"/>
      <c r="E49" s="6"/>
      <c r="F49" s="6"/>
      <c r="G49" s="6"/>
      <c r="H49" s="6"/>
      <c r="I49" s="6"/>
      <c r="J49" s="6"/>
      <c r="K49" s="6"/>
    </row>
    <row r="50" spans="3:11" x14ac:dyDescent="0.35">
      <c r="C50" s="6"/>
      <c r="D50" s="6"/>
      <c r="E50" s="6"/>
      <c r="F50" s="6"/>
      <c r="G50" s="6"/>
      <c r="H50" s="6"/>
      <c r="I50" s="6"/>
      <c r="J50" s="6"/>
      <c r="K50" s="6"/>
    </row>
    <row r="51" spans="3:11" x14ac:dyDescent="0.35">
      <c r="C51" s="6"/>
      <c r="D51" s="6"/>
      <c r="E51" s="6"/>
      <c r="F51" s="6"/>
      <c r="G51" s="6"/>
      <c r="H51" s="6"/>
      <c r="I51" s="6"/>
      <c r="J51" s="6"/>
      <c r="K51" s="6"/>
    </row>
    <row r="52" spans="3:11" x14ac:dyDescent="0.35">
      <c r="C52" s="6"/>
      <c r="D52" s="6"/>
      <c r="E52" s="6"/>
      <c r="F52" s="6"/>
      <c r="G52" s="6"/>
      <c r="H52" s="6"/>
      <c r="I52" s="6"/>
      <c r="J52" s="6"/>
      <c r="K52" s="6"/>
    </row>
    <row r="53" spans="3:11" x14ac:dyDescent="0.35">
      <c r="C53" s="6"/>
      <c r="D53" s="6"/>
      <c r="E53" s="6"/>
      <c r="F53" s="6"/>
      <c r="G53" s="6"/>
      <c r="H53" s="6"/>
      <c r="I53" s="6"/>
      <c r="J53" s="6"/>
      <c r="K53" s="6"/>
    </row>
    <row r="54" spans="3:11" x14ac:dyDescent="0.35">
      <c r="C54" s="6"/>
      <c r="D54" s="6"/>
      <c r="E54" s="6"/>
      <c r="F54" s="6"/>
      <c r="G54" s="6"/>
      <c r="H54" s="6"/>
      <c r="I54" s="6"/>
      <c r="J54" s="6"/>
      <c r="K54" s="6"/>
    </row>
    <row r="55" spans="3:11" x14ac:dyDescent="0.35">
      <c r="C55" s="6"/>
      <c r="D55" s="6"/>
      <c r="E55" s="6"/>
      <c r="F55" s="6"/>
      <c r="G55" s="6"/>
      <c r="H55" s="6"/>
      <c r="I55" s="6"/>
      <c r="J55" s="6"/>
      <c r="K55" s="6"/>
    </row>
    <row r="56" spans="3:11" x14ac:dyDescent="0.35">
      <c r="C56" s="6"/>
      <c r="D56" s="6"/>
      <c r="E56" s="6"/>
      <c r="F56" s="6"/>
      <c r="G56" s="6"/>
      <c r="H56" s="6"/>
      <c r="I56" s="6"/>
      <c r="J56" s="6"/>
      <c r="K56" s="6"/>
    </row>
    <row r="57" spans="3:11" x14ac:dyDescent="0.35">
      <c r="C57" s="6"/>
      <c r="D57" s="6"/>
      <c r="E57" s="6"/>
      <c r="F57" s="6"/>
      <c r="G57" s="6"/>
      <c r="H57" s="6"/>
      <c r="I57" s="6"/>
      <c r="J57" s="6"/>
      <c r="K57" s="6"/>
    </row>
    <row r="58" spans="3:11" x14ac:dyDescent="0.35">
      <c r="C58" s="6"/>
      <c r="D58" s="6"/>
      <c r="E58" s="6"/>
      <c r="F58" s="6"/>
      <c r="G58" s="6"/>
      <c r="H58" s="6"/>
      <c r="I58" s="6"/>
      <c r="J58" s="6"/>
      <c r="K58" s="6"/>
    </row>
    <row r="59" spans="3:11" x14ac:dyDescent="0.35">
      <c r="C59" s="6"/>
      <c r="D59" s="6"/>
      <c r="E59" s="6"/>
      <c r="F59" s="6"/>
      <c r="G59" s="6"/>
      <c r="H59" s="6"/>
      <c r="I59" s="6"/>
      <c r="J59" s="6"/>
      <c r="K59" s="6"/>
    </row>
    <row r="60" spans="3:11" x14ac:dyDescent="0.35">
      <c r="C60" s="6"/>
      <c r="D60" s="6"/>
      <c r="E60" s="6"/>
      <c r="F60" s="6"/>
      <c r="G60" s="6"/>
      <c r="H60" s="6"/>
      <c r="I60" s="6"/>
      <c r="J60" s="6"/>
      <c r="K60" s="6"/>
    </row>
    <row r="61" spans="3:11" x14ac:dyDescent="0.35">
      <c r="C61" s="6"/>
      <c r="D61" s="6"/>
      <c r="E61" s="6"/>
      <c r="F61" s="6"/>
      <c r="G61" s="6"/>
      <c r="H61" s="6"/>
      <c r="I61" s="6"/>
      <c r="J61" s="6"/>
      <c r="K61" s="6"/>
    </row>
    <row r="62" spans="3:11" x14ac:dyDescent="0.35">
      <c r="C62" s="6"/>
      <c r="D62" s="6"/>
      <c r="E62" s="6"/>
      <c r="F62" s="6"/>
      <c r="G62" s="6"/>
      <c r="H62" s="6"/>
      <c r="I62" s="6"/>
      <c r="J62" s="6"/>
      <c r="K62" s="6"/>
    </row>
    <row r="63" spans="3:11" x14ac:dyDescent="0.35">
      <c r="C63" s="6"/>
      <c r="D63" s="6"/>
      <c r="E63" s="6"/>
      <c r="F63" s="6"/>
      <c r="G63" s="6"/>
      <c r="H63" s="6"/>
      <c r="I63" s="6"/>
      <c r="J63" s="6"/>
      <c r="K63" s="6"/>
    </row>
    <row r="64" spans="3:11" x14ac:dyDescent="0.35">
      <c r="C64" s="6"/>
      <c r="D64" s="6"/>
      <c r="E64" s="6"/>
      <c r="F64" s="6"/>
      <c r="G64" s="6"/>
      <c r="H64" s="6"/>
      <c r="I64" s="6"/>
      <c r="J64" s="6"/>
      <c r="K64" s="6"/>
    </row>
    <row r="65" spans="3:11" x14ac:dyDescent="0.35">
      <c r="C65" s="6"/>
      <c r="D65" s="6"/>
      <c r="E65" s="6"/>
      <c r="F65" s="6"/>
      <c r="G65" s="6"/>
      <c r="H65" s="6"/>
      <c r="I65" s="6"/>
      <c r="J65" s="6"/>
      <c r="K65" s="6"/>
    </row>
    <row r="66" spans="3:11" x14ac:dyDescent="0.35">
      <c r="C66" s="6"/>
      <c r="D66" s="6"/>
      <c r="E66" s="6"/>
      <c r="F66" s="6"/>
      <c r="G66" s="6"/>
      <c r="H66" s="6"/>
      <c r="I66" s="6"/>
      <c r="J66" s="6"/>
      <c r="K66" s="6"/>
    </row>
    <row r="67" spans="3:11" x14ac:dyDescent="0.35">
      <c r="C67" s="6"/>
      <c r="D67" s="6"/>
      <c r="E67" s="6"/>
      <c r="F67" s="6"/>
      <c r="G67" s="6"/>
      <c r="H67" s="6"/>
      <c r="I67" s="6"/>
      <c r="J67" s="6"/>
      <c r="K67" s="6"/>
    </row>
    <row r="68" spans="3:11" x14ac:dyDescent="0.35">
      <c r="C68" s="6"/>
      <c r="D68" s="6"/>
      <c r="E68" s="6"/>
      <c r="F68" s="6"/>
      <c r="G68" s="6"/>
      <c r="H68" s="6"/>
      <c r="I68" s="6"/>
      <c r="J68" s="6"/>
      <c r="K68" s="6"/>
    </row>
  </sheetData>
  <sheetProtection password="C11B" sheet="1" objects="1" scenarios="1" selectLockedCells="1"/>
  <mergeCells count="41">
    <mergeCell ref="A4:G4"/>
    <mergeCell ref="A5:G5"/>
    <mergeCell ref="B6:C6"/>
    <mergeCell ref="A8:B9"/>
    <mergeCell ref="C8:C9"/>
    <mergeCell ref="D8:D9"/>
    <mergeCell ref="E8:E9"/>
    <mergeCell ref="F8:G8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3:B33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43:G43"/>
    <mergeCell ref="A40:B40"/>
    <mergeCell ref="A42:G42"/>
    <mergeCell ref="A34:B34"/>
    <mergeCell ref="A35:B35"/>
    <mergeCell ref="A36:B36"/>
    <mergeCell ref="A37:B37"/>
    <mergeCell ref="A38:B38"/>
    <mergeCell ref="A39:B39"/>
  </mergeCells>
  <pageMargins left="0.39370078740157483" right="0.39370078740157483" top="0.15748031496062992" bottom="0.35433070866141736" header="0.31496062992125984" footer="0.31496062992125984"/>
  <pageSetup orientation="portrait" r:id="rId1"/>
  <headerFooter>
    <oddFooter>&amp;LMise à jour : Juin 2019&amp;RPage 2.1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39997558519241921"/>
  </sheetPr>
  <dimension ref="A3:Q68"/>
  <sheetViews>
    <sheetView showGridLines="0" showZeros="0" workbookViewId="0">
      <selection activeCell="A10" sqref="A10:C10"/>
    </sheetView>
  </sheetViews>
  <sheetFormatPr baseColWidth="10" defaultRowHeight="14.5" x14ac:dyDescent="0.35"/>
  <cols>
    <col min="1" max="1" width="12.7265625" customWidth="1"/>
    <col min="2" max="2" width="24.7265625" customWidth="1"/>
    <col min="3" max="5" width="12.26953125" customWidth="1"/>
    <col min="6" max="6" width="11.54296875" customWidth="1"/>
    <col min="7" max="7" width="11.26953125" customWidth="1"/>
    <col min="8" max="8" width="4.26953125" customWidth="1"/>
    <col min="9" max="11" width="10" customWidth="1"/>
  </cols>
  <sheetData>
    <row r="3" spans="1:17" ht="30" customHeight="1" x14ac:dyDescent="0.35"/>
    <row r="4" spans="1:17" ht="15" customHeight="1" x14ac:dyDescent="0.35">
      <c r="A4" s="97" t="s">
        <v>9</v>
      </c>
      <c r="B4" s="97"/>
      <c r="C4" s="97"/>
      <c r="D4" s="97"/>
      <c r="E4" s="97"/>
      <c r="F4" s="97"/>
      <c r="G4" s="97"/>
    </row>
    <row r="5" spans="1:17" ht="36" customHeight="1" x14ac:dyDescent="0.35">
      <c r="A5" s="99" t="s">
        <v>1139</v>
      </c>
      <c r="B5" s="97"/>
      <c r="C5" s="97"/>
      <c r="D5" s="97"/>
      <c r="E5" s="97"/>
      <c r="F5" s="97"/>
      <c r="G5" s="97"/>
    </row>
    <row r="6" spans="1:17" s="2" customFormat="1" ht="32.25" customHeight="1" x14ac:dyDescent="0.25">
      <c r="A6" s="1" t="s">
        <v>0</v>
      </c>
      <c r="B6" s="98" t="str">
        <f>Sommaire!C8</f>
        <v/>
      </c>
      <c r="C6" s="98"/>
      <c r="D6" s="1" t="s">
        <v>1</v>
      </c>
      <c r="E6" s="18">
        <f>Sommaire!C6</f>
        <v>0</v>
      </c>
      <c r="F6" s="1" t="s">
        <v>10</v>
      </c>
      <c r="G6" s="14" t="str">
        <f>Sommaire!C10</f>
        <v/>
      </c>
    </row>
    <row r="7" spans="1:17" s="2" customFormat="1" ht="21" customHeight="1" x14ac:dyDescent="0.2"/>
    <row r="8" spans="1:17" s="4" customFormat="1" ht="78" customHeight="1" x14ac:dyDescent="0.35">
      <c r="A8" s="104" t="s">
        <v>8</v>
      </c>
      <c r="B8" s="105"/>
      <c r="C8" s="100" t="s">
        <v>2</v>
      </c>
      <c r="D8" s="100" t="s">
        <v>2227</v>
      </c>
      <c r="E8" s="105" t="s">
        <v>3</v>
      </c>
      <c r="F8" s="102" t="s">
        <v>2229</v>
      </c>
      <c r="G8" s="103"/>
      <c r="H8" s="3"/>
      <c r="I8" s="3"/>
      <c r="J8" s="3"/>
      <c r="K8" s="3"/>
      <c r="L8" s="3"/>
      <c r="M8" s="3"/>
    </row>
    <row r="9" spans="1:17" s="5" customFormat="1" ht="27.75" customHeight="1" x14ac:dyDescent="0.2">
      <c r="A9" s="106"/>
      <c r="B9" s="107"/>
      <c r="C9" s="101"/>
      <c r="D9" s="101"/>
      <c r="E9" s="107"/>
      <c r="F9" s="11" t="s">
        <v>1146</v>
      </c>
      <c r="G9" s="11" t="s">
        <v>1136</v>
      </c>
      <c r="H9" s="6"/>
      <c r="I9" s="6"/>
      <c r="J9" s="6"/>
      <c r="K9" s="6"/>
    </row>
    <row r="10" spans="1:17" s="5" customFormat="1" ht="10" x14ac:dyDescent="0.2">
      <c r="A10" s="91"/>
      <c r="B10" s="91"/>
      <c r="C10" s="8"/>
      <c r="D10" s="8"/>
      <c r="E10" s="12">
        <f>C10-D10</f>
        <v>0</v>
      </c>
      <c r="F10" s="19"/>
      <c r="G10" s="7"/>
      <c r="H10" s="6"/>
      <c r="I10" s="6"/>
      <c r="J10" s="6"/>
      <c r="K10" s="6"/>
      <c r="Q10" s="15" t="s">
        <v>11</v>
      </c>
    </row>
    <row r="11" spans="1:17" s="5" customFormat="1" ht="10" x14ac:dyDescent="0.2">
      <c r="A11" s="93"/>
      <c r="B11" s="94"/>
      <c r="C11" s="8"/>
      <c r="D11" s="8"/>
      <c r="E11" s="12">
        <f t="shared" ref="E11:E39" si="0">C11-D11</f>
        <v>0</v>
      </c>
      <c r="F11" s="19"/>
      <c r="G11" s="7"/>
      <c r="H11" s="6"/>
      <c r="I11" s="6"/>
      <c r="J11" s="6"/>
      <c r="K11" s="6"/>
      <c r="Q11" s="15" t="s">
        <v>12</v>
      </c>
    </row>
    <row r="12" spans="1:17" s="5" customFormat="1" ht="10" x14ac:dyDescent="0.2">
      <c r="A12" s="93"/>
      <c r="B12" s="94"/>
      <c r="C12" s="8"/>
      <c r="D12" s="8"/>
      <c r="E12" s="12">
        <f t="shared" si="0"/>
        <v>0</v>
      </c>
      <c r="F12" s="19"/>
      <c r="G12" s="7"/>
      <c r="H12" s="6"/>
      <c r="I12" s="6"/>
      <c r="J12" s="6"/>
      <c r="K12" s="6"/>
      <c r="Q12" s="15" t="s">
        <v>13</v>
      </c>
    </row>
    <row r="13" spans="1:17" s="5" customFormat="1" ht="10" x14ac:dyDescent="0.2">
      <c r="A13" s="93"/>
      <c r="B13" s="94"/>
      <c r="C13" s="8"/>
      <c r="D13" s="8"/>
      <c r="E13" s="12">
        <f t="shared" si="0"/>
        <v>0</v>
      </c>
      <c r="F13" s="19"/>
      <c r="G13" s="7"/>
      <c r="H13" s="6"/>
      <c r="I13" s="6"/>
      <c r="J13" s="6"/>
      <c r="K13" s="6"/>
      <c r="Q13" s="15" t="s">
        <v>14</v>
      </c>
    </row>
    <row r="14" spans="1:17" s="5" customFormat="1" ht="10" x14ac:dyDescent="0.2">
      <c r="A14" s="93"/>
      <c r="B14" s="94"/>
      <c r="C14" s="8"/>
      <c r="D14" s="8"/>
      <c r="E14" s="12">
        <f t="shared" si="0"/>
        <v>0</v>
      </c>
      <c r="F14" s="19"/>
      <c r="G14" s="7"/>
      <c r="H14" s="6"/>
      <c r="I14" s="6"/>
      <c r="J14" s="6"/>
      <c r="K14" s="6"/>
      <c r="Q14" s="15" t="s">
        <v>15</v>
      </c>
    </row>
    <row r="15" spans="1:17" s="5" customFormat="1" ht="10" x14ac:dyDescent="0.2">
      <c r="A15" s="93"/>
      <c r="B15" s="94"/>
      <c r="C15" s="8"/>
      <c r="D15" s="8"/>
      <c r="E15" s="12">
        <f t="shared" si="0"/>
        <v>0</v>
      </c>
      <c r="F15" s="19"/>
      <c r="G15" s="7"/>
      <c r="H15" s="6"/>
      <c r="I15" s="6"/>
      <c r="J15" s="6"/>
      <c r="K15" s="6"/>
      <c r="Q15" s="15"/>
    </row>
    <row r="16" spans="1:17" s="5" customFormat="1" ht="10" x14ac:dyDescent="0.2">
      <c r="A16" s="93"/>
      <c r="B16" s="94"/>
      <c r="C16" s="8"/>
      <c r="D16" s="8"/>
      <c r="E16" s="12">
        <f t="shared" si="0"/>
        <v>0</v>
      </c>
      <c r="F16" s="19"/>
      <c r="G16" s="7"/>
      <c r="H16" s="6"/>
      <c r="I16" s="6"/>
      <c r="J16" s="6"/>
      <c r="K16" s="6"/>
    </row>
    <row r="17" spans="1:11" s="5" customFormat="1" ht="10" x14ac:dyDescent="0.2">
      <c r="A17" s="93"/>
      <c r="B17" s="94"/>
      <c r="C17" s="8"/>
      <c r="D17" s="8"/>
      <c r="E17" s="12">
        <f t="shared" si="0"/>
        <v>0</v>
      </c>
      <c r="F17" s="19"/>
      <c r="G17" s="7"/>
      <c r="H17" s="6"/>
      <c r="I17" s="6"/>
      <c r="J17" s="6"/>
      <c r="K17" s="6"/>
    </row>
    <row r="18" spans="1:11" s="5" customFormat="1" ht="10" x14ac:dyDescent="0.2">
      <c r="A18" s="93"/>
      <c r="B18" s="94"/>
      <c r="C18" s="8"/>
      <c r="D18" s="8"/>
      <c r="E18" s="12">
        <f t="shared" si="0"/>
        <v>0</v>
      </c>
      <c r="F18" s="19"/>
      <c r="G18" s="7"/>
      <c r="H18" s="6"/>
      <c r="I18" s="6"/>
      <c r="J18" s="6"/>
      <c r="K18" s="6"/>
    </row>
    <row r="19" spans="1:11" s="5" customFormat="1" ht="10" x14ac:dyDescent="0.2">
      <c r="A19" s="93"/>
      <c r="B19" s="94"/>
      <c r="C19" s="8"/>
      <c r="D19" s="8"/>
      <c r="E19" s="12">
        <f t="shared" si="0"/>
        <v>0</v>
      </c>
      <c r="F19" s="19"/>
      <c r="G19" s="7"/>
      <c r="H19" s="6"/>
      <c r="I19" s="6"/>
      <c r="J19" s="6"/>
      <c r="K19" s="6"/>
    </row>
    <row r="20" spans="1:11" s="5" customFormat="1" ht="10" x14ac:dyDescent="0.2">
      <c r="A20" s="93"/>
      <c r="B20" s="94"/>
      <c r="C20" s="8"/>
      <c r="D20" s="8"/>
      <c r="E20" s="12">
        <f t="shared" si="0"/>
        <v>0</v>
      </c>
      <c r="F20" s="19"/>
      <c r="G20" s="7"/>
      <c r="H20" s="6"/>
      <c r="I20" s="6"/>
      <c r="J20" s="6"/>
      <c r="K20" s="6"/>
    </row>
    <row r="21" spans="1:11" s="5" customFormat="1" ht="10" x14ac:dyDescent="0.2">
      <c r="A21" s="93"/>
      <c r="B21" s="94"/>
      <c r="C21" s="8"/>
      <c r="D21" s="8"/>
      <c r="E21" s="12">
        <f t="shared" si="0"/>
        <v>0</v>
      </c>
      <c r="F21" s="19"/>
      <c r="G21" s="7"/>
      <c r="H21" s="6"/>
      <c r="I21" s="6"/>
      <c r="J21" s="6"/>
      <c r="K21" s="6"/>
    </row>
    <row r="22" spans="1:11" s="5" customFormat="1" ht="10" x14ac:dyDescent="0.2">
      <c r="A22" s="93"/>
      <c r="B22" s="94"/>
      <c r="C22" s="8"/>
      <c r="D22" s="8"/>
      <c r="E22" s="12">
        <f t="shared" si="0"/>
        <v>0</v>
      </c>
      <c r="F22" s="19"/>
      <c r="G22" s="7"/>
      <c r="H22" s="6"/>
      <c r="I22" s="6"/>
      <c r="J22" s="6"/>
      <c r="K22" s="6"/>
    </row>
    <row r="23" spans="1:11" s="5" customFormat="1" ht="10" x14ac:dyDescent="0.2">
      <c r="A23" s="93"/>
      <c r="B23" s="94"/>
      <c r="C23" s="8"/>
      <c r="D23" s="8"/>
      <c r="E23" s="12">
        <f t="shared" si="0"/>
        <v>0</v>
      </c>
      <c r="F23" s="19"/>
      <c r="G23" s="7"/>
      <c r="H23" s="6"/>
      <c r="I23" s="6"/>
      <c r="J23" s="6"/>
      <c r="K23" s="6"/>
    </row>
    <row r="24" spans="1:11" s="5" customFormat="1" ht="10" x14ac:dyDescent="0.2">
      <c r="A24" s="93"/>
      <c r="B24" s="94"/>
      <c r="C24" s="8"/>
      <c r="D24" s="8"/>
      <c r="E24" s="12">
        <f t="shared" si="0"/>
        <v>0</v>
      </c>
      <c r="F24" s="19"/>
      <c r="G24" s="7"/>
      <c r="H24" s="6"/>
      <c r="I24" s="6"/>
      <c r="J24" s="6"/>
      <c r="K24" s="6"/>
    </row>
    <row r="25" spans="1:11" s="5" customFormat="1" ht="10" x14ac:dyDescent="0.2">
      <c r="A25" s="93"/>
      <c r="B25" s="94"/>
      <c r="C25" s="8"/>
      <c r="D25" s="8"/>
      <c r="E25" s="12">
        <f t="shared" si="0"/>
        <v>0</v>
      </c>
      <c r="F25" s="19"/>
      <c r="G25" s="7"/>
      <c r="H25" s="6"/>
      <c r="I25" s="6"/>
      <c r="J25" s="6"/>
      <c r="K25" s="6"/>
    </row>
    <row r="26" spans="1:11" s="5" customFormat="1" ht="10" x14ac:dyDescent="0.2">
      <c r="A26" s="93"/>
      <c r="B26" s="94"/>
      <c r="C26" s="8"/>
      <c r="D26" s="8"/>
      <c r="E26" s="12">
        <f t="shared" si="0"/>
        <v>0</v>
      </c>
      <c r="F26" s="19"/>
      <c r="G26" s="7"/>
      <c r="H26" s="6"/>
      <c r="I26" s="6"/>
      <c r="J26" s="6"/>
      <c r="K26" s="6"/>
    </row>
    <row r="27" spans="1:11" s="5" customFormat="1" ht="10" x14ac:dyDescent="0.2">
      <c r="A27" s="91"/>
      <c r="B27" s="91"/>
      <c r="C27" s="8"/>
      <c r="D27" s="8"/>
      <c r="E27" s="12">
        <f t="shared" si="0"/>
        <v>0</v>
      </c>
      <c r="F27" s="19"/>
      <c r="G27" s="7"/>
      <c r="H27" s="6"/>
      <c r="I27" s="6"/>
      <c r="J27" s="6"/>
      <c r="K27" s="6"/>
    </row>
    <row r="28" spans="1:11" s="5" customFormat="1" ht="10" x14ac:dyDescent="0.2">
      <c r="A28" s="91"/>
      <c r="B28" s="91"/>
      <c r="C28" s="8"/>
      <c r="D28" s="8"/>
      <c r="E28" s="12">
        <f t="shared" si="0"/>
        <v>0</v>
      </c>
      <c r="F28" s="19"/>
      <c r="G28" s="7"/>
      <c r="H28" s="6"/>
      <c r="I28" s="6"/>
      <c r="J28" s="6"/>
      <c r="K28" s="6"/>
    </row>
    <row r="29" spans="1:11" s="5" customFormat="1" ht="10" x14ac:dyDescent="0.2">
      <c r="A29" s="91"/>
      <c r="B29" s="91"/>
      <c r="C29" s="8"/>
      <c r="D29" s="8"/>
      <c r="E29" s="12">
        <f t="shared" si="0"/>
        <v>0</v>
      </c>
      <c r="F29" s="19"/>
      <c r="G29" s="7"/>
      <c r="H29" s="6"/>
      <c r="I29" s="6"/>
      <c r="J29" s="6"/>
      <c r="K29" s="6"/>
    </row>
    <row r="30" spans="1:11" s="5" customFormat="1" ht="10" x14ac:dyDescent="0.2">
      <c r="A30" s="91"/>
      <c r="B30" s="91"/>
      <c r="C30" s="8"/>
      <c r="D30" s="8"/>
      <c r="E30" s="12">
        <f t="shared" si="0"/>
        <v>0</v>
      </c>
      <c r="F30" s="19"/>
      <c r="G30" s="7"/>
      <c r="H30" s="6"/>
      <c r="I30" s="6"/>
      <c r="J30" s="6"/>
      <c r="K30" s="6"/>
    </row>
    <row r="31" spans="1:11" s="5" customFormat="1" ht="10" x14ac:dyDescent="0.2">
      <c r="A31" s="91"/>
      <c r="B31" s="91"/>
      <c r="C31" s="8"/>
      <c r="D31" s="8"/>
      <c r="E31" s="12">
        <f t="shared" si="0"/>
        <v>0</v>
      </c>
      <c r="F31" s="19"/>
      <c r="G31" s="7"/>
      <c r="H31" s="6"/>
      <c r="I31" s="6"/>
      <c r="J31" s="6"/>
      <c r="K31" s="6"/>
    </row>
    <row r="32" spans="1:11" s="5" customFormat="1" ht="10" x14ac:dyDescent="0.2">
      <c r="A32" s="91"/>
      <c r="B32" s="91"/>
      <c r="C32" s="8"/>
      <c r="D32" s="8"/>
      <c r="E32" s="12">
        <f t="shared" si="0"/>
        <v>0</v>
      </c>
      <c r="F32" s="19"/>
      <c r="G32" s="7"/>
      <c r="H32" s="6"/>
      <c r="I32" s="6"/>
      <c r="J32" s="6"/>
      <c r="K32" s="6"/>
    </row>
    <row r="33" spans="1:11" s="5" customFormat="1" ht="10" x14ac:dyDescent="0.2">
      <c r="A33" s="91"/>
      <c r="B33" s="91"/>
      <c r="C33" s="8"/>
      <c r="D33" s="8"/>
      <c r="E33" s="12">
        <f t="shared" si="0"/>
        <v>0</v>
      </c>
      <c r="F33" s="19"/>
      <c r="G33" s="7"/>
      <c r="H33" s="6"/>
      <c r="I33" s="6"/>
      <c r="J33" s="6"/>
      <c r="K33" s="6"/>
    </row>
    <row r="34" spans="1:11" s="5" customFormat="1" ht="10" x14ac:dyDescent="0.2">
      <c r="A34" s="91"/>
      <c r="B34" s="91"/>
      <c r="C34" s="8"/>
      <c r="D34" s="8"/>
      <c r="E34" s="12">
        <f t="shared" si="0"/>
        <v>0</v>
      </c>
      <c r="F34" s="19"/>
      <c r="G34" s="7"/>
      <c r="H34" s="6"/>
      <c r="I34" s="6"/>
      <c r="J34" s="6"/>
      <c r="K34" s="6"/>
    </row>
    <row r="35" spans="1:11" s="5" customFormat="1" ht="10" x14ac:dyDescent="0.2">
      <c r="A35" s="91"/>
      <c r="B35" s="91"/>
      <c r="C35" s="8"/>
      <c r="D35" s="8"/>
      <c r="E35" s="12">
        <f t="shared" si="0"/>
        <v>0</v>
      </c>
      <c r="F35" s="19"/>
      <c r="G35" s="7"/>
      <c r="H35" s="6"/>
      <c r="I35" s="6"/>
      <c r="J35" s="6"/>
      <c r="K35" s="6"/>
    </row>
    <row r="36" spans="1:11" s="5" customFormat="1" ht="10" x14ac:dyDescent="0.2">
      <c r="A36" s="91"/>
      <c r="B36" s="91"/>
      <c r="C36" s="8"/>
      <c r="D36" s="8"/>
      <c r="E36" s="12">
        <f t="shared" si="0"/>
        <v>0</v>
      </c>
      <c r="F36" s="19"/>
      <c r="G36" s="7"/>
      <c r="H36" s="6"/>
      <c r="I36" s="6"/>
      <c r="J36" s="6"/>
      <c r="K36" s="6"/>
    </row>
    <row r="37" spans="1:11" s="5" customFormat="1" ht="10" x14ac:dyDescent="0.2">
      <c r="A37" s="91"/>
      <c r="B37" s="91"/>
      <c r="C37" s="8"/>
      <c r="D37" s="8"/>
      <c r="E37" s="12">
        <f t="shared" si="0"/>
        <v>0</v>
      </c>
      <c r="F37" s="19"/>
      <c r="G37" s="7"/>
      <c r="H37" s="6"/>
      <c r="I37" s="6"/>
      <c r="J37" s="6"/>
      <c r="K37" s="6"/>
    </row>
    <row r="38" spans="1:11" s="5" customFormat="1" ht="10" x14ac:dyDescent="0.2">
      <c r="A38" s="91"/>
      <c r="B38" s="91"/>
      <c r="C38" s="8"/>
      <c r="D38" s="8"/>
      <c r="E38" s="12">
        <f t="shared" si="0"/>
        <v>0</v>
      </c>
      <c r="F38" s="19"/>
      <c r="G38" s="7"/>
      <c r="H38" s="6"/>
      <c r="I38" s="6"/>
      <c r="J38" s="6"/>
      <c r="K38" s="6"/>
    </row>
    <row r="39" spans="1:11" s="5" customFormat="1" ht="11.25" customHeight="1" thickBot="1" x14ac:dyDescent="0.25">
      <c r="A39" s="92"/>
      <c r="B39" s="92"/>
      <c r="C39" s="10"/>
      <c r="D39" s="10"/>
      <c r="E39" s="13">
        <f t="shared" si="0"/>
        <v>0</v>
      </c>
      <c r="F39" s="20"/>
      <c r="G39" s="9"/>
      <c r="H39" s="6"/>
      <c r="I39" s="6"/>
      <c r="J39" s="6"/>
      <c r="K39" s="6"/>
    </row>
    <row r="40" spans="1:11" s="5" customFormat="1" ht="18" customHeight="1" thickTop="1" x14ac:dyDescent="0.2">
      <c r="A40" s="95" t="s">
        <v>4</v>
      </c>
      <c r="B40" s="96"/>
      <c r="C40" s="21">
        <f t="shared" ref="C40:E40" si="1">SUM(C10:C39)</f>
        <v>0</v>
      </c>
      <c r="D40" s="21">
        <f t="shared" si="1"/>
        <v>0</v>
      </c>
      <c r="E40" s="22">
        <f t="shared" si="1"/>
        <v>0</v>
      </c>
      <c r="F40" s="21"/>
      <c r="G40" s="21"/>
      <c r="H40" s="6"/>
      <c r="I40" s="6"/>
      <c r="J40" s="6"/>
      <c r="K40" s="6"/>
    </row>
    <row r="41" spans="1:11" s="5" customFormat="1" ht="9.75" customHeight="1" x14ac:dyDescent="0.2">
      <c r="C41" s="6"/>
      <c r="D41" s="6"/>
      <c r="E41" s="6"/>
      <c r="F41" s="6"/>
      <c r="G41" s="6"/>
      <c r="H41" s="6"/>
      <c r="I41" s="6"/>
      <c r="J41" s="6"/>
      <c r="K41" s="6"/>
    </row>
    <row r="42" spans="1:11" s="5" customFormat="1" ht="26.25" customHeight="1" x14ac:dyDescent="0.2">
      <c r="A42" s="90" t="s">
        <v>1134</v>
      </c>
      <c r="B42" s="90"/>
      <c r="C42" s="90"/>
      <c r="D42" s="90"/>
      <c r="E42" s="90"/>
      <c r="F42" s="90"/>
      <c r="G42" s="90"/>
      <c r="H42" s="6"/>
      <c r="I42" s="6"/>
      <c r="J42" s="6"/>
      <c r="K42" s="6"/>
    </row>
    <row r="43" spans="1:11" s="5" customFormat="1" ht="109.5" customHeight="1" x14ac:dyDescent="0.2">
      <c r="A43" s="90" t="s">
        <v>2228</v>
      </c>
      <c r="B43" s="90"/>
      <c r="C43" s="90"/>
      <c r="D43" s="90"/>
      <c r="E43" s="90"/>
      <c r="F43" s="90"/>
      <c r="G43" s="90"/>
      <c r="H43" s="6"/>
      <c r="I43" s="6"/>
      <c r="J43" s="6"/>
      <c r="K43" s="6"/>
    </row>
    <row r="44" spans="1:11" x14ac:dyDescent="0.35"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35"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35"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35">
      <c r="C47" s="6"/>
      <c r="D47" s="6"/>
      <c r="E47" s="6"/>
      <c r="F47" s="6"/>
      <c r="G47" s="6"/>
      <c r="H47" s="6"/>
      <c r="I47" s="6"/>
      <c r="J47" s="6"/>
      <c r="K47" s="6"/>
    </row>
    <row r="48" spans="1:11" x14ac:dyDescent="0.35">
      <c r="C48" s="6"/>
      <c r="D48" s="6"/>
      <c r="E48" s="6"/>
      <c r="F48" s="6"/>
      <c r="G48" s="6"/>
      <c r="H48" s="6"/>
      <c r="I48" s="6"/>
      <c r="J48" s="6"/>
      <c r="K48" s="6"/>
    </row>
    <row r="49" spans="3:11" x14ac:dyDescent="0.35">
      <c r="C49" s="6"/>
      <c r="D49" s="6"/>
      <c r="E49" s="6"/>
      <c r="F49" s="6"/>
      <c r="G49" s="6"/>
      <c r="H49" s="6"/>
      <c r="I49" s="6"/>
      <c r="J49" s="6"/>
      <c r="K49" s="6"/>
    </row>
    <row r="50" spans="3:11" x14ac:dyDescent="0.35">
      <c r="C50" s="6"/>
      <c r="D50" s="6"/>
      <c r="E50" s="6"/>
      <c r="F50" s="6"/>
      <c r="G50" s="6"/>
      <c r="H50" s="6"/>
      <c r="I50" s="6"/>
      <c r="J50" s="6"/>
      <c r="K50" s="6"/>
    </row>
    <row r="51" spans="3:11" x14ac:dyDescent="0.35">
      <c r="C51" s="6"/>
      <c r="D51" s="6"/>
      <c r="E51" s="6"/>
      <c r="F51" s="6"/>
      <c r="G51" s="6"/>
      <c r="H51" s="6"/>
      <c r="I51" s="6"/>
      <c r="J51" s="6"/>
      <c r="K51" s="6"/>
    </row>
    <row r="52" spans="3:11" x14ac:dyDescent="0.35">
      <c r="C52" s="6"/>
      <c r="D52" s="6"/>
      <c r="E52" s="6"/>
      <c r="F52" s="6"/>
      <c r="G52" s="6"/>
      <c r="H52" s="6"/>
      <c r="I52" s="6"/>
      <c r="J52" s="6"/>
      <c r="K52" s="6"/>
    </row>
    <row r="53" spans="3:11" x14ac:dyDescent="0.35">
      <c r="C53" s="6"/>
      <c r="D53" s="6"/>
      <c r="E53" s="6"/>
      <c r="F53" s="6"/>
      <c r="G53" s="6"/>
      <c r="H53" s="6"/>
      <c r="I53" s="6"/>
      <c r="J53" s="6"/>
      <c r="K53" s="6"/>
    </row>
    <row r="54" spans="3:11" x14ac:dyDescent="0.35">
      <c r="C54" s="6"/>
      <c r="D54" s="6"/>
      <c r="E54" s="6"/>
      <c r="F54" s="6"/>
      <c r="G54" s="6"/>
      <c r="H54" s="6"/>
      <c r="I54" s="6"/>
      <c r="J54" s="6"/>
      <c r="K54" s="6"/>
    </row>
    <row r="55" spans="3:11" x14ac:dyDescent="0.35">
      <c r="C55" s="6"/>
      <c r="D55" s="6"/>
      <c r="E55" s="6"/>
      <c r="F55" s="6"/>
      <c r="G55" s="6"/>
      <c r="H55" s="6"/>
      <c r="I55" s="6"/>
      <c r="J55" s="6"/>
      <c r="K55" s="6"/>
    </row>
    <row r="56" spans="3:11" x14ac:dyDescent="0.35">
      <c r="C56" s="6"/>
      <c r="D56" s="6"/>
      <c r="E56" s="6"/>
      <c r="F56" s="6"/>
      <c r="G56" s="6"/>
      <c r="H56" s="6"/>
      <c r="I56" s="6"/>
      <c r="J56" s="6"/>
      <c r="K56" s="6"/>
    </row>
    <row r="57" spans="3:11" x14ac:dyDescent="0.35">
      <c r="C57" s="6"/>
      <c r="D57" s="6"/>
      <c r="E57" s="6"/>
      <c r="F57" s="6"/>
      <c r="G57" s="6"/>
      <c r="H57" s="6"/>
      <c r="I57" s="6"/>
      <c r="J57" s="6"/>
      <c r="K57" s="6"/>
    </row>
    <row r="58" spans="3:11" x14ac:dyDescent="0.35">
      <c r="C58" s="6"/>
      <c r="D58" s="6"/>
      <c r="E58" s="6"/>
      <c r="F58" s="6"/>
      <c r="G58" s="6"/>
      <c r="H58" s="6"/>
      <c r="I58" s="6"/>
      <c r="J58" s="6"/>
      <c r="K58" s="6"/>
    </row>
    <row r="59" spans="3:11" x14ac:dyDescent="0.35">
      <c r="C59" s="6"/>
      <c r="D59" s="6"/>
      <c r="E59" s="6"/>
      <c r="F59" s="6"/>
      <c r="G59" s="6"/>
      <c r="H59" s="6"/>
      <c r="I59" s="6"/>
      <c r="J59" s="6"/>
      <c r="K59" s="6"/>
    </row>
    <row r="60" spans="3:11" x14ac:dyDescent="0.35">
      <c r="C60" s="6"/>
      <c r="D60" s="6"/>
      <c r="E60" s="6"/>
      <c r="F60" s="6"/>
      <c r="G60" s="6"/>
      <c r="H60" s="6"/>
      <c r="I60" s="6"/>
      <c r="J60" s="6"/>
      <c r="K60" s="6"/>
    </row>
    <row r="61" spans="3:11" x14ac:dyDescent="0.35">
      <c r="C61" s="6"/>
      <c r="D61" s="6"/>
      <c r="E61" s="6"/>
      <c r="F61" s="6"/>
      <c r="G61" s="6"/>
      <c r="H61" s="6"/>
      <c r="I61" s="6"/>
      <c r="J61" s="6"/>
      <c r="K61" s="6"/>
    </row>
    <row r="62" spans="3:11" x14ac:dyDescent="0.35">
      <c r="C62" s="6"/>
      <c r="D62" s="6"/>
      <c r="E62" s="6"/>
      <c r="F62" s="6"/>
      <c r="G62" s="6"/>
      <c r="H62" s="6"/>
      <c r="I62" s="6"/>
      <c r="J62" s="6"/>
      <c r="K62" s="6"/>
    </row>
    <row r="63" spans="3:11" x14ac:dyDescent="0.35">
      <c r="C63" s="6"/>
      <c r="D63" s="6"/>
      <c r="E63" s="6"/>
      <c r="F63" s="6"/>
      <c r="G63" s="6"/>
      <c r="H63" s="6"/>
      <c r="I63" s="6"/>
      <c r="J63" s="6"/>
      <c r="K63" s="6"/>
    </row>
    <row r="64" spans="3:11" x14ac:dyDescent="0.35">
      <c r="C64" s="6"/>
      <c r="D64" s="6"/>
      <c r="E64" s="6"/>
      <c r="F64" s="6"/>
      <c r="G64" s="6"/>
      <c r="H64" s="6"/>
      <c r="I64" s="6"/>
      <c r="J64" s="6"/>
      <c r="K64" s="6"/>
    </row>
    <row r="65" spans="3:11" x14ac:dyDescent="0.35">
      <c r="C65" s="6"/>
      <c r="D65" s="6"/>
      <c r="E65" s="6"/>
      <c r="F65" s="6"/>
      <c r="G65" s="6"/>
      <c r="H65" s="6"/>
      <c r="I65" s="6"/>
      <c r="J65" s="6"/>
      <c r="K65" s="6"/>
    </row>
    <row r="66" spans="3:11" x14ac:dyDescent="0.35">
      <c r="C66" s="6"/>
      <c r="D66" s="6"/>
      <c r="E66" s="6"/>
      <c r="F66" s="6"/>
      <c r="G66" s="6"/>
      <c r="H66" s="6"/>
      <c r="I66" s="6"/>
      <c r="J66" s="6"/>
      <c r="K66" s="6"/>
    </row>
    <row r="67" spans="3:11" x14ac:dyDescent="0.35">
      <c r="C67" s="6"/>
      <c r="D67" s="6"/>
      <c r="E67" s="6"/>
      <c r="F67" s="6"/>
      <c r="G67" s="6"/>
      <c r="H67" s="6"/>
      <c r="I67" s="6"/>
      <c r="J67" s="6"/>
      <c r="K67" s="6"/>
    </row>
    <row r="68" spans="3:11" x14ac:dyDescent="0.35">
      <c r="C68" s="6"/>
      <c r="D68" s="6"/>
      <c r="E68" s="6"/>
      <c r="F68" s="6"/>
      <c r="G68" s="6"/>
      <c r="H68" s="6"/>
      <c r="I68" s="6"/>
      <c r="J68" s="6"/>
      <c r="K68" s="6"/>
    </row>
  </sheetData>
  <sheetProtection password="C11B" sheet="1" objects="1" scenarios="1" selectLockedCells="1"/>
  <mergeCells count="41">
    <mergeCell ref="A40:B40"/>
    <mergeCell ref="A42:G42"/>
    <mergeCell ref="A43:G43"/>
    <mergeCell ref="A34:B34"/>
    <mergeCell ref="A35:B35"/>
    <mergeCell ref="A36:B36"/>
    <mergeCell ref="A37:B37"/>
    <mergeCell ref="A38:B38"/>
    <mergeCell ref="A39:B39"/>
    <mergeCell ref="A33:B33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4:G4"/>
    <mergeCell ref="A5:G5"/>
    <mergeCell ref="B6:C6"/>
    <mergeCell ref="A8:B9"/>
    <mergeCell ref="C8:C9"/>
    <mergeCell ref="D8:D9"/>
    <mergeCell ref="E8:E9"/>
    <mergeCell ref="F8:G8"/>
  </mergeCells>
  <pageMargins left="0.39370078740157483" right="0.39370078740157483" top="0.15748031496062992" bottom="0.35433070866141736" header="0.31496062992125984" footer="0.31496062992125984"/>
  <pageSetup orientation="portrait" r:id="rId1"/>
  <headerFooter>
    <oddFooter>&amp;LMise à jour : Juin 2019&amp;RPage 2.2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11</vt:i4>
      </vt:variant>
    </vt:vector>
  </HeadingPairs>
  <TitlesOfParts>
    <vt:vector size="22" baseType="lpstr">
      <vt:lpstr>Sommaire</vt:lpstr>
      <vt:lpstr>1.1 EAU </vt:lpstr>
      <vt:lpstr>1.2 EAU</vt:lpstr>
      <vt:lpstr>1.3 EAU</vt:lpstr>
      <vt:lpstr>1.4 EAU</vt:lpstr>
      <vt:lpstr>1.5 EAU</vt:lpstr>
      <vt:lpstr>1.6 EAU</vt:lpstr>
      <vt:lpstr>2.1 VOIRIE &amp; AUTRES</vt:lpstr>
      <vt:lpstr>2.2 VOIRIE &amp; AUTRES</vt:lpstr>
      <vt:lpstr>2.3 VOIRIE &amp; AUTRES</vt:lpstr>
      <vt:lpstr>3. SCHÉMA RISQUE</vt:lpstr>
      <vt:lpstr>'1.1 EAU '!Zone_d_impression</vt:lpstr>
      <vt:lpstr>'1.2 EAU'!Zone_d_impression</vt:lpstr>
      <vt:lpstr>'1.3 EAU'!Zone_d_impression</vt:lpstr>
      <vt:lpstr>'1.4 EAU'!Zone_d_impression</vt:lpstr>
      <vt:lpstr>'1.5 EAU'!Zone_d_impression</vt:lpstr>
      <vt:lpstr>'1.6 EAU'!Zone_d_impression</vt:lpstr>
      <vt:lpstr>'2.1 VOIRIE &amp; AUTRES'!Zone_d_impression</vt:lpstr>
      <vt:lpstr>'2.2 VOIRIE &amp; AUTRES'!Zone_d_impression</vt:lpstr>
      <vt:lpstr>'2.3 VOIRIE &amp; AUTRES'!Zone_d_impression</vt:lpstr>
      <vt:lpstr>'3. SCHÉMA RISQUE'!Zone_d_impression</vt:lpstr>
      <vt:lpstr>Sommaire!Zone_d_impression</vt:lpstr>
    </vt:vector>
  </TitlesOfParts>
  <Company>Gouvernement du Québec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Formulaire - Sommaire des investissements nets comptabilisés pour le seuil d’immobilisations</dc:title>
  <dc:creator>Ministère des Affaires municipales et de l'Habitation</dc:creator>
  <cp:lastModifiedBy>Durand, Marie-Li</cp:lastModifiedBy>
  <cp:lastPrinted>2022-07-13T18:19:15Z</cp:lastPrinted>
  <dcterms:created xsi:type="dcterms:W3CDTF">2018-03-22T17:12:35Z</dcterms:created>
  <dcterms:modified xsi:type="dcterms:W3CDTF">2022-08-17T17:29:04Z</dcterms:modified>
</cp:coreProperties>
</file>