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T:\Nouv com_DRPMAPA en travaux\2120_Dev_prg_minist\IM Transitoire PV 26-27\2 - Formulaire DAF\1.1.4\"/>
    </mc:Choice>
  </mc:AlternateContent>
  <xr:revisionPtr revIDLastSave="0" documentId="13_ncr:1_{313876EF-DB99-4796-9022-DE81D2D3E073}" xr6:coauthVersionLast="47" xr6:coauthVersionMax="47" xr10:uidLastSave="{00000000-0000-0000-0000-000000000000}"/>
  <bookViews>
    <workbookView xWindow="-120" yWindow="-120" windowWidth="29040" windowHeight="15720" xr2:uid="{22CB4418-93B1-454B-B87C-BA3AA98BF1BD}"/>
  </bookViews>
  <sheets>
    <sheet name="Accueil et mandat" sheetId="16" r:id="rId1"/>
    <sheet name="Identification" sheetId="1" r:id="rId2"/>
    <sheet name="Champs visés" sheetId="13" r:id="rId3"/>
    <sheet name="Analyse et recommandations" sheetId="19" r:id="rId4"/>
    <sheet name="B - Estimation aide financière" sheetId="25" r:id="rId5"/>
    <sheet name="B - Coûts totaux du projet" sheetId="26" r:id="rId6"/>
    <sheet name="Signatures" sheetId="21" r:id="rId7"/>
    <sheet name="C - Constat" sheetId="27" r:id="rId8"/>
    <sheet name="Outil - Système d'irrigation" sheetId="2" r:id="rId9"/>
    <sheet name="Références" sheetId="24" r:id="rId10"/>
    <sheet name="Section réservée MAPAQ" sheetId="30" r:id="rId11"/>
    <sheet name="Références MAPAQ" sheetId="31" state="hidden" r:id="rId12"/>
    <sheet name="DATA (à masquer)" sheetId="18" state="hidden" r:id="rId13"/>
  </sheets>
  <definedNames>
    <definedName name="_xlnm.Print_Area" localSheetId="3">'Analyse et recommandations'!$A$1:$Z$67</definedName>
    <definedName name="_xlnm.Print_Area" localSheetId="7">'C - Constat'!$A$1:$Z$125</definedName>
    <definedName name="_xlnm.Print_Area" localSheetId="10">'Section réservée MAPAQ'!$A$1:$H$37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2" i="27" l="1"/>
  <c r="T110" i="27"/>
  <c r="T111" i="27"/>
  <c r="A110" i="27"/>
  <c r="Q110" i="27"/>
  <c r="A111" i="27"/>
  <c r="Q111"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83" i="27"/>
  <c r="V48" i="26" l="1"/>
  <c r="T112" i="27" s="1"/>
  <c r="F8" i="30"/>
  <c r="F7" i="30"/>
  <c r="X43" i="13"/>
  <c r="X24" i="13"/>
  <c r="Q87" i="27" l="1"/>
  <c r="Q84" i="27"/>
  <c r="Q85" i="27"/>
  <c r="Q86" i="27"/>
  <c r="Q88" i="27"/>
  <c r="Q89" i="27"/>
  <c r="Q90" i="27"/>
  <c r="Q91" i="27"/>
  <c r="Q92" i="27"/>
  <c r="Q93" i="27"/>
  <c r="Q94" i="27"/>
  <c r="Q95" i="27"/>
  <c r="Q96" i="27"/>
  <c r="Q97" i="27"/>
  <c r="Q98" i="27"/>
  <c r="Q99" i="27"/>
  <c r="Q100" i="27"/>
  <c r="Q101" i="27"/>
  <c r="Q102" i="27"/>
  <c r="Q103" i="27"/>
  <c r="Q104" i="27"/>
  <c r="Q105" i="27"/>
  <c r="Q106" i="27"/>
  <c r="Q107" i="27"/>
  <c r="Q108" i="27"/>
  <c r="Q109"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83" i="27"/>
  <c r="G11" i="26"/>
  <c r="W11" i="26"/>
  <c r="W12" i="26"/>
  <c r="X21" i="13" l="1"/>
  <c r="X23" i="13"/>
  <c r="X26" i="13"/>
  <c r="X27" i="13"/>
  <c r="X28" i="13"/>
  <c r="X29" i="13"/>
  <c r="X31" i="13"/>
  <c r="X32" i="13"/>
  <c r="X33" i="13"/>
  <c r="X34" i="13"/>
  <c r="V75" i="27"/>
  <c r="V73" i="27"/>
  <c r="V71" i="27"/>
  <c r="V69" i="27"/>
  <c r="V67" i="27"/>
  <c r="V65" i="27"/>
  <c r="V64" i="27"/>
  <c r="F33" i="25"/>
  <c r="Y75" i="27" s="1"/>
  <c r="F31" i="25"/>
  <c r="Y73" i="27" s="1"/>
  <c r="F29" i="25"/>
  <c r="Y71" i="27" s="1"/>
  <c r="F27" i="25"/>
  <c r="Y69" i="27" s="1"/>
  <c r="F25" i="25"/>
  <c r="F23" i="25"/>
  <c r="F22" i="25"/>
  <c r="C12" i="25"/>
  <c r="G12" i="19"/>
  <c r="F34" i="25" l="1"/>
  <c r="V76" i="27"/>
  <c r="G21" i="27"/>
  <c r="G22" i="27"/>
  <c r="G23" i="27"/>
  <c r="G20" i="27"/>
  <c r="W24" i="21"/>
  <c r="X24" i="21"/>
  <c r="Y24" i="21"/>
  <c r="Z24" i="21"/>
  <c r="W25" i="21"/>
  <c r="X25" i="21"/>
  <c r="Y25" i="21"/>
  <c r="Z25" i="21"/>
  <c r="W26" i="21"/>
  <c r="X26" i="21"/>
  <c r="Y26" i="21"/>
  <c r="Z26" i="21"/>
  <c r="W23" i="21"/>
  <c r="Z23" i="21"/>
  <c r="Y23" i="21"/>
  <c r="X23" i="21"/>
  <c r="G24" i="21"/>
  <c r="G25" i="21"/>
  <c r="G26" i="21"/>
  <c r="G23" i="21"/>
  <c r="W12" i="21"/>
  <c r="X12" i="21"/>
  <c r="Y12" i="21"/>
  <c r="Z12" i="21"/>
  <c r="W11" i="21"/>
  <c r="Z11" i="21"/>
  <c r="Y11" i="21"/>
  <c r="X11" i="21"/>
  <c r="G12" i="21"/>
  <c r="G11" i="21"/>
  <c r="G12" i="26"/>
  <c r="F12" i="25"/>
  <c r="F11" i="25"/>
  <c r="C11" i="25"/>
  <c r="AC42" i="2"/>
  <c r="AD33" i="2"/>
  <c r="AD34" i="2"/>
  <c r="AD35" i="2"/>
  <c r="AA31" i="2"/>
  <c r="AD31" i="2" s="1"/>
  <c r="AA10" i="2"/>
  <c r="AA11" i="2"/>
  <c r="AA12" i="2"/>
  <c r="AA13" i="2"/>
  <c r="W21" i="27" l="1"/>
  <c r="W22" i="27"/>
  <c r="W23" i="27"/>
  <c r="W20" i="27"/>
  <c r="G14" i="27"/>
  <c r="G15" i="27"/>
  <c r="G16" i="27"/>
  <c r="G13" i="27"/>
  <c r="W14" i="27"/>
  <c r="W15" i="27"/>
  <c r="W16" i="27"/>
  <c r="W13" i="27"/>
  <c r="X75" i="27"/>
  <c r="X73" i="27"/>
  <c r="X71" i="27"/>
  <c r="X69" i="27"/>
  <c r="X67" i="27"/>
  <c r="X65" i="27"/>
  <c r="X64" i="27"/>
  <c r="Y64" i="27"/>
  <c r="Y65" i="27"/>
  <c r="Y67" i="27"/>
  <c r="Y76" i="27" l="1"/>
  <c r="AA34" i="2"/>
  <c r="X23" i="2"/>
  <c r="AD23" i="2" s="1"/>
  <c r="AA23" i="2" s="1"/>
  <c r="X10" i="2"/>
  <c r="AD10" i="2" s="1"/>
  <c r="AA32" i="2"/>
  <c r="AD32" i="2" s="1"/>
  <c r="AA33" i="2"/>
  <c r="AA35" i="2"/>
  <c r="X21" i="2" l="1"/>
  <c r="X22" i="2"/>
  <c r="X24" i="2"/>
  <c r="X20" i="2"/>
  <c r="AE53" i="2"/>
  <c r="AE54" i="2"/>
  <c r="AE55" i="2"/>
  <c r="AE56" i="2"/>
  <c r="AE57" i="2"/>
  <c r="Z54" i="2"/>
  <c r="AC54" i="2" s="1"/>
  <c r="Z55" i="2"/>
  <c r="AC55" i="2" s="1"/>
  <c r="Z56" i="2"/>
  <c r="AC56" i="2" s="1"/>
  <c r="Z57" i="2"/>
  <c r="AC57" i="2" s="1"/>
  <c r="Z53" i="2"/>
  <c r="AC53" i="2" s="1"/>
  <c r="X11" i="2"/>
  <c r="X12" i="2"/>
  <c r="X13" i="2"/>
  <c r="X9" i="2"/>
  <c r="AD9" i="2" s="1"/>
  <c r="AA9" i="2" s="1"/>
  <c r="AC43" i="2"/>
  <c r="AC44" i="2"/>
  <c r="AC45" i="2"/>
  <c r="AC46" i="2"/>
  <c r="Z42" i="2"/>
  <c r="Z43" i="2" l="1"/>
  <c r="AE43" i="2" s="1"/>
  <c r="Z44" i="2"/>
  <c r="AE44" i="2" s="1"/>
  <c r="Z45" i="2"/>
  <c r="AE45" i="2" s="1"/>
  <c r="Z46" i="2"/>
  <c r="AE46" i="2" s="1"/>
  <c r="AE42" i="2"/>
  <c r="AD11" i="2"/>
  <c r="AD12" i="2"/>
  <c r="AD13" i="2"/>
  <c r="AD24" i="2"/>
  <c r="AA24" i="2" s="1"/>
  <c r="AD20" i="2"/>
  <c r="AA20" i="2" s="1"/>
  <c r="AD22" i="2" l="1"/>
  <c r="AA22" i="2" s="1"/>
  <c r="AD21" i="2"/>
  <c r="AA21" i="2" s="1"/>
  <c r="W12" i="19"/>
  <c r="W11" i="19"/>
  <c r="G11" i="19"/>
  <c r="U45" i="13"/>
  <c r="S45" i="13"/>
  <c r="X40" i="13"/>
  <c r="X41" i="13"/>
  <c r="X42" i="13"/>
  <c r="X44" i="13"/>
  <c r="X35" i="13"/>
  <c r="X36" i="13"/>
  <c r="X37" i="13"/>
  <c r="X38" i="13"/>
  <c r="X39" i="13"/>
  <c r="W12" i="13"/>
  <c r="W11" i="13"/>
  <c r="G12" i="13"/>
  <c r="G11" i="13"/>
  <c r="X20" i="13"/>
  <c r="X45" i="13" l="1"/>
</calcChain>
</file>

<file path=xl/sharedStrings.xml><?xml version="1.0" encoding="utf-8"?>
<sst xmlns="http://schemas.openxmlformats.org/spreadsheetml/2006/main" count="788" uniqueCount="437">
  <si>
    <t>DIAGNOSTIC</t>
  </si>
  <si>
    <t>Achat ou location d'équipements de gestion de l'eau d'irrigation</t>
  </si>
  <si>
    <t>PRÉSENTATION DU DOCUMENT</t>
  </si>
  <si>
    <t>Ce document permet d’établir un diagnostic sur la gestion de l’irrigation des exploitations agricoles afin de les aider à optimiser l’usage de l’eau d’irrigation par l’utilisation d’équipements spécialisés dans le but de limiter le lessivage des nutriments et des pesticides, de prévenir les conflits d’usage de l’eau actuels ou potentiels et d’améliorer la productivité des cultures.</t>
  </si>
  <si>
    <t>Veuillez noter que l'ajout de lignes est possible dans les champs de texte lorsque l'espace dans une section est insuffisant.</t>
  </si>
  <si>
    <t>MANDAT</t>
  </si>
  <si>
    <t>1) Évaluer les ressources en eau d'irrigation disponibles (qualité et quantité);</t>
  </si>
  <si>
    <t>2) Évaluer les systèmes d'irrigation en place;</t>
  </si>
  <si>
    <t>3) Évaluer les caractéristiques physiques du sol ou du substrat en lien avec la gestion de l'eau;</t>
  </si>
  <si>
    <t>4) Évaluer le mode de gestion de l'irrigation;</t>
  </si>
  <si>
    <t>5) Interpréter les résultats des évaluations;</t>
  </si>
  <si>
    <t>6) Recommander, le cas échéant, des changements concernant la gestion de l’irrigation, l’acquisition ou la location d’équipements servant à l’établissement du diagnostic relatif au volume et à la pression d’eau ou d’équipements utiles pour améliorer la régie d’irrigation, des analyses du sol et de l’eau d’irrigation, l’aménagement ou l’aération d’étangs et d’autres actions permettant de corriger les problèmes de gestion de l’irrigation;</t>
  </si>
  <si>
    <t>7) Effectuer un suivi durant la saison de culture en cours;</t>
  </si>
  <si>
    <t>8) Remettre et expliquer le diagnostic et ses annexes au représentant de l’exploitation agricole concernée.</t>
  </si>
  <si>
    <t>RENSEIGNEMENTS SUR LE DEMANDEUR ET LE MANDATAIRE</t>
  </si>
  <si>
    <t>Exploitation agricole</t>
  </si>
  <si>
    <t>Nom légal de l'entreprise</t>
  </si>
  <si>
    <t>Nom du représentant</t>
  </si>
  <si>
    <t>Téléphone</t>
  </si>
  <si>
    <t>Adresse postale</t>
  </si>
  <si>
    <t>Cellulaire*</t>
  </si>
  <si>
    <t>Courriel</t>
  </si>
  <si>
    <t>Télécopieur*</t>
  </si>
  <si>
    <t>*Facultatif</t>
  </si>
  <si>
    <t>Conseiller mandaté pour l'établissement du diagnostic</t>
  </si>
  <si>
    <t>Nom et titre du conseiller</t>
  </si>
  <si>
    <t>Numéro de membre</t>
  </si>
  <si>
    <t>Organisme</t>
  </si>
  <si>
    <t>RENSEIGEMENTS TECHNIQUES SUR L'EXPLOITATION</t>
  </si>
  <si>
    <t>Année de culture visée par le diagnostic</t>
  </si>
  <si>
    <t>Superficie totale cultivée (ha)</t>
  </si>
  <si>
    <t>Superficie totale irriguée (ha)</t>
  </si>
  <si>
    <t>Superficies visées par le diagnostic (ha)</t>
  </si>
  <si>
    <t>Pour toutes les superficies irriguées sur l'entreprise pour l'année visée par le diagnostic</t>
  </si>
  <si>
    <t>Volume d'eau d'irrigation utilisé annuellement (m³)</t>
  </si>
  <si>
    <t>Quels types de sources d'eau d'irrigation utilisez-vous ?</t>
  </si>
  <si>
    <t>Est-ce qu'un problème d'approvisionnement en eau a été relevé ?</t>
  </si>
  <si>
    <t>Est-ce qu'un problème de qualité de l'eau a été relevé ?</t>
  </si>
  <si>
    <t>Indiquez les objectifs de l’irrigation.</t>
  </si>
  <si>
    <t>Prévoyez-vous une augmentation de vos besoins en eau d'irrigation ?</t>
  </si>
  <si>
    <t>RENSEIGNEMENTS SUR LE DEMANDEUR</t>
  </si>
  <si>
    <t>Date de la visite</t>
  </si>
  <si>
    <t>CHAMPS VISÉS PAR LE DIAGNOSTIC</t>
  </si>
  <si>
    <t>Voir l’onglet « Outil systèmes d’irrigation » pour le calcul de la hauteur et du taux</t>
  </si>
  <si>
    <t>Numéro de champ</t>
  </si>
  <si>
    <t>P / L*</t>
  </si>
  <si>
    <t>Lot / Cadastre</t>
  </si>
  <si>
    <t>Cultures</t>
  </si>
  <si>
    <t>Autre (précisez)</t>
  </si>
  <si>
    <t>Superficie
(ha)</t>
  </si>
  <si>
    <t>Besoins en eau (m3/ha)</t>
  </si>
  <si>
    <r>
      <t>Besoins en eau approx. annuels (m</t>
    </r>
    <r>
      <rPr>
        <b/>
        <vertAlign val="superscript"/>
        <sz val="8"/>
        <rFont val="Arial Narrow"/>
        <family val="2"/>
      </rPr>
      <t>3</t>
    </r>
    <r>
      <rPr>
        <b/>
        <sz val="8"/>
        <rFont val="Arial Narrow"/>
        <family val="2"/>
      </rPr>
      <t>)</t>
    </r>
  </si>
  <si>
    <t>Texture (sol)</t>
  </si>
  <si>
    <t xml:space="preserve">Proportion de fragments grossiers % </t>
  </si>
  <si>
    <t>Pente du champ (%)</t>
  </si>
  <si>
    <t>Profondeur d'enracinement à maturité (cm)</t>
  </si>
  <si>
    <t>RFU** (mm)</t>
  </si>
  <si>
    <t>Capacité d'infiltration (mm/h)</t>
  </si>
  <si>
    <t>Système d'irrigation</t>
  </si>
  <si>
    <t>Pression d'opération du fabricant (psi)</t>
  </si>
  <si>
    <t>Pression d'opération réelle (psi)</t>
  </si>
  <si>
    <t>Hauteur d'eau par passage (mm)</t>
  </si>
  <si>
    <t>Taux d'application (mm/h)</t>
  </si>
  <si>
    <t>P</t>
  </si>
  <si>
    <t>Oignon</t>
  </si>
  <si>
    <t>Loam sablo-argileux</t>
  </si>
  <si>
    <t>Rampe automotrice</t>
  </si>
  <si>
    <t xml:space="preserve"> </t>
  </si>
  <si>
    <t>Choisir</t>
  </si>
  <si>
    <t>L</t>
  </si>
  <si>
    <t>Poivron</t>
  </si>
  <si>
    <t>* Propriété (P) ou location (L)</t>
  </si>
  <si>
    <t>**Réserve en eau facilement utilisable selon la profondeur d'enracinement (mm)</t>
  </si>
  <si>
    <t>Est-ce que des problèmes ont été relevés en lien avec la santé du sol et le système d’irrigation (drainage, compaction, amélioration de ce système, etc.)?</t>
  </si>
  <si>
    <t>PRATIQUES ACTUELLES D'IRRIGATION</t>
  </si>
  <si>
    <t>Description de la gestion actuelle de l'irrigation</t>
  </si>
  <si>
    <t>Indiquez la ou les méthodes utilisées pour la gestion actuelle de l’irrigation.</t>
  </si>
  <si>
    <t xml:space="preserve">Description sommaire de la méthode de gestion actuelle </t>
  </si>
  <si>
    <t>Type de système d’irrigation</t>
  </si>
  <si>
    <t>Diagnostic établi</t>
  </si>
  <si>
    <t>Résultats des mesures effectuées</t>
  </si>
  <si>
    <t>Uniformité de distribution de pression</t>
  </si>
  <si>
    <t> </t>
  </si>
  <si>
    <t>Uniformité de distribution de hauteur d’irrigation</t>
  </si>
  <si>
    <t>Uniformité de distribution de recouvrement</t>
  </si>
  <si>
    <t>Vitesse d’avancement (enrouleur, pivot)</t>
  </si>
  <si>
    <t>Autres</t>
  </si>
  <si>
    <t>Pour information, consulter les références suivantes :</t>
  </si>
  <si>
    <t>https://www.irda.qc.ca/assets/documents/Publications/documents/nadons_2016_diagnosticirrigation_rr.pdf</t>
  </si>
  <si>
    <t>http://www.iqdho.com/index.php/fr/transfert-technologique-innovation-et-rad/repertoire-de-projets,</t>
  </si>
  <si>
    <r>
      <t xml:space="preserve">Voir document : </t>
    </r>
    <r>
      <rPr>
        <sz val="8"/>
        <color rgb="FF000000"/>
        <rFont val="Arial"/>
        <family val="2"/>
      </rPr>
      <t>Développement d'une trousse de diagnostic hydrique en pépinière ornementale, 2013-2015</t>
    </r>
  </si>
  <si>
    <t>PRATIQUES VISÉES POUR L’IRRIGATION</t>
  </si>
  <si>
    <t>Analyse et recommandations</t>
  </si>
  <si>
    <t>Indiquez la ou les méthodes de gestion visées</t>
  </si>
  <si>
    <t>Recommandations</t>
  </si>
  <si>
    <t>QUALITÉ DE L'EAU</t>
  </si>
  <si>
    <t>Recommandations en lien avec les analyses du sol et de l'eau</t>
  </si>
  <si>
    <t>Mentionnez les diagnostics relatifs aux systèmes d'irrigation.</t>
  </si>
  <si>
    <t xml:space="preserve">                      </t>
  </si>
  <si>
    <t>CALCUL DES MONTANTS FORFAITAIRES</t>
  </si>
  <si>
    <t>Montant forfaitaire</t>
  </si>
  <si>
    <t>Montant forfaitaire bonifié</t>
  </si>
  <si>
    <t>Montant d’aide financière</t>
  </si>
  <si>
    <t>Nombre d'unités</t>
  </si>
  <si>
    <t>Équipements d’aération d’étangs (alimenté à l’électricité)</t>
  </si>
  <si>
    <t>1 200 $/unité</t>
  </si>
  <si>
    <t>1 450 $/unité</t>
  </si>
  <si>
    <t>Équipements d’aération d’étangs ((alimenté par des panneaux solaire)</t>
  </si>
  <si>
    <t>3 000 $/unité</t>
  </si>
  <si>
    <t>3 655 $/unité</t>
  </si>
  <si>
    <t>Équipements de mesure des volumes d’eau (compteurs d’eau)</t>
  </si>
  <si>
    <t>2 300 $/unité</t>
  </si>
  <si>
    <t>2 800 $/unité</t>
  </si>
  <si>
    <t>1 000 $/unité</t>
  </si>
  <si>
    <t>Équipements de régie d’irrigation de base (lecture directe ou sur fil)</t>
  </si>
  <si>
    <t>140 $/unité</t>
  </si>
  <si>
    <t>170 $/unité</t>
  </si>
  <si>
    <t>Analyses du sol (granulométriques) et de l’eau irrigation (physicochimiques ou bactériologiques)</t>
  </si>
  <si>
    <t>45 $/unité</t>
  </si>
  <si>
    <t>54,50 $/unité</t>
  </si>
  <si>
    <t>Station météo pour établir un bilan hydrique</t>
  </si>
  <si>
    <t>350 $/unité</t>
  </si>
  <si>
    <t>425 $/unité</t>
  </si>
  <si>
    <t>Estimation des coûts de réalisation</t>
  </si>
  <si>
    <t>Total :</t>
  </si>
  <si>
    <t>Il est obligatoire d’indiquer les coûts totaux réels de réalisation du projet lors de la remise des livrables.</t>
  </si>
  <si>
    <t>DOCUMENTS ANNEXÉS</t>
  </si>
  <si>
    <t>CONSEILLER MANDATÉ POUR L’ÉTABLISSEMENT DU DIAGNOSTIC</t>
  </si>
  <si>
    <t>SIGNATURE DU CONSEILLER MANDATÉ POUR L’ÉTABLISSEMENT DU DIAGNOSTIC</t>
  </si>
  <si>
    <t>Je déclare avoir remis une copie du présent diagnostic ainsi que de ses annexes et avoir expliqué l’ensemble de son contenu (formulaire, sections et annexes) au représentant de l'entreprise agricole pour laquelle ces documents ont été préparés.</t>
  </si>
  <si>
    <t>J'atteste que mon service conseil est dissocié de la vente de produit ou de service autre que le service conseil.</t>
  </si>
  <si>
    <t>Signature :</t>
  </si>
  <si>
    <t>Date :</t>
  </si>
  <si>
    <t>CONSTAT</t>
  </si>
  <si>
    <t>Conseiller mandaté pour l’établissement du diagnostic et du constat</t>
  </si>
  <si>
    <t>Documents requis pour le paiement</t>
  </si>
  <si>
    <t>RESPECT DE LA BANDE DE PROTECTION RIVERAINE LE LONG DES COURS D'EAU</t>
  </si>
  <si>
    <t>Les bandes de protection riveraines doivent avoir une largeur minimale de 3 m, mesurées à partir de la limite du littoral, et au minimum 1 m de retrait sur le replat situé au haut du talus des cours d'eau.</t>
  </si>
  <si>
    <t>Les bandes de protection riveraines sont-elles respectées pour les parcelles où sont réalisés les travaux ?</t>
  </si>
  <si>
    <t>Commentaires</t>
  </si>
  <si>
    <t xml:space="preserve">DÉCLARATION DU CONSEILLER </t>
  </si>
  <si>
    <t>Je déclare avoir remis une copie du présent diagnostic ainsi que de ses annexes et avoir expliqué l’ensemble de son contenu (formulaire, sections et annexes) au représentant de l’exploitation agricole pour laquelle ces documents ont été préparés.</t>
  </si>
  <si>
    <t>RÉSUMÉ DES ÉQUIPEMENTS</t>
  </si>
  <si>
    <t>AIDE ESTIMÉE</t>
  </si>
  <si>
    <t>Montant d'aide financière</t>
  </si>
  <si>
    <t>Équipements d’aération d’étangs (alimentés à l’électricité)</t>
  </si>
  <si>
    <t>Équipements d’aération d’étangs ((alimentés par des panneaux solaire)</t>
  </si>
  <si>
    <t>1 200$/unité</t>
  </si>
  <si>
    <t>Analyses du sol (granulométriques) et de l’eau d'irrigation (physicochimiques ou bactériologiques)</t>
  </si>
  <si>
    <t>Station météorologique servant à établir un bilan hydrique</t>
  </si>
  <si>
    <t>OUTIL DE CALCUL</t>
  </si>
  <si>
    <t>Systèmes d'irrigation</t>
  </si>
  <si>
    <t>GICLEURS (basse pression, haute pression, canon avec tuyaux d'aluminium)</t>
  </si>
  <si>
    <t>Superficie (ha)</t>
  </si>
  <si>
    <t>Type de gicleur (modèle)</t>
  </si>
  <si>
    <t>Pression d'opération au gicleur (psi)</t>
  </si>
  <si>
    <t>Débit par gicleur (L/min)</t>
  </si>
  <si>
    <t>Nombre total de gicleurs</t>
  </si>
  <si>
    <t>Durée d'irrigation (min)</t>
  </si>
  <si>
    <t>Débit du champ (L/min)</t>
  </si>
  <si>
    <t>Hauteur d'eau moyenne par irrigation (mm)</t>
  </si>
  <si>
    <t>Taux de précipitation moyen (mm/h)</t>
  </si>
  <si>
    <t>SYSTÈME GOUTTE-À-GOUTTE</t>
  </si>
  <si>
    <t>Type de tuyau goutte à goutte (modèle)</t>
  </si>
  <si>
    <t>Pression d'opération (psi)</t>
  </si>
  <si>
    <t>Débit théorique (gpm/100 pi)</t>
  </si>
  <si>
    <t>Longueur totale de tuyau goutte à goutte (m)</t>
  </si>
  <si>
    <t>RAMPES FRONTALES (automotrice, sur enrouleur)</t>
  </si>
  <si>
    <t>Type d'équipements/buse (modèle)</t>
  </si>
  <si>
    <t>Pression d'opération à l'entrée de la rampe (psi)</t>
  </si>
  <si>
    <t>Débit de la rampe (L/min)</t>
  </si>
  <si>
    <t>Largeur d'aspersion de la rampe (m)</t>
  </si>
  <si>
    <t>Vitesse d'avancement (m/min)</t>
  </si>
  <si>
    <t>Diamètre d'aspersion des buses (m)</t>
  </si>
  <si>
    <t>Hauteur d'eau moyenne par passage (mm)</t>
  </si>
  <si>
    <t>CANON SUR ENROULEUR</t>
  </si>
  <si>
    <t>Pression d'opération au canon (psi)</t>
  </si>
  <si>
    <t>Débit de la buse (L/min)</t>
  </si>
  <si>
    <t>Portée du canon (m)</t>
  </si>
  <si>
    <t>Écartement entre les passages (m)</t>
  </si>
  <si>
    <t>Longueur de l'enroulement (m)</t>
  </si>
  <si>
    <t>Temps par enroulement (h)</t>
  </si>
  <si>
    <t>Vitesse d'avancement de l'enrouleur (m/min)</t>
  </si>
  <si>
    <t>PIVOT</t>
  </si>
  <si>
    <t>Type de pivot/buse (modèle)</t>
  </si>
  <si>
    <t>Pression d'opération au pivot (psi)</t>
  </si>
  <si>
    <t>Débit du pivot (L/min)</t>
  </si>
  <si>
    <t>Largeur d'aspersion du pivot (m)</t>
  </si>
  <si>
    <t>Angle couvert (degré)</t>
  </si>
  <si>
    <t>Durée pour une irrigation (h)</t>
  </si>
  <si>
    <t>Superficie couverte par le pivot (ha)</t>
  </si>
  <si>
    <t>RÉFÉRENCES</t>
  </si>
  <si>
    <t>Réserve en eau (RU) en mm/cm sol</t>
  </si>
  <si>
    <t>Correction de la capacité en eau disponible pour la teneur de fragments de roche</t>
  </si>
  <si>
    <t>Texture du sol</t>
  </si>
  <si>
    <t>OMAFRA, 2004</t>
  </si>
  <si>
    <t>Van der Gulik, 2010</t>
  </si>
  <si>
    <t>Anne Weill et Jean Duval, 2009</t>
  </si>
  <si>
    <t>NDSU, 2017</t>
  </si>
  <si>
    <t>Sol</t>
  </si>
  <si>
    <t xml:space="preserve"> - - - - - - - - - Pourcentage de fragments grossiers (volume) - - - - - - - - - - - - - - - - - - - - - </t>
  </si>
  <si>
    <t>Fourchette</t>
  </si>
  <si>
    <t>Moyenne</t>
  </si>
  <si>
    <t>Sans matière organique</t>
  </si>
  <si>
    <t>Avec 4 % à 6 % de matière organique</t>
  </si>
  <si>
    <t>Sable</t>
  </si>
  <si>
    <t>0,5 à 0,8</t>
  </si>
  <si>
    <t>0,4 à 0,8</t>
  </si>
  <si>
    <t>Sable loameux</t>
  </si>
  <si>
    <t>0,7 à 1,0</t>
  </si>
  <si>
    <t>0,6 à 1,2</t>
  </si>
  <si>
    <t>Loam sableux</t>
  </si>
  <si>
    <t>0,9 à 1,2</t>
  </si>
  <si>
    <t>1,1 à 1,5</t>
  </si>
  <si>
    <t xml:space="preserve"> - - - - - - - - - - - - - - - - - - - - -  Capacité d'eau disponible (mm/cm de sol) - - - - - - - - - - - - - - - - - - - - - </t>
  </si>
  <si>
    <t>Loam</t>
  </si>
  <si>
    <t>1,3 à 1,7</t>
  </si>
  <si>
    <t>1,7 à 2,3</t>
  </si>
  <si>
    <t>Loam limoneux</t>
  </si>
  <si>
    <t>1,4 à 1,7</t>
  </si>
  <si>
    <t>Argile</t>
  </si>
  <si>
    <t>1,4 - 1,6</t>
  </si>
  <si>
    <t>1,2 - 1,4</t>
  </si>
  <si>
    <t>1,1 - 1,2</t>
  </si>
  <si>
    <t>0,9 - 1,0</t>
  </si>
  <si>
    <t>0,8 - 0,9</t>
  </si>
  <si>
    <t>0,6 - 0,7</t>
  </si>
  <si>
    <t>0,5 - 0,6</t>
  </si>
  <si>
    <t>0,4 - 0,5</t>
  </si>
  <si>
    <t>0,3 - 0,4</t>
  </si>
  <si>
    <t>Loam llimono-argileux</t>
  </si>
  <si>
    <t>1,5 à 2,0</t>
  </si>
  <si>
    <t>1,4 à 2,1</t>
  </si>
  <si>
    <t>Argile limoneuse</t>
  </si>
  <si>
    <t>1,5 - 1,7</t>
  </si>
  <si>
    <t>1,3 - 1,5</t>
  </si>
  <si>
    <t>1,1 - 1,3</t>
  </si>
  <si>
    <t>1,0 - 1,1</t>
  </si>
  <si>
    <t>0,8 - 1,0</t>
  </si>
  <si>
    <t>0,7 - 0,8</t>
  </si>
  <si>
    <t>Loam argileux</t>
  </si>
  <si>
    <t>1,5 à 1,8</t>
  </si>
  <si>
    <t>Argile sablonneuse</t>
  </si>
  <si>
    <t>1,5 à 1,7</t>
  </si>
  <si>
    <t>1,6 à 1,8</t>
  </si>
  <si>
    <t>Limon argileux-limoneux</t>
  </si>
  <si>
    <t>1,9 - 2,1</t>
  </si>
  <si>
    <t>1,7 -1,9</t>
  </si>
  <si>
    <t>0,9 - 1,1</t>
  </si>
  <si>
    <t>0,8 -0,9</t>
  </si>
  <si>
    <t>Sol orgnique</t>
  </si>
  <si>
    <t>2,5*</t>
  </si>
  <si>
    <t xml:space="preserve">Limon argileux </t>
  </si>
  <si>
    <t>* Variable</t>
  </si>
  <si>
    <t>Limon argilo-sableux</t>
  </si>
  <si>
    <t>1,2 -1,4</t>
  </si>
  <si>
    <t>Limon limoneux</t>
  </si>
  <si>
    <t>1,7 - 1,9</t>
  </si>
  <si>
    <t>1,1 -1,3</t>
  </si>
  <si>
    <t>0,9 -1,1</t>
  </si>
  <si>
    <t>VAN DER GULIK, 2010</t>
  </si>
  <si>
    <t>Limon</t>
  </si>
  <si>
    <t>1,6 - 1,8</t>
  </si>
  <si>
    <t>1,3 - 1,4</t>
  </si>
  <si>
    <t>ANNE WEILL &amp; JEAN DUVAL, 2009</t>
  </si>
  <si>
    <t>Limon sableux très fin</t>
  </si>
  <si>
    <t>1,0 - 1,2</t>
  </si>
  <si>
    <t>0,7 - 0,9</t>
  </si>
  <si>
    <t>Limon sableux fin</t>
  </si>
  <si>
    <t>0,6 - 0,8</t>
  </si>
  <si>
    <t>Limon sableux</t>
  </si>
  <si>
    <t>0,5 - 0,7</t>
  </si>
  <si>
    <t>Sable limoneux très fin</t>
  </si>
  <si>
    <t>Sable limoneux fin</t>
  </si>
  <si>
    <t>0,4 - 0,6</t>
  </si>
  <si>
    <t>Sable limoneux</t>
  </si>
  <si>
    <t>0,2 - 0,3</t>
  </si>
  <si>
    <t>Sable fin</t>
  </si>
  <si>
    <t>0,3 - 0,5</t>
  </si>
  <si>
    <t>0,1 - 0,2</t>
  </si>
  <si>
    <t>USDA, 1997</t>
  </si>
  <si>
    <t>RÉFÉRENCES RU</t>
  </si>
  <si>
    <t>RÉFÉRENCES TENSIONS</t>
  </si>
  <si>
    <t>BOIVIN, C. ET COLL., 2018</t>
  </si>
  <si>
    <t>SHOCKET COLL., 2013</t>
  </si>
  <si>
    <t>OMAFRA, 1990</t>
  </si>
  <si>
    <t>AUTRES RÉFÉRENCES</t>
  </si>
  <si>
    <t>DUGDALE, H. ET COLL., 2012</t>
  </si>
  <si>
    <t xml:space="preserve">Gestion résonnée de l'irrigation, CRAAQ, 2018 </t>
  </si>
  <si>
    <t>RFU : Déterminée de la meilleure façon possible, soit à l’aide de références et d’analyses granulométriques ou à l’aide de mesures conjointes in situ avec des sondes TDR et des tensiomètres ou à partir de la courbe de désorption.
Pour information, consulter la référence suivante :
https://www.irda.qc.ca/assets/documents/Publications/documents/rfinal_projet901051_vf.pdf</t>
  </si>
  <si>
    <t>Liste de choix de culture</t>
  </si>
  <si>
    <t>Liste de choix de système d'irrigation</t>
  </si>
  <si>
    <t>Arbustes fruitiers</t>
  </si>
  <si>
    <t>N/A</t>
  </si>
  <si>
    <t>Aubergine</t>
  </si>
  <si>
    <t>Canon avec enrouleur</t>
  </si>
  <si>
    <t>Bleuet en corymbe</t>
  </si>
  <si>
    <t>Gicleurs à basse pression</t>
  </si>
  <si>
    <t>Bleut nain</t>
  </si>
  <si>
    <t>Gicleurs avec tuyaux d'aluminium</t>
  </si>
  <si>
    <t>Brocoli</t>
  </si>
  <si>
    <t>Goutte-à-goutte</t>
  </si>
  <si>
    <t>Canneberge</t>
  </si>
  <si>
    <t>Pivot central</t>
  </si>
  <si>
    <t>Carotte</t>
  </si>
  <si>
    <t>Chou frisé</t>
  </si>
  <si>
    <t>Rampe avec enrouleur</t>
  </si>
  <si>
    <t>Chou-fleur</t>
  </si>
  <si>
    <t>Concombre</t>
  </si>
  <si>
    <t>Liste de sources de prélèvements</t>
  </si>
  <si>
    <t>Courge</t>
  </si>
  <si>
    <t>Épinard</t>
  </si>
  <si>
    <t>Fraise à jour neutre</t>
  </si>
  <si>
    <t>Aqueduc</t>
  </si>
  <si>
    <t>Fraise d'été</t>
  </si>
  <si>
    <t>Eaux de surface (rivières et lacs)</t>
  </si>
  <si>
    <t>Framboise</t>
  </si>
  <si>
    <t>Étang</t>
  </si>
  <si>
    <t>Laitue</t>
  </si>
  <si>
    <t>Pinte filtrante</t>
  </si>
  <si>
    <t>Maraîcher diversifié</t>
  </si>
  <si>
    <t>Plus d'une source de prélèvement</t>
  </si>
  <si>
    <t>Puits artésien</t>
  </si>
  <si>
    <t>Puits de surface</t>
  </si>
  <si>
    <t>Pomme de terre</t>
  </si>
  <si>
    <t>Tomate</t>
  </si>
  <si>
    <t>Liste de choix de texture du sol</t>
  </si>
  <si>
    <t>Zucchini</t>
  </si>
  <si>
    <t>Autre</t>
  </si>
  <si>
    <t>Argile-lourde</t>
  </si>
  <si>
    <t>Argile-limoneuse</t>
  </si>
  <si>
    <t>Liste P/L</t>
  </si>
  <si>
    <t>Argile sableuse</t>
  </si>
  <si>
    <t>Loam limono-argileux</t>
  </si>
  <si>
    <t xml:space="preserve">Sable  </t>
  </si>
  <si>
    <t>Aide bonifiée</t>
  </si>
  <si>
    <t>NIM exploitant</t>
  </si>
  <si>
    <t>Organique</t>
  </si>
  <si>
    <t xml:space="preserve">DIAGNOSTIC RELATIF AU SYSTÈME D’IRRIGATION (contenu facultatif, à compléter au besoin, selon la situation de l’entreprise) </t>
  </si>
  <si>
    <t>Équipements et honoraires</t>
  </si>
  <si>
    <t>LISTE DES ÉQUIPEMENTS ET ESTIMATION DES COÛTS</t>
  </si>
  <si>
    <t>LISTE DES ÉQUIPEMENTS ET LES COÛTS RÉELS DE RÉALISATION</t>
  </si>
  <si>
    <t>Sous-volet 1.1 : Appui à la réalisation du PAD</t>
  </si>
  <si>
    <t>1.1.4 Projet d'optimisation de la gestion de l'eau</t>
  </si>
  <si>
    <t>Mesure 8003</t>
  </si>
  <si>
    <t>Identification du demandeur</t>
  </si>
  <si>
    <t>Nom du demandeur :</t>
  </si>
  <si>
    <t>NIM :</t>
  </si>
  <si>
    <t>Numéro de demande :</t>
  </si>
  <si>
    <t>Type de projets</t>
  </si>
  <si>
    <t>Achat ou location d’équipements de gestion de l’eau d’irrigation</t>
  </si>
  <si>
    <t>Indicateurs particuliers</t>
  </si>
  <si>
    <t>Statut</t>
  </si>
  <si>
    <t>Admissible à un taux bonifié :</t>
  </si>
  <si>
    <t>Sélectionner</t>
  </si>
  <si>
    <t>Nombre de pratiques :</t>
  </si>
  <si>
    <t>Coût total réel du projet :</t>
  </si>
  <si>
    <t>Principal secteur agricole visé par le projet :</t>
  </si>
  <si>
    <t>Attestation de conformité</t>
  </si>
  <si>
    <t>Reçue et conforme :</t>
  </si>
  <si>
    <t>Le projet a été réalisé tel que prévu :</t>
  </si>
  <si>
    <t>Oui</t>
  </si>
  <si>
    <t>Si non, est-ce que le projet reste admissible ?</t>
  </si>
  <si>
    <t>Aide financière</t>
  </si>
  <si>
    <t>Montant</t>
  </si>
  <si>
    <t>Montant de l'aide offerte :</t>
  </si>
  <si>
    <t>Montant offert</t>
  </si>
  <si>
    <t>Montant de la réclamation reçu :</t>
  </si>
  <si>
    <t>Réclamation</t>
  </si>
  <si>
    <t>Validation des dépenses et p.j. :</t>
  </si>
  <si>
    <t>Les dépenses et les photos correspondent au projet.</t>
  </si>
  <si>
    <t>Commentaires et explications de l'analyste, au besoin insérer le tableau des dépenses</t>
  </si>
  <si>
    <t xml:space="preserve">Décision </t>
  </si>
  <si>
    <t xml:space="preserve">La demande de réclamation est  : </t>
  </si>
  <si>
    <t>Montant de l'aide financière à payer :</t>
  </si>
  <si>
    <t>Paiement</t>
  </si>
  <si>
    <t xml:space="preserve">Validations effectuées par : </t>
  </si>
  <si>
    <t>Implantation d'ouvrage hydroagricoles</t>
  </si>
  <si>
    <t>Apicole</t>
  </si>
  <si>
    <t>Implantation d’ouvrages d’approvisionnement et du stockage d’eau - bétail</t>
  </si>
  <si>
    <t>Bovins de boucherie</t>
  </si>
  <si>
    <t>Implantation d’ouvrages d’approvisionnement et du stockage d’eau - réservoir</t>
  </si>
  <si>
    <t>Caprin</t>
  </si>
  <si>
    <t>Implantation d’ouvrages d’approvisionnement et du stockage d’eau - irrigation</t>
  </si>
  <si>
    <t>Cunicole</t>
  </si>
  <si>
    <t>Dindons</t>
  </si>
  <si>
    <t>Grands Gibiers</t>
  </si>
  <si>
    <t>Bovins laitiers</t>
  </si>
  <si>
    <t>Oeufs  d'incubation</t>
  </si>
  <si>
    <t>Non</t>
  </si>
  <si>
    <t>Oeufs de consommation</t>
  </si>
  <si>
    <t>Oiseaux Fermiers</t>
  </si>
  <si>
    <t>Ovin</t>
  </si>
  <si>
    <t>Porc</t>
  </si>
  <si>
    <t>Acceptée sans modification</t>
  </si>
  <si>
    <t xml:space="preserve">Poulets </t>
  </si>
  <si>
    <t>Acceptée avec modification</t>
  </si>
  <si>
    <t>Autre élevage (précisez)</t>
  </si>
  <si>
    <t>Refusée</t>
  </si>
  <si>
    <t>Acéricole</t>
  </si>
  <si>
    <t>Arbres de Noël</t>
  </si>
  <si>
    <t xml:space="preserve">Bleuets </t>
  </si>
  <si>
    <t>Oui - Relève</t>
  </si>
  <si>
    <t xml:space="preserve">Canneberges </t>
  </si>
  <si>
    <t>Oui - Biologique</t>
  </si>
  <si>
    <t>Céréales, oléagineux et protéines végétales</t>
  </si>
  <si>
    <t>Oui - IDLE</t>
  </si>
  <si>
    <t>Cultures de plantes bio-industrielles</t>
  </si>
  <si>
    <t>Cultures fourragères annuelles</t>
  </si>
  <si>
    <t>Cultures fourragères pérennes</t>
  </si>
  <si>
    <t>Cultures ornementales de serre</t>
  </si>
  <si>
    <t>Cultures ornementales en champs</t>
  </si>
  <si>
    <t>Fraises</t>
  </si>
  <si>
    <t>Légumes de champs</t>
  </si>
  <si>
    <t>Légumes et fruits de serre</t>
  </si>
  <si>
    <t>Légumes de transformation</t>
  </si>
  <si>
    <t>Pomme</t>
  </si>
  <si>
    <t>Raisins</t>
  </si>
  <si>
    <t>Autre  fruit (précisez)</t>
  </si>
  <si>
    <t>Autre culture (précisez)</t>
  </si>
  <si>
    <t xml:space="preserve">Tous les secteurs agricoles </t>
  </si>
  <si>
    <t>Tous les productions végétales</t>
  </si>
  <si>
    <t>Tous les productions animales</t>
  </si>
  <si>
    <t>Tous les secteurs bioalimentaires</t>
  </si>
  <si>
    <t>Ne s'applique pas</t>
  </si>
  <si>
    <t>Des modifications au projets initialement accepté ont été faites ?</t>
  </si>
  <si>
    <t>Si oui, précisez les modifications</t>
  </si>
  <si>
    <t>Les modifications apportées sont approuvées</t>
  </si>
  <si>
    <t>Nom de l'analyse :</t>
  </si>
  <si>
    <t>Coûts totaux réels de réalisation</t>
  </si>
  <si>
    <t>Équipements de régie d’irrigation sans fil (contrôleur avec un (1)tensiomètre)</t>
  </si>
  <si>
    <r>
      <rPr>
        <b/>
        <sz val="12"/>
        <rFont val="Arial Narrow"/>
        <family val="2"/>
      </rPr>
      <t xml:space="preserve">Prime-Vert 
</t>
    </r>
    <r>
      <rPr>
        <sz val="8"/>
        <rFont val="Arial Narrow"/>
        <family val="2"/>
      </rPr>
      <t>Volet 1 : Projets individuels en agroenvironnement par une exploitation agricole
Sous-volet 1.1 : Appui à la réalisation du PAD
1.1.4 Projets d'optimisation de la gestion de l'eau</t>
    </r>
    <r>
      <rPr>
        <b/>
        <sz val="8"/>
        <rFont val="Arial Narrow"/>
        <family val="2"/>
      </rPr>
      <t xml:space="preserve">
</t>
    </r>
  </si>
  <si>
    <t xml:space="preserve">Les honoraires du conseiller pour la réalisation de ce document ne sont pas admissibles à Prime-Vert. Cependant, ils pourraient être admissibles au programme service-conseil 23-28 (PSC). Certaines conditions s'appliquent et seul le Réseau Agriconseils peut déterminer si le conseiller est admissible ou non. </t>
  </si>
  <si>
    <r>
      <rPr>
        <b/>
        <sz val="12"/>
        <rFont val="Arial Narrow"/>
        <family val="2"/>
      </rPr>
      <t xml:space="preserve">Prime-Vert
</t>
    </r>
    <r>
      <rPr>
        <sz val="8"/>
        <rFont val="Arial Narrow"/>
        <family val="2"/>
      </rPr>
      <t>Volet 1 : Projets individuels en agroenvironnement par une exploitation agricole
Sous-volet 1.1 : Appui à la réalisation du PAD
1.1.4 Projets d'optimisation de la gestion de l'eau</t>
    </r>
  </si>
  <si>
    <r>
      <rPr>
        <b/>
        <sz val="12"/>
        <rFont val="Arial Narrow"/>
        <family val="2"/>
      </rPr>
      <t xml:space="preserve">Prime-Vert 
</t>
    </r>
    <r>
      <rPr>
        <sz val="8"/>
        <rFont val="Arial Narrow"/>
        <family val="2"/>
      </rPr>
      <t>Volet 1 : Projets individuels en agroenvironnement par une exploitation agricole
Sous-volet 1.1 : Appui à la réalisation du PAD
1.1.4 Projets d'optimisation de la gestion de l'eau</t>
    </r>
  </si>
  <si>
    <t>Prime-Vert</t>
  </si>
  <si>
    <t>AIDE FINANCIÈRE REÇUE EN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</si>
</sst>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44" formatCode="_ * #,##0.00_)\ &quot;$&quot;_ ;_ * \(#,##0.00\)\ &quot;$&quot;_ ;_ * &quot;-&quot;??_)\ &quot;$&quot;_ ;_ @_ "/>
    <numFmt numFmtId="164" formatCode="_ * #,##0.00_)\ [$$-C0C]_ ;_ * \(#,##0.00\)\ [$$-C0C]_ ;_ * &quot;-&quot;??_)\ [$$-C0C]_ ;_ @_ "/>
    <numFmt numFmtId="165" formatCode="#,##0.00\ &quot;$&quot;"/>
    <numFmt numFmtId="166" formatCode="[$-F800]dddd\,\ mmmm\ dd\,\ yyyy"/>
  </numFmts>
  <fonts count="41" x14ac:knownFonts="1">
    <font>
      <sz val="11"/>
      <color theme="1"/>
      <name val="Calibri"/>
      <family val="2"/>
      <scheme val="minor"/>
    </font>
    <font>
      <sz val="10"/>
      <name val="Arial Narrow"/>
      <family val="2"/>
    </font>
    <font>
      <b/>
      <sz val="12"/>
      <name val="Arial Narrow"/>
      <family val="2"/>
    </font>
    <font>
      <sz val="8"/>
      <name val="Arial Narrow"/>
      <family val="2"/>
    </font>
    <font>
      <b/>
      <sz val="8"/>
      <name val="Arial Narrow"/>
      <family val="2"/>
    </font>
    <font>
      <b/>
      <sz val="9"/>
      <name val="Arial Narrow"/>
      <family val="2"/>
    </font>
    <font>
      <i/>
      <sz val="9"/>
      <name val="Arial Narrow"/>
      <family val="2"/>
    </font>
    <font>
      <b/>
      <sz val="9"/>
      <color rgb="FFFF0000"/>
      <name val="Arial Narrow"/>
      <family val="2"/>
    </font>
    <font>
      <u/>
      <sz val="11"/>
      <color theme="10"/>
      <name val="Calibri"/>
      <family val="2"/>
      <scheme val="minor"/>
    </font>
    <font>
      <sz val="9"/>
      <name val="Arial Narrow"/>
      <family val="2"/>
    </font>
    <font>
      <u/>
      <sz val="9"/>
      <color theme="10"/>
      <name val="Arial Narrow"/>
      <family val="2"/>
    </font>
    <font>
      <b/>
      <sz val="9"/>
      <color theme="0"/>
      <name val="Arial Narrow"/>
      <family val="2"/>
    </font>
    <font>
      <sz val="11"/>
      <color theme="1"/>
      <name val="Calibri"/>
      <family val="2"/>
      <scheme val="minor"/>
    </font>
    <font>
      <b/>
      <sz val="10"/>
      <color rgb="FFFF0000"/>
      <name val="Arial Narrow"/>
      <family val="2"/>
    </font>
    <font>
      <b/>
      <sz val="8"/>
      <color rgb="FFFF0000"/>
      <name val="Arial Narrow"/>
      <family val="2"/>
    </font>
    <font>
      <b/>
      <sz val="8"/>
      <color theme="1"/>
      <name val="Calibri"/>
      <family val="2"/>
      <scheme val="minor"/>
    </font>
    <font>
      <sz val="8"/>
      <color theme="1"/>
      <name val="Calibri"/>
      <family val="2"/>
      <scheme val="minor"/>
    </font>
    <font>
      <sz val="8"/>
      <name val="Calibri"/>
      <family val="2"/>
      <scheme val="minor"/>
    </font>
    <font>
      <u/>
      <sz val="9"/>
      <color theme="10"/>
      <name val="Calibri"/>
      <family val="2"/>
      <scheme val="minor"/>
    </font>
    <font>
      <sz val="9"/>
      <color theme="1"/>
      <name val="Arial Narrow"/>
      <family val="2"/>
    </font>
    <font>
      <sz val="9"/>
      <color rgb="FFFF0000"/>
      <name val="Arial Narrow"/>
      <family val="2"/>
    </font>
    <font>
      <sz val="9"/>
      <color rgb="FF4C4C4C"/>
      <name val="Arial Narrow"/>
      <family val="2"/>
    </font>
    <font>
      <b/>
      <sz val="9"/>
      <color rgb="FF000000"/>
      <name val="Arial Narrow"/>
      <family val="2"/>
    </font>
    <font>
      <b/>
      <sz val="9"/>
      <color theme="0"/>
      <name val="Calibri"/>
      <family val="2"/>
      <scheme val="minor"/>
    </font>
    <font>
      <sz val="14"/>
      <color theme="1"/>
      <name val="Calibri"/>
      <family val="2"/>
      <scheme val="minor"/>
    </font>
    <font>
      <sz val="11"/>
      <name val="Calibri"/>
      <family val="2"/>
      <scheme val="minor"/>
    </font>
    <font>
      <sz val="8"/>
      <color theme="1"/>
      <name val="Arial"/>
      <family val="2"/>
    </font>
    <font>
      <sz val="9"/>
      <color theme="1"/>
      <name val="Arial"/>
      <family val="2"/>
    </font>
    <font>
      <sz val="8"/>
      <color theme="1"/>
      <name val="Calibri"/>
      <family val="2"/>
      <charset val="1"/>
    </font>
    <font>
      <u/>
      <sz val="8"/>
      <color theme="10"/>
      <name val="Calibri"/>
      <family val="2"/>
      <scheme val="minor"/>
    </font>
    <font>
      <sz val="8"/>
      <color rgb="FF000000"/>
      <name val="Arial"/>
      <family val="2"/>
    </font>
    <font>
      <b/>
      <vertAlign val="superscript"/>
      <sz val="8"/>
      <name val="Arial Narrow"/>
      <family val="2"/>
    </font>
    <font>
      <sz val="10"/>
      <name val="Calibri"/>
      <family val="2"/>
      <scheme val="minor"/>
    </font>
    <font>
      <sz val="8"/>
      <color rgb="FF000000"/>
      <name val="Segoe UI"/>
      <family val="2"/>
    </font>
    <font>
      <b/>
      <sz val="11"/>
      <color theme="1"/>
      <name val="Calibri"/>
      <family val="2"/>
      <scheme val="minor"/>
    </font>
    <font>
      <b/>
      <sz val="14"/>
      <color theme="1"/>
      <name val="Calibri"/>
      <family val="2"/>
      <scheme val="minor"/>
    </font>
    <font>
      <sz val="10.5"/>
      <color theme="1"/>
      <name val="Arial Narrow"/>
      <family val="2"/>
    </font>
    <font>
      <b/>
      <sz val="10.5"/>
      <color theme="0"/>
      <name val="Arial Narrow"/>
      <family val="2"/>
    </font>
    <font>
      <i/>
      <sz val="8"/>
      <color theme="1"/>
      <name val="Arial Narrow"/>
      <family val="2"/>
    </font>
    <font>
      <b/>
      <i/>
      <sz val="9"/>
      <color theme="1"/>
      <name val="Arial Narrow"/>
      <family val="2"/>
    </font>
    <font>
      <sz val="10"/>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7" tint="0.39997558519241921"/>
        <bgColor indexed="64"/>
      </patternFill>
    </fill>
    <fill>
      <patternFill patternType="gray125">
        <bgColor rgb="FF002060"/>
      </patternFill>
    </fill>
    <fill>
      <patternFill patternType="solid">
        <fgColor rgb="FFD9D9D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0" fontId="8" fillId="0" borderId="0" applyNumberFormat="0" applyFill="0" applyBorder="0" applyAlignment="0" applyProtection="0"/>
    <xf numFmtId="44" fontId="12" fillId="0" borderId="0" applyFont="0" applyFill="0" applyBorder="0" applyAlignment="0" applyProtection="0"/>
    <xf numFmtId="0" fontId="8" fillId="0" borderId="0" applyNumberFormat="0" applyFill="0" applyBorder="0" applyAlignment="0" applyProtection="0"/>
    <xf numFmtId="0" fontId="12" fillId="0" borderId="0"/>
  </cellStyleXfs>
  <cellXfs count="457">
    <xf numFmtId="0" fontId="0" fillId="0" borderId="0" xfId="0"/>
    <xf numFmtId="0" fontId="1" fillId="2" borderId="0" xfId="0" applyFont="1" applyFill="1"/>
    <xf numFmtId="0" fontId="5" fillId="2" borderId="0" xfId="0" applyFont="1" applyFill="1" applyAlignment="1">
      <alignment horizontal="left" vertical="center" readingOrder="1"/>
    </xf>
    <xf numFmtId="0" fontId="5" fillId="4" borderId="11" xfId="0" applyFont="1" applyFill="1" applyBorder="1" applyAlignment="1">
      <alignment horizontal="left" vertical="center" readingOrder="1"/>
    </xf>
    <xf numFmtId="0" fontId="5" fillId="4" borderId="4" xfId="0" applyFont="1" applyFill="1" applyBorder="1" applyAlignment="1">
      <alignment horizontal="left" vertical="center" readingOrder="1"/>
    </xf>
    <xf numFmtId="0" fontId="5" fillId="4" borderId="12" xfId="0" applyFont="1" applyFill="1" applyBorder="1" applyAlignment="1">
      <alignment horizontal="left" vertical="center" readingOrder="1"/>
    </xf>
    <xf numFmtId="0" fontId="4" fillId="2" borderId="0" xfId="0" applyFont="1" applyFill="1" applyAlignment="1">
      <alignment horizontal="left" wrapText="1"/>
    </xf>
    <xf numFmtId="0" fontId="9" fillId="2" borderId="0" xfId="0" applyFont="1" applyFill="1" applyAlignment="1">
      <alignment vertical="center"/>
    </xf>
    <xf numFmtId="0" fontId="9" fillId="2" borderId="0" xfId="0" applyFont="1" applyFill="1"/>
    <xf numFmtId="0" fontId="5" fillId="2" borderId="0" xfId="0" applyFont="1" applyFill="1" applyAlignment="1">
      <alignment horizontal="left" wrapText="1"/>
    </xf>
    <xf numFmtId="0" fontId="9" fillId="2" borderId="0" xfId="0" applyFont="1" applyFill="1" applyAlignment="1">
      <alignment horizontal="left" vertical="center" readingOrder="1"/>
    </xf>
    <xf numFmtId="0" fontId="9" fillId="2" borderId="0" xfId="0" applyFont="1" applyFill="1" applyAlignment="1">
      <alignment horizontal="left" vertical="center" indent="4" readingOrder="1"/>
    </xf>
    <xf numFmtId="0" fontId="2" fillId="2" borderId="0" xfId="0" applyFont="1" applyFill="1"/>
    <xf numFmtId="0" fontId="5" fillId="2" borderId="0" xfId="0" applyFont="1" applyFill="1" applyAlignment="1">
      <alignment horizontal="left"/>
    </xf>
    <xf numFmtId="0" fontId="5" fillId="2" borderId="0" xfId="0" applyFont="1" applyFill="1"/>
    <xf numFmtId="0" fontId="4" fillId="2" borderId="0" xfId="0" applyFont="1" applyFill="1" applyAlignment="1">
      <alignment vertical="top"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9" fillId="2" borderId="0" xfId="0" applyFont="1" applyFill="1" applyAlignment="1">
      <alignment horizontal="left" vertical="center"/>
    </xf>
    <xf numFmtId="0" fontId="6" fillId="2" borderId="0" xfId="0" applyFont="1" applyFill="1"/>
    <xf numFmtId="0" fontId="7" fillId="2" borderId="0" xfId="0" applyFont="1" applyFill="1" applyAlignment="1">
      <alignment vertical="center"/>
    </xf>
    <xf numFmtId="0" fontId="9" fillId="2" borderId="0" xfId="0" applyFont="1" applyFill="1" applyAlignment="1">
      <alignment wrapText="1"/>
    </xf>
    <xf numFmtId="0" fontId="9" fillId="2" borderId="0" xfId="0" applyFont="1" applyFill="1" applyAlignment="1">
      <alignment vertical="top"/>
    </xf>
    <xf numFmtId="0" fontId="13" fillId="2" borderId="0" xfId="0" applyFont="1" applyFill="1"/>
    <xf numFmtId="0" fontId="7" fillId="2" borderId="0" xfId="0" applyFont="1" applyFill="1"/>
    <xf numFmtId="0" fontId="9" fillId="2" borderId="0" xfId="0" applyFont="1" applyFill="1" applyAlignment="1">
      <alignment horizontal="left"/>
    </xf>
    <xf numFmtId="0" fontId="5" fillId="2" borderId="0" xfId="0" applyFont="1" applyFill="1" applyAlignment="1">
      <alignment vertical="center" readingOrder="1"/>
    </xf>
    <xf numFmtId="0" fontId="14" fillId="2" borderId="0" xfId="0" applyFont="1" applyFill="1" applyAlignment="1">
      <alignment horizontal="right"/>
    </xf>
    <xf numFmtId="0" fontId="15" fillId="0" borderId="0" xfId="0" applyFont="1"/>
    <xf numFmtId="0" fontId="16" fillId="0" borderId="0" xfId="0" applyFont="1"/>
    <xf numFmtId="0" fontId="9" fillId="2" borderId="3" xfId="0" applyFont="1" applyFill="1" applyBorder="1"/>
    <xf numFmtId="0" fontId="9" fillId="2" borderId="0" xfId="0" applyFont="1" applyFill="1" applyAlignment="1">
      <alignment horizontal="center"/>
    </xf>
    <xf numFmtId="0" fontId="18" fillId="2" borderId="0" xfId="1" applyFont="1" applyFill="1"/>
    <xf numFmtId="0" fontId="6" fillId="2" borderId="0" xfId="0" applyFont="1" applyFill="1" applyAlignment="1">
      <alignment horizontal="right" vertical="center" readingOrder="1"/>
    </xf>
    <xf numFmtId="0" fontId="20" fillId="2" borderId="0" xfId="0" applyFont="1" applyFill="1"/>
    <xf numFmtId="0" fontId="20" fillId="2" borderId="0" xfId="0" applyFont="1" applyFill="1" applyAlignment="1">
      <alignment wrapText="1"/>
    </xf>
    <xf numFmtId="0" fontId="23" fillId="5" borderId="0" xfId="0" applyFont="1" applyFill="1"/>
    <xf numFmtId="3" fontId="5" fillId="2" borderId="1" xfId="0" applyNumberFormat="1" applyFont="1" applyFill="1" applyBorder="1" applyAlignment="1">
      <alignment horizontal="left" vertical="center" readingOrder="1"/>
    </xf>
    <xf numFmtId="0" fontId="20" fillId="2" borderId="0" xfId="0" applyFont="1" applyFill="1" applyAlignment="1">
      <alignment horizontal="left" vertical="top" wrapText="1"/>
    </xf>
    <xf numFmtId="0" fontId="11" fillId="0" borderId="0" xfId="0" applyFont="1" applyAlignment="1">
      <alignment horizontal="left" vertical="center" readingOrder="1"/>
    </xf>
    <xf numFmtId="0" fontId="6" fillId="0" borderId="0" xfId="0" applyFont="1" applyAlignment="1">
      <alignment horizontal="left"/>
    </xf>
    <xf numFmtId="0" fontId="5" fillId="0" borderId="0" xfId="0" applyFont="1"/>
    <xf numFmtId="0" fontId="9" fillId="0" borderId="0" xfId="0" applyFont="1"/>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0" borderId="0" xfId="0" applyFont="1" applyAlignment="1">
      <alignment vertical="center"/>
    </xf>
    <xf numFmtId="0" fontId="11" fillId="3" borderId="4" xfId="0" applyFont="1" applyFill="1" applyBorder="1" applyAlignment="1">
      <alignment vertical="center" readingOrder="1"/>
    </xf>
    <xf numFmtId="0" fontId="11" fillId="3" borderId="11" xfId="0" applyFont="1" applyFill="1" applyBorder="1" applyAlignment="1">
      <alignment vertical="center" readingOrder="1"/>
    </xf>
    <xf numFmtId="0" fontId="5" fillId="0" borderId="0" xfId="0" applyFont="1" applyAlignment="1">
      <alignment vertical="center" readingOrder="1"/>
    </xf>
    <xf numFmtId="0" fontId="5" fillId="4" borderId="1" xfId="0" applyFont="1" applyFill="1" applyBorder="1" applyAlignment="1">
      <alignment vertical="center" readingOrder="1"/>
    </xf>
    <xf numFmtId="3" fontId="5" fillId="4" borderId="1" xfId="0" applyNumberFormat="1" applyFont="1" applyFill="1" applyBorder="1" applyAlignment="1">
      <alignment vertical="center" readingOrder="1"/>
    </xf>
    <xf numFmtId="0" fontId="11" fillId="0" borderId="0" xfId="0" applyFont="1" applyAlignment="1">
      <alignment vertical="center" readingOrder="1"/>
    </xf>
    <xf numFmtId="164" fontId="9" fillId="0" borderId="0" xfId="2" applyNumberFormat="1" applyFont="1" applyFill="1" applyBorder="1" applyAlignment="1"/>
    <xf numFmtId="0" fontId="9" fillId="0" borderId="0" xfId="0" applyFont="1" applyAlignment="1">
      <alignment vertical="center" wrapText="1"/>
    </xf>
    <xf numFmtId="0" fontId="9" fillId="0" borderId="0" xfId="0" applyFont="1" applyAlignment="1">
      <alignment vertical="center"/>
    </xf>
    <xf numFmtId="0" fontId="0" fillId="10" borderId="21" xfId="0" applyFill="1" applyBorder="1"/>
    <xf numFmtId="0" fontId="0" fillId="10" borderId="22" xfId="0" applyFill="1" applyBorder="1"/>
    <xf numFmtId="0" fontId="0" fillId="10" borderId="23" xfId="0" applyFill="1" applyBorder="1"/>
    <xf numFmtId="0" fontId="0" fillId="10" borderId="24" xfId="0" applyFill="1" applyBorder="1"/>
    <xf numFmtId="0" fontId="0" fillId="2" borderId="0" xfId="0" applyFill="1"/>
    <xf numFmtId="0" fontId="24" fillId="2" borderId="0" xfId="0" applyFont="1" applyFill="1"/>
    <xf numFmtId="0" fontId="0" fillId="2" borderId="20" xfId="0"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wrapText="1"/>
    </xf>
    <xf numFmtId="0" fontId="0" fillId="2" borderId="20" xfId="0" applyFill="1" applyBorder="1"/>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xf numFmtId="0" fontId="25" fillId="0" borderId="23" xfId="0" applyFont="1" applyBorder="1" applyAlignment="1">
      <alignment horizontal="center" vertical="center"/>
    </xf>
    <xf numFmtId="0" fontId="25" fillId="2" borderId="0" xfId="0" applyFont="1" applyFill="1"/>
    <xf numFmtId="0" fontId="9" fillId="2" borderId="7" xfId="0" applyFont="1" applyFill="1" applyBorder="1"/>
    <xf numFmtId="0" fontId="9" fillId="2" borderId="8" xfId="0" applyFont="1" applyFill="1" applyBorder="1"/>
    <xf numFmtId="0" fontId="9" fillId="2" borderId="10" xfId="0" applyFont="1" applyFill="1" applyBorder="1"/>
    <xf numFmtId="0" fontId="9" fillId="2" borderId="1"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9" fillId="2" borderId="3" xfId="0" applyFont="1" applyFill="1" applyBorder="1" applyAlignment="1" applyProtection="1">
      <alignment horizontal="left"/>
      <protection locked="0"/>
    </xf>
    <xf numFmtId="0" fontId="9" fillId="4" borderId="1"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11"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2" fontId="9" fillId="2" borderId="4" xfId="0" applyNumberFormat="1" applyFont="1" applyFill="1" applyBorder="1" applyAlignment="1" applyProtection="1">
      <alignment horizontal="center" vertical="center"/>
      <protection locked="0"/>
    </xf>
    <xf numFmtId="6" fontId="9" fillId="13" borderId="1" xfId="0" applyNumberFormat="1" applyFont="1" applyFill="1" applyBorder="1" applyAlignment="1">
      <alignment horizontal="center"/>
    </xf>
    <xf numFmtId="165" fontId="9" fillId="13" borderId="1" xfId="0" applyNumberFormat="1" applyFont="1" applyFill="1" applyBorder="1" applyAlignment="1" applyProtection="1">
      <alignment vertical="center"/>
      <protection hidden="1"/>
    </xf>
    <xf numFmtId="165" fontId="9" fillId="13" borderId="1" xfId="0" applyNumberFormat="1" applyFont="1" applyFill="1" applyBorder="1" applyAlignment="1" applyProtection="1">
      <alignment horizontal="right" vertical="center"/>
      <protection hidden="1"/>
    </xf>
    <xf numFmtId="0" fontId="3" fillId="9" borderId="1" xfId="0" applyFont="1" applyFill="1" applyBorder="1"/>
    <xf numFmtId="0" fontId="11" fillId="13" borderId="0" xfId="0" applyFont="1" applyFill="1" applyAlignment="1">
      <alignment vertical="center" readingOrder="1"/>
    </xf>
    <xf numFmtId="0" fontId="4" fillId="9" borderId="1" xfId="0" applyFont="1" applyFill="1" applyBorder="1" applyAlignment="1" applyProtection="1">
      <alignment horizontal="center" vertical="center" wrapText="1"/>
      <protection hidden="1"/>
    </xf>
    <xf numFmtId="0" fontId="16" fillId="0" borderId="0" xfId="0" applyFont="1" applyProtection="1">
      <protection locked="0"/>
    </xf>
    <xf numFmtId="0" fontId="8" fillId="2" borderId="0" xfId="1" applyFill="1"/>
    <xf numFmtId="0" fontId="0" fillId="2" borderId="0" xfId="0" applyFill="1" applyAlignment="1">
      <alignment vertical="center" wrapText="1"/>
    </xf>
    <xf numFmtId="0" fontId="34" fillId="2" borderId="0" xfId="0" applyFont="1" applyFill="1" applyAlignment="1">
      <alignment vertical="center" wrapText="1"/>
    </xf>
    <xf numFmtId="0" fontId="0" fillId="0" borderId="0" xfId="0" applyAlignment="1">
      <alignment vertical="center" wrapText="1"/>
    </xf>
    <xf numFmtId="0" fontId="34" fillId="2" borderId="0" xfId="0" applyFont="1" applyFill="1" applyAlignment="1">
      <alignment horizontal="center" vertical="center" wrapText="1"/>
    </xf>
    <xf numFmtId="0" fontId="34" fillId="0" borderId="0" xfId="0" applyFont="1" applyAlignment="1">
      <alignment vertical="center" wrapText="1"/>
    </xf>
    <xf numFmtId="0" fontId="0" fillId="2" borderId="0" xfId="0" applyFill="1" applyAlignment="1">
      <alignment horizontal="left" vertical="center" wrapText="1"/>
    </xf>
    <xf numFmtId="0" fontId="36" fillId="2" borderId="0" xfId="0" applyFont="1" applyFill="1" applyAlignment="1">
      <alignment vertical="center" wrapText="1"/>
    </xf>
    <xf numFmtId="0" fontId="36" fillId="0" borderId="0" xfId="0" applyFont="1" applyAlignment="1">
      <alignment vertical="center" wrapText="1"/>
    </xf>
    <xf numFmtId="0" fontId="36" fillId="2" borderId="0" xfId="0" applyFont="1" applyFill="1" applyAlignment="1">
      <alignment horizontal="right" vertical="center" wrapText="1"/>
    </xf>
    <xf numFmtId="0" fontId="36" fillId="0" borderId="1" xfId="0" applyFont="1" applyBorder="1" applyAlignment="1">
      <alignment horizontal="right" vertical="center" wrapText="1"/>
    </xf>
    <xf numFmtId="0" fontId="40" fillId="0" borderId="0" xfId="0" applyFont="1"/>
    <xf numFmtId="0" fontId="40" fillId="0" borderId="0" xfId="0" applyFont="1" applyAlignment="1">
      <alignment horizontal="left"/>
    </xf>
    <xf numFmtId="0" fontId="40" fillId="0" borderId="0" xfId="4" applyFont="1" applyAlignment="1">
      <alignment horizontal="left" indent="1"/>
    </xf>
    <xf numFmtId="0" fontId="22" fillId="8" borderId="12" xfId="0" applyFont="1" applyFill="1" applyBorder="1" applyAlignment="1">
      <alignment vertical="center" wrapText="1"/>
    </xf>
    <xf numFmtId="165" fontId="9" fillId="4" borderId="1" xfId="0" applyNumberFormat="1" applyFont="1" applyFill="1" applyBorder="1" applyAlignment="1" applyProtection="1">
      <alignment horizontal="right" vertical="center" wrapText="1"/>
      <protection hidden="1"/>
    </xf>
    <xf numFmtId="0" fontId="5" fillId="0" borderId="0" xfId="0" applyFont="1" applyAlignment="1">
      <alignment horizontal="left" vertical="center" readingOrder="1"/>
    </xf>
    <xf numFmtId="165" fontId="5" fillId="4" borderId="1" xfId="0" applyNumberFormat="1" applyFont="1" applyFill="1" applyBorder="1" applyAlignment="1" applyProtection="1">
      <alignment horizontal="right" vertical="center" wrapText="1"/>
      <protection hidden="1"/>
    </xf>
    <xf numFmtId="0" fontId="11" fillId="7" borderId="1" xfId="0" applyFont="1" applyFill="1" applyBorder="1" applyAlignment="1">
      <alignment vertical="center" wrapText="1" readingOrder="1"/>
    </xf>
    <xf numFmtId="0" fontId="11" fillId="0" borderId="7" xfId="0" applyFont="1" applyBorder="1" applyAlignment="1">
      <alignment vertical="center" readingOrder="1"/>
    </xf>
    <xf numFmtId="44" fontId="11" fillId="0" borderId="1" xfId="2" applyFont="1" applyFill="1" applyBorder="1" applyAlignment="1">
      <alignment vertical="center" readingOrder="1"/>
    </xf>
    <xf numFmtId="0" fontId="9" fillId="0" borderId="7" xfId="0" applyFont="1" applyBorder="1"/>
    <xf numFmtId="0" fontId="20" fillId="11" borderId="0" xfId="0" applyFont="1" applyFill="1" applyAlignment="1">
      <alignment horizontal="justify" vertical="center" wrapText="1"/>
    </xf>
    <xf numFmtId="0" fontId="5" fillId="2" borderId="0" xfId="0" applyFont="1" applyFill="1" applyAlignment="1">
      <alignment horizontal="left" vertical="center" readingOrder="1"/>
    </xf>
    <xf numFmtId="0" fontId="9" fillId="2" borderId="0" xfId="0" applyFont="1" applyFill="1" applyAlignment="1">
      <alignment horizontal="center"/>
    </xf>
    <xf numFmtId="0" fontId="4" fillId="2" borderId="0" xfId="0" applyFont="1" applyFill="1" applyAlignment="1">
      <alignment horizontal="left" vertical="top" wrapText="1"/>
    </xf>
    <xf numFmtId="0" fontId="5" fillId="2" borderId="0" xfId="0" applyFont="1" applyFill="1" applyAlignment="1">
      <alignment horizontal="left"/>
    </xf>
    <xf numFmtId="0" fontId="11" fillId="3" borderId="1" xfId="0" applyFont="1" applyFill="1" applyBorder="1" applyAlignment="1">
      <alignment horizontal="left" vertical="center" readingOrder="1"/>
    </xf>
    <xf numFmtId="0" fontId="5" fillId="2" borderId="0" xfId="0" applyFont="1" applyFill="1" applyAlignment="1">
      <alignment horizontal="left" vertical="center" wrapText="1" readingOrder="1"/>
    </xf>
    <xf numFmtId="0" fontId="19" fillId="0" borderId="0" xfId="0" applyFont="1" applyAlignment="1">
      <alignment horizontal="justify" vertical="center" wrapText="1"/>
    </xf>
    <xf numFmtId="0" fontId="20" fillId="2" borderId="3" xfId="0" applyFont="1" applyFill="1" applyBorder="1" applyAlignment="1">
      <alignment horizontal="left" vertical="top" readingOrder="1"/>
    </xf>
    <xf numFmtId="0" fontId="9" fillId="2" borderId="3" xfId="0" applyFont="1" applyFill="1" applyBorder="1" applyAlignment="1">
      <alignment horizontal="left" vertical="top" readingOrder="1"/>
    </xf>
    <xf numFmtId="0" fontId="7" fillId="2" borderId="0" xfId="0" applyFont="1" applyFill="1" applyAlignment="1">
      <alignment horizontal="left" wrapText="1"/>
    </xf>
    <xf numFmtId="0" fontId="5" fillId="2" borderId="1" xfId="0" applyFont="1" applyFill="1" applyBorder="1" applyAlignment="1" applyProtection="1">
      <alignment horizontal="center" vertical="center"/>
      <protection locked="0"/>
    </xf>
    <xf numFmtId="0" fontId="11" fillId="3" borderId="13" xfId="0" applyFont="1" applyFill="1" applyBorder="1" applyAlignment="1">
      <alignment horizontal="left" vertical="center" readingOrder="1"/>
    </xf>
    <xf numFmtId="0" fontId="5" fillId="2" borderId="1" xfId="0" applyFont="1" applyFill="1" applyBorder="1" applyAlignment="1" applyProtection="1">
      <alignment horizontal="left" vertical="center" readingOrder="1"/>
      <protection locked="0"/>
    </xf>
    <xf numFmtId="0" fontId="9" fillId="2" borderId="5"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5" fillId="4" borderId="1" xfId="0" applyFont="1" applyFill="1" applyBorder="1" applyAlignment="1">
      <alignment horizontal="left" vertical="center" readingOrder="1"/>
    </xf>
    <xf numFmtId="0" fontId="5" fillId="4" borderId="1" xfId="0" applyFont="1" applyFill="1" applyBorder="1" applyAlignment="1">
      <alignment horizontal="left" vertical="center"/>
    </xf>
    <xf numFmtId="0" fontId="6" fillId="2" borderId="0" xfId="0" applyFont="1" applyFill="1" applyAlignment="1">
      <alignment horizontal="left" vertical="center" readingOrder="1"/>
    </xf>
    <xf numFmtId="0" fontId="10" fillId="2" borderId="1" xfId="1" applyFont="1" applyFill="1" applyBorder="1" applyAlignment="1" applyProtection="1">
      <alignment horizontal="left" vertical="center" readingOrder="1"/>
      <protection locked="0"/>
    </xf>
    <xf numFmtId="0" fontId="5" fillId="4" borderId="11" xfId="0" applyFont="1" applyFill="1" applyBorder="1" applyAlignment="1">
      <alignment horizontal="left" vertical="center" readingOrder="1"/>
    </xf>
    <xf numFmtId="0" fontId="5" fillId="4" borderId="4" xfId="0" applyFont="1" applyFill="1" applyBorder="1" applyAlignment="1">
      <alignment horizontal="left" vertical="center" readingOrder="1"/>
    </xf>
    <xf numFmtId="0" fontId="5" fillId="4" borderId="12" xfId="0" applyFont="1" applyFill="1" applyBorder="1" applyAlignment="1">
      <alignment horizontal="left" vertical="center" readingOrder="1"/>
    </xf>
    <xf numFmtId="0" fontId="5" fillId="2" borderId="11" xfId="0" applyFont="1" applyFill="1" applyBorder="1" applyAlignment="1" applyProtection="1">
      <alignment horizontal="left" vertical="center" readingOrder="1"/>
      <protection locked="0"/>
    </xf>
    <xf numFmtId="0" fontId="5" fillId="2" borderId="4" xfId="0" applyFont="1" applyFill="1" applyBorder="1" applyAlignment="1" applyProtection="1">
      <alignment horizontal="left" vertical="center" readingOrder="1"/>
      <protection locked="0"/>
    </xf>
    <xf numFmtId="0" fontId="5" fillId="2" borderId="12" xfId="0" applyFont="1" applyFill="1" applyBorder="1" applyAlignment="1" applyProtection="1">
      <alignment horizontal="left" vertical="center" readingOrder="1"/>
      <protection locked="0"/>
    </xf>
    <xf numFmtId="0" fontId="5" fillId="2" borderId="3" xfId="0" applyFont="1" applyFill="1" applyBorder="1" applyAlignment="1" applyProtection="1">
      <alignment horizontal="left" vertical="center" readingOrder="1"/>
      <protection locked="0"/>
    </xf>
    <xf numFmtId="0" fontId="6" fillId="2" borderId="0" xfId="0" applyFont="1" applyFill="1" applyAlignment="1">
      <alignment horizontal="right" vertical="center" readingOrder="1"/>
    </xf>
    <xf numFmtId="0" fontId="5" fillId="2" borderId="0" xfId="0" applyFont="1" applyFill="1" applyAlignment="1">
      <alignment horizontal="center" vertical="center" readingOrder="1"/>
    </xf>
    <xf numFmtId="0" fontId="5" fillId="4" borderId="11" xfId="0" applyFont="1" applyFill="1" applyBorder="1" applyAlignment="1">
      <alignment horizontal="left" vertical="center" wrapText="1" readingOrder="1"/>
    </xf>
    <xf numFmtId="0" fontId="5" fillId="4" borderId="4" xfId="0" applyFont="1" applyFill="1" applyBorder="1" applyAlignment="1">
      <alignment horizontal="left" vertical="center" wrapText="1" readingOrder="1"/>
    </xf>
    <xf numFmtId="3" fontId="5" fillId="2" borderId="1" xfId="0" applyNumberFormat="1" applyFont="1" applyFill="1" applyBorder="1" applyAlignment="1" applyProtection="1">
      <alignment horizontal="left" vertical="center" readingOrder="1"/>
      <protection locked="0"/>
    </xf>
    <xf numFmtId="3" fontId="5" fillId="4" borderId="11" xfId="0" applyNumberFormat="1" applyFont="1" applyFill="1" applyBorder="1" applyAlignment="1">
      <alignment horizontal="left" vertical="center" readingOrder="1"/>
    </xf>
    <xf numFmtId="3" fontId="5" fillId="4" borderId="4" xfId="0" applyNumberFormat="1" applyFont="1" applyFill="1" applyBorder="1" applyAlignment="1">
      <alignment horizontal="left" vertical="center" readingOrder="1"/>
    </xf>
    <xf numFmtId="3" fontId="5" fillId="4" borderId="12" xfId="0" applyNumberFormat="1" applyFont="1" applyFill="1" applyBorder="1" applyAlignment="1">
      <alignment horizontal="left" vertical="center" readingOrder="1"/>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hidden="1"/>
    </xf>
    <xf numFmtId="0" fontId="5" fillId="4" borderId="1" xfId="0" applyFont="1" applyFill="1" applyBorder="1" applyAlignment="1">
      <alignment horizontal="left" vertical="center" wrapText="1" readingOrder="1"/>
    </xf>
    <xf numFmtId="0" fontId="4" fillId="4" borderId="1" xfId="0" applyFont="1" applyFill="1" applyBorder="1" applyAlignment="1">
      <alignment horizontal="left" vertical="center" readingOrder="1"/>
    </xf>
    <xf numFmtId="0" fontId="9" fillId="5" borderId="5" xfId="0" applyFont="1" applyFill="1" applyBorder="1" applyAlignment="1">
      <alignment horizontal="center"/>
    </xf>
    <xf numFmtId="0" fontId="9" fillId="5" borderId="2" xfId="0" applyFont="1" applyFill="1" applyBorder="1" applyAlignment="1">
      <alignment horizontal="center"/>
    </xf>
    <xf numFmtId="0" fontId="9" fillId="5" borderId="6" xfId="0" applyFont="1" applyFill="1" applyBorder="1" applyAlignment="1">
      <alignment horizontal="center"/>
    </xf>
    <xf numFmtId="0" fontId="11" fillId="3" borderId="7" xfId="0" applyFont="1" applyFill="1" applyBorder="1" applyAlignment="1">
      <alignment horizontal="left" vertical="center" readingOrder="1"/>
    </xf>
    <xf numFmtId="0" fontId="11" fillId="3" borderId="0" xfId="0" applyFont="1" applyFill="1" applyAlignment="1">
      <alignment horizontal="left" vertical="center" readingOrder="1"/>
    </xf>
    <xf numFmtId="0" fontId="7" fillId="2" borderId="9" xfId="0" applyFont="1" applyFill="1" applyBorder="1" applyAlignment="1">
      <alignment horizontal="left" vertical="center" readingOrder="1"/>
    </xf>
    <xf numFmtId="0" fontId="7" fillId="2" borderId="3" xfId="0" applyFont="1" applyFill="1" applyBorder="1" applyAlignment="1">
      <alignment horizontal="left" vertical="center" readingOrder="1"/>
    </xf>
    <xf numFmtId="0" fontId="7" fillId="2" borderId="10" xfId="0" applyFont="1" applyFill="1" applyBorder="1" applyAlignment="1">
      <alignment horizontal="left" vertical="center" readingOrder="1"/>
    </xf>
    <xf numFmtId="0" fontId="9" fillId="4" borderId="1" xfId="0" applyFont="1" applyFill="1" applyBorder="1" applyAlignment="1" applyProtection="1">
      <alignment horizontal="center"/>
      <protection hidden="1"/>
    </xf>
    <xf numFmtId="0" fontId="9" fillId="5" borderId="1" xfId="0" applyFont="1" applyFill="1" applyBorder="1" applyAlignment="1">
      <alignment horizontal="center"/>
    </xf>
    <xf numFmtId="0" fontId="9" fillId="2" borderId="11"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hidden="1"/>
    </xf>
    <xf numFmtId="0" fontId="9" fillId="4" borderId="4" xfId="0" applyFont="1" applyFill="1" applyBorder="1" applyAlignment="1" applyProtection="1">
      <alignment horizontal="center" vertical="center"/>
      <protection hidden="1"/>
    </xf>
    <xf numFmtId="0" fontId="9" fillId="4" borderId="12" xfId="0" applyFont="1" applyFill="1" applyBorder="1" applyAlignment="1" applyProtection="1">
      <alignment horizontal="center" vertical="center"/>
      <protection hidden="1"/>
    </xf>
    <xf numFmtId="0" fontId="5" fillId="2" borderId="1" xfId="0" applyFont="1" applyFill="1" applyBorder="1" applyAlignment="1">
      <alignment horizontal="left" vertical="center" readingOrder="1"/>
    </xf>
    <xf numFmtId="3" fontId="5" fillId="2" borderId="1" xfId="0" applyNumberFormat="1" applyFont="1" applyFill="1" applyBorder="1" applyAlignment="1">
      <alignment horizontal="left" vertical="center" readingOrder="1"/>
    </xf>
    <xf numFmtId="0" fontId="4" fillId="4" borderId="1" xfId="0" applyFont="1" applyFill="1" applyBorder="1" applyAlignment="1">
      <alignment horizontal="center" vertical="center" wrapText="1" readingOrder="1"/>
    </xf>
    <xf numFmtId="166" fontId="5" fillId="2" borderId="1" xfId="0" applyNumberFormat="1" applyFont="1" applyFill="1" applyBorder="1" applyAlignment="1" applyProtection="1">
      <alignment horizontal="left" vertical="center" readingOrder="1"/>
      <protection locked="0"/>
    </xf>
    <xf numFmtId="0" fontId="4" fillId="4" borderId="1" xfId="0" applyFont="1" applyFill="1" applyBorder="1" applyAlignment="1">
      <alignment horizontal="left" vertical="center" wrapText="1" readingOrder="1"/>
    </xf>
    <xf numFmtId="0" fontId="4" fillId="6" borderId="11" xfId="0" applyFont="1" applyFill="1" applyBorder="1" applyAlignment="1">
      <alignment horizontal="center" vertical="center" wrapText="1" readingOrder="1"/>
    </xf>
    <xf numFmtId="0" fontId="4" fillId="6" borderId="4" xfId="0" applyFont="1" applyFill="1" applyBorder="1" applyAlignment="1">
      <alignment horizontal="center" vertical="center" wrapText="1" readingOrder="1"/>
    </xf>
    <xf numFmtId="0" fontId="4" fillId="6" borderId="12" xfId="0" applyFont="1" applyFill="1" applyBorder="1" applyAlignment="1">
      <alignment horizontal="center" vertical="center" wrapText="1" readingOrder="1"/>
    </xf>
    <xf numFmtId="0" fontId="4" fillId="4" borderId="1" xfId="0" applyFont="1" applyFill="1" applyBorder="1" applyAlignment="1">
      <alignment horizontal="center" vertical="center" wrapText="1"/>
    </xf>
    <xf numFmtId="0" fontId="27" fillId="0" borderId="11"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5" fillId="12" borderId="11" xfId="0" applyFont="1" applyFill="1" applyBorder="1" applyAlignment="1">
      <alignment horizontal="left" vertical="center" readingOrder="1"/>
    </xf>
    <xf numFmtId="0" fontId="5" fillId="12" borderId="4" xfId="0" applyFont="1" applyFill="1" applyBorder="1" applyAlignment="1">
      <alignment horizontal="left" vertical="center" readingOrder="1"/>
    </xf>
    <xf numFmtId="0" fontId="5" fillId="12" borderId="12" xfId="0" applyFont="1" applyFill="1" applyBorder="1" applyAlignment="1">
      <alignment horizontal="left" vertical="center" readingOrder="1"/>
    </xf>
    <xf numFmtId="0" fontId="9" fillId="11" borderId="5" xfId="0" applyFont="1" applyFill="1" applyBorder="1" applyAlignment="1" applyProtection="1">
      <alignment horizontal="left" vertical="top" wrapText="1"/>
      <protection locked="0"/>
    </xf>
    <xf numFmtId="0" fontId="9" fillId="11" borderId="2" xfId="0" applyFont="1" applyFill="1" applyBorder="1" applyAlignment="1" applyProtection="1">
      <alignment horizontal="left" vertical="top" wrapText="1"/>
      <protection locked="0"/>
    </xf>
    <xf numFmtId="0" fontId="9" fillId="11" borderId="6" xfId="0" applyFont="1" applyFill="1" applyBorder="1" applyAlignment="1" applyProtection="1">
      <alignment horizontal="left" vertical="top" wrapText="1"/>
      <protection locked="0"/>
    </xf>
    <xf numFmtId="0" fontId="9" fillId="11" borderId="7" xfId="0" applyFont="1" applyFill="1" applyBorder="1" applyAlignment="1" applyProtection="1">
      <alignment horizontal="left" vertical="top" wrapText="1"/>
      <protection locked="0"/>
    </xf>
    <xf numFmtId="0" fontId="9" fillId="11" borderId="0" xfId="0" applyFont="1" applyFill="1" applyAlignment="1" applyProtection="1">
      <alignment horizontal="left" vertical="top" wrapText="1"/>
      <protection locked="0"/>
    </xf>
    <xf numFmtId="0" fontId="9" fillId="11" borderId="8" xfId="0" applyFont="1" applyFill="1" applyBorder="1" applyAlignment="1" applyProtection="1">
      <alignment horizontal="left" vertical="top" wrapText="1"/>
      <protection locked="0"/>
    </xf>
    <xf numFmtId="0" fontId="9" fillId="11" borderId="9" xfId="0" applyFont="1" applyFill="1" applyBorder="1" applyAlignment="1" applyProtection="1">
      <alignment horizontal="left" vertical="top" wrapText="1"/>
      <protection locked="0"/>
    </xf>
    <xf numFmtId="0" fontId="9" fillId="11" borderId="3" xfId="0" applyFont="1" applyFill="1" applyBorder="1" applyAlignment="1" applyProtection="1">
      <alignment horizontal="left" vertical="top" wrapText="1"/>
      <protection locked="0"/>
    </xf>
    <xf numFmtId="0" fontId="9" fillId="11" borderId="10" xfId="0" applyFont="1" applyFill="1" applyBorder="1" applyAlignment="1" applyProtection="1">
      <alignment horizontal="left" vertical="top" wrapText="1"/>
      <protection locked="0"/>
    </xf>
    <xf numFmtId="0" fontId="26" fillId="0" borderId="2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8" fillId="0" borderId="28" xfId="0" applyFont="1" applyBorder="1" applyAlignment="1">
      <alignment horizontal="left"/>
    </xf>
    <xf numFmtId="0" fontId="28" fillId="0" borderId="0" xfId="0" applyFont="1" applyAlignment="1">
      <alignment horizontal="left"/>
    </xf>
    <xf numFmtId="0" fontId="29" fillId="0" borderId="0" xfId="3" applyFont="1" applyAlignment="1">
      <alignment horizontal="left" wrapText="1"/>
    </xf>
    <xf numFmtId="0" fontId="29" fillId="0" borderId="0" xfId="3" applyFont="1" applyAlignment="1">
      <alignment horizontal="left"/>
    </xf>
    <xf numFmtId="0" fontId="26" fillId="0" borderId="0" xfId="0" applyFont="1" applyAlignment="1">
      <alignment horizontal="left"/>
    </xf>
    <xf numFmtId="0" fontId="27" fillId="0" borderId="2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11" fillId="3" borderId="11" xfId="0" applyFont="1" applyFill="1" applyBorder="1" applyAlignment="1">
      <alignment horizontal="left" vertical="center" readingOrder="1"/>
    </xf>
    <xf numFmtId="0" fontId="11" fillId="3" borderId="4" xfId="0" applyFont="1" applyFill="1" applyBorder="1" applyAlignment="1">
      <alignment horizontal="left" vertical="center" readingOrder="1"/>
    </xf>
    <xf numFmtId="0" fontId="11" fillId="3" borderId="12" xfId="0" applyFont="1" applyFill="1" applyBorder="1" applyAlignment="1">
      <alignment horizontal="left" vertical="center" readingOrder="1"/>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9" fillId="2" borderId="3" xfId="0" applyFont="1" applyFill="1" applyBorder="1" applyAlignment="1">
      <alignment horizontal="left"/>
    </xf>
    <xf numFmtId="0" fontId="26" fillId="0" borderId="1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9" fillId="13" borderId="14" xfId="0" applyFont="1" applyFill="1" applyBorder="1" applyAlignment="1">
      <alignment horizontal="center" vertical="center"/>
    </xf>
    <xf numFmtId="0" fontId="9" fillId="13" borderId="13" xfId="0" applyFont="1" applyFill="1" applyBorder="1" applyAlignment="1">
      <alignment horizontal="center" vertical="center"/>
    </xf>
    <xf numFmtId="165" fontId="9" fillId="13" borderId="1" xfId="0" applyNumberFormat="1" applyFont="1" applyFill="1" applyBorder="1" applyAlignment="1" applyProtection="1">
      <alignment vertical="center"/>
      <protection hidden="1"/>
    </xf>
    <xf numFmtId="0" fontId="9" fillId="0" borderId="1"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165" fontId="9" fillId="13" borderId="14" xfId="0" applyNumberFormat="1" applyFont="1" applyFill="1" applyBorder="1" applyAlignment="1" applyProtection="1">
      <alignment horizontal="right" vertical="center"/>
      <protection hidden="1"/>
    </xf>
    <xf numFmtId="165" fontId="9" fillId="13" borderId="13" xfId="0" applyNumberFormat="1" applyFont="1" applyFill="1" applyBorder="1" applyAlignment="1" applyProtection="1">
      <alignment horizontal="right" vertical="center"/>
      <protection hidden="1"/>
    </xf>
    <xf numFmtId="0" fontId="5" fillId="0" borderId="3" xfId="0" applyFont="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11" xfId="0" applyFont="1" applyBorder="1" applyAlignment="1">
      <alignment horizontal="left" vertical="center" readingOrder="1"/>
    </xf>
    <xf numFmtId="0" fontId="5" fillId="0" borderId="4" xfId="0" applyFont="1" applyBorder="1" applyAlignment="1">
      <alignment horizontal="left" vertical="center" readingOrder="1"/>
    </xf>
    <xf numFmtId="0" fontId="21" fillId="0" borderId="1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165" fontId="9" fillId="13" borderId="14" xfId="0" applyNumberFormat="1" applyFont="1" applyFill="1" applyBorder="1" applyAlignment="1" applyProtection="1">
      <alignment vertical="center"/>
      <protection hidden="1"/>
    </xf>
    <xf numFmtId="165" fontId="9" fillId="13" borderId="13" xfId="0" applyNumberFormat="1" applyFont="1" applyFill="1" applyBorder="1" applyAlignment="1" applyProtection="1">
      <alignment vertical="center"/>
      <protection hidden="1"/>
    </xf>
    <xf numFmtId="0" fontId="22" fillId="8" borderId="11" xfId="0" applyFont="1" applyFill="1" applyBorder="1" applyAlignment="1">
      <alignment horizontal="left" vertical="center" wrapText="1"/>
    </xf>
    <xf numFmtId="0" fontId="22" fillId="8" borderId="4" xfId="0" applyFont="1" applyFill="1" applyBorder="1" applyAlignment="1">
      <alignment horizontal="left" vertical="center" wrapText="1"/>
    </xf>
    <xf numFmtId="0" fontId="9" fillId="13" borderId="1" xfId="0" applyFont="1" applyFill="1" applyBorder="1" applyAlignment="1">
      <alignment horizontal="left"/>
    </xf>
    <xf numFmtId="0" fontId="9" fillId="13" borderId="1" xfId="0" applyFont="1" applyFill="1" applyBorder="1" applyAlignment="1">
      <alignment horizontal="left" wrapText="1"/>
    </xf>
    <xf numFmtId="0" fontId="9" fillId="13" borderId="11" xfId="0" applyFont="1" applyFill="1" applyBorder="1" applyAlignment="1">
      <alignment horizontal="left" wrapText="1"/>
    </xf>
    <xf numFmtId="0" fontId="9" fillId="13" borderId="12" xfId="0" applyFont="1" applyFill="1" applyBorder="1" applyAlignment="1">
      <alignment horizontal="left" wrapText="1"/>
    </xf>
    <xf numFmtId="6" fontId="9" fillId="13" borderId="14" xfId="0" applyNumberFormat="1" applyFont="1" applyFill="1" applyBorder="1" applyAlignment="1">
      <alignment horizontal="center" vertical="center"/>
    </xf>
    <xf numFmtId="6" fontId="9" fillId="13" borderId="1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 xfId="0" applyFont="1" applyFill="1" applyBorder="1" applyAlignment="1">
      <alignment horizontal="center" vertical="center" wrapText="1"/>
    </xf>
    <xf numFmtId="164" fontId="5" fillId="0" borderId="1" xfId="2" applyNumberFormat="1" applyFont="1" applyFill="1" applyBorder="1" applyAlignment="1" applyProtection="1">
      <alignment horizontal="center"/>
      <protection locked="0"/>
    </xf>
    <xf numFmtId="0" fontId="1" fillId="2" borderId="0" xfId="0" applyFont="1" applyFill="1" applyAlignment="1">
      <alignment horizontal="center"/>
    </xf>
    <xf numFmtId="3" fontId="5" fillId="2" borderId="11" xfId="0" applyNumberFormat="1" applyFont="1" applyFill="1" applyBorder="1" applyAlignment="1">
      <alignment horizontal="left" vertical="center" readingOrder="1"/>
    </xf>
    <xf numFmtId="3" fontId="5" fillId="2" borderId="4" xfId="0" applyNumberFormat="1" applyFont="1" applyFill="1" applyBorder="1" applyAlignment="1">
      <alignment horizontal="left" vertical="center" readingOrder="1"/>
    </xf>
    <xf numFmtId="3" fontId="5" fillId="2" borderId="12" xfId="0" applyNumberFormat="1" applyFont="1" applyFill="1" applyBorder="1" applyAlignment="1">
      <alignment horizontal="left" vertical="center" readingOrder="1"/>
    </xf>
    <xf numFmtId="0" fontId="5" fillId="2" borderId="11"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5" fillId="2" borderId="12" xfId="0" applyFont="1" applyFill="1" applyBorder="1" applyAlignment="1" applyProtection="1">
      <alignment horizontal="left"/>
      <protection locked="0"/>
    </xf>
    <xf numFmtId="164" fontId="5" fillId="4" borderId="1" xfId="2" applyNumberFormat="1" applyFont="1" applyFill="1" applyBorder="1" applyAlignment="1" applyProtection="1">
      <alignment horizontal="center"/>
      <protection hidden="1"/>
    </xf>
    <xf numFmtId="0" fontId="5" fillId="4" borderId="5"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right"/>
    </xf>
    <xf numFmtId="0" fontId="5" fillId="4" borderId="4" xfId="0" applyFont="1" applyFill="1" applyBorder="1" applyAlignment="1">
      <alignment horizontal="right"/>
    </xf>
    <xf numFmtId="0" fontId="5" fillId="4" borderId="12" xfId="0" applyFont="1" applyFill="1" applyBorder="1" applyAlignment="1">
      <alignment horizontal="right"/>
    </xf>
    <xf numFmtId="0" fontId="9" fillId="2" borderId="0" xfId="0" applyFont="1" applyFill="1" applyAlignment="1">
      <alignment horizontal="right" vertical="center" readingOrder="1"/>
    </xf>
    <xf numFmtId="0" fontId="9" fillId="2" borderId="0" xfId="0" applyFont="1" applyFill="1" applyAlignment="1">
      <alignment horizontal="justify" wrapText="1"/>
    </xf>
    <xf numFmtId="0" fontId="9" fillId="2" borderId="3" xfId="0" applyFont="1" applyFill="1" applyBorder="1" applyAlignment="1" applyProtection="1">
      <alignment horizontal="left"/>
      <protection locked="0"/>
    </xf>
    <xf numFmtId="0" fontId="9" fillId="2" borderId="0" xfId="0" applyFont="1" applyFill="1" applyAlignment="1" applyProtection="1">
      <alignment horizontal="center"/>
      <protection locked="0"/>
    </xf>
    <xf numFmtId="0" fontId="9" fillId="2" borderId="3" xfId="0" applyFont="1" applyFill="1" applyBorder="1" applyAlignment="1" applyProtection="1">
      <alignment horizontal="center"/>
      <protection locked="0"/>
    </xf>
    <xf numFmtId="0" fontId="9" fillId="2" borderId="0" xfId="0" applyFont="1" applyFill="1" applyAlignment="1">
      <alignment horizontal="left" wrapText="1"/>
    </xf>
    <xf numFmtId="0" fontId="5" fillId="2" borderId="11" xfId="0" applyFont="1" applyFill="1" applyBorder="1" applyAlignment="1">
      <alignment horizontal="left" vertical="center" readingOrder="1"/>
    </xf>
    <xf numFmtId="0" fontId="5" fillId="2" borderId="4" xfId="0" applyFont="1" applyFill="1" applyBorder="1" applyAlignment="1">
      <alignment horizontal="left" vertical="center" readingOrder="1"/>
    </xf>
    <xf numFmtId="0" fontId="5" fillId="2" borderId="12" xfId="0" applyFont="1" applyFill="1" applyBorder="1" applyAlignment="1">
      <alignment horizontal="left" vertical="center" readingOrder="1"/>
    </xf>
    <xf numFmtId="0" fontId="5" fillId="0" borderId="0" xfId="0" applyFont="1" applyAlignment="1">
      <alignment horizontal="left" vertical="center" readingOrder="1"/>
    </xf>
    <xf numFmtId="0" fontId="11" fillId="3" borderId="14" xfId="0" applyFont="1" applyFill="1" applyBorder="1" applyAlignment="1">
      <alignment horizontal="left" vertical="center" readingOrder="1"/>
    </xf>
    <xf numFmtId="0" fontId="9" fillId="13" borderId="5" xfId="0" applyFont="1" applyFill="1" applyBorder="1" applyAlignment="1">
      <alignment horizontal="left" wrapText="1"/>
    </xf>
    <xf numFmtId="0" fontId="9" fillId="13" borderId="2" xfId="0" applyFont="1" applyFill="1" applyBorder="1" applyAlignment="1">
      <alignment horizontal="left" wrapText="1"/>
    </xf>
    <xf numFmtId="0" fontId="9" fillId="13" borderId="6" xfId="0" applyFont="1" applyFill="1" applyBorder="1" applyAlignment="1">
      <alignment horizontal="left" wrapText="1"/>
    </xf>
    <xf numFmtId="0" fontId="9" fillId="13" borderId="9" xfId="0" applyFont="1" applyFill="1" applyBorder="1" applyAlignment="1">
      <alignment horizontal="left" wrapText="1"/>
    </xf>
    <xf numFmtId="0" fontId="9" fillId="13" borderId="3" xfId="0" applyFont="1" applyFill="1" applyBorder="1" applyAlignment="1">
      <alignment horizontal="left" wrapText="1"/>
    </xf>
    <xf numFmtId="0" fontId="9" fillId="13" borderId="10" xfId="0" applyFont="1" applyFill="1" applyBorder="1" applyAlignment="1">
      <alignment horizontal="left" wrapText="1"/>
    </xf>
    <xf numFmtId="0" fontId="9" fillId="13" borderId="1" xfId="0" applyFont="1" applyFill="1" applyBorder="1" applyAlignment="1">
      <alignment horizontal="center" vertical="center"/>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protection hidden="1"/>
    </xf>
    <xf numFmtId="0" fontId="9" fillId="9" borderId="12" xfId="0" applyFont="1" applyFill="1" applyBorder="1" applyAlignment="1" applyProtection="1">
      <alignment horizontal="center"/>
      <protection hidden="1"/>
    </xf>
    <xf numFmtId="165" fontId="9" fillId="4" borderId="11" xfId="0" applyNumberFormat="1" applyFont="1" applyFill="1" applyBorder="1" applyAlignment="1" applyProtection="1">
      <alignment horizontal="right" vertical="center"/>
      <protection hidden="1"/>
    </xf>
    <xf numFmtId="165" fontId="9" fillId="4" borderId="12" xfId="0" applyNumberFormat="1" applyFont="1" applyFill="1" applyBorder="1" applyAlignment="1" applyProtection="1">
      <alignment horizontal="right" vertical="center"/>
      <protection hidden="1"/>
    </xf>
    <xf numFmtId="165" fontId="9" fillId="4" borderId="5" xfId="0" applyNumberFormat="1" applyFont="1" applyFill="1" applyBorder="1" applyAlignment="1" applyProtection="1">
      <alignment horizontal="right" vertical="center"/>
      <protection hidden="1"/>
    </xf>
    <xf numFmtId="165" fontId="9" fillId="4" borderId="6" xfId="0" applyNumberFormat="1" applyFont="1" applyFill="1" applyBorder="1" applyAlignment="1" applyProtection="1">
      <alignment horizontal="right" vertical="center"/>
      <protection hidden="1"/>
    </xf>
    <xf numFmtId="165" fontId="9" fillId="4" borderId="9" xfId="0" applyNumberFormat="1" applyFont="1" applyFill="1" applyBorder="1" applyAlignment="1" applyProtection="1">
      <alignment horizontal="right" vertical="center"/>
      <protection hidden="1"/>
    </xf>
    <xf numFmtId="165" fontId="9" fillId="4" borderId="10" xfId="0" applyNumberFormat="1" applyFont="1" applyFill="1" applyBorder="1" applyAlignment="1" applyProtection="1">
      <alignment horizontal="right" vertical="center"/>
      <protection hidden="1"/>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5" xfId="0" applyFont="1" applyFill="1" applyBorder="1" applyAlignment="1">
      <alignment horizontal="center"/>
    </xf>
    <xf numFmtId="0" fontId="3" fillId="4" borderId="2" xfId="0" applyFont="1" applyFill="1" applyBorder="1" applyAlignment="1">
      <alignment horizontal="center"/>
    </xf>
    <xf numFmtId="0" fontId="3" fillId="4" borderId="6" xfId="0" applyFont="1" applyFill="1" applyBorder="1" applyAlignment="1">
      <alignment horizontal="center"/>
    </xf>
    <xf numFmtId="0" fontId="3" fillId="4" borderId="9" xfId="0" applyFont="1" applyFill="1" applyBorder="1" applyAlignment="1">
      <alignment horizontal="center"/>
    </xf>
    <xf numFmtId="0" fontId="3" fillId="4" borderId="3" xfId="0" applyFont="1" applyFill="1" applyBorder="1" applyAlignment="1">
      <alignment horizontal="center"/>
    </xf>
    <xf numFmtId="0" fontId="3" fillId="4" borderId="10" xfId="0" applyFont="1" applyFill="1" applyBorder="1" applyAlignment="1">
      <alignment horizontal="center"/>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protection locked="0"/>
    </xf>
    <xf numFmtId="0" fontId="9" fillId="2" borderId="2" xfId="0" applyFont="1" applyFill="1" applyBorder="1" applyAlignment="1" applyProtection="1">
      <alignment horizontal="center"/>
      <protection locked="0"/>
    </xf>
    <xf numFmtId="0" fontId="9" fillId="2" borderId="6"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4" fillId="9" borderId="11"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11" fillId="3" borderId="0" xfId="0" applyFont="1" applyFill="1" applyAlignment="1">
      <alignment horizontal="center" vertical="center" readingOrder="1"/>
    </xf>
    <xf numFmtId="0" fontId="9" fillId="2" borderId="0" xfId="0" applyFont="1" applyFill="1" applyAlignment="1">
      <alignment horizontal="left"/>
    </xf>
    <xf numFmtId="0" fontId="20" fillId="2" borderId="0" xfId="0" applyFont="1" applyFill="1" applyAlignment="1">
      <alignment horizontal="left" wrapText="1"/>
    </xf>
    <xf numFmtId="0" fontId="5" fillId="4" borderId="1" xfId="0" applyFont="1" applyFill="1" applyBorder="1" applyAlignment="1">
      <alignment horizontal="left" vertical="top" wrapText="1" readingOrder="1"/>
    </xf>
    <xf numFmtId="0" fontId="9" fillId="2" borderId="1" xfId="0" applyFont="1" applyFill="1" applyBorder="1" applyAlignment="1" applyProtection="1">
      <alignment horizontal="left" wrapText="1"/>
      <protection locked="0"/>
    </xf>
    <xf numFmtId="0" fontId="9" fillId="0" borderId="2" xfId="0" applyFont="1" applyBorder="1" applyAlignment="1">
      <alignment horizontal="left" wrapText="1"/>
    </xf>
    <xf numFmtId="0" fontId="9" fillId="0" borderId="5"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164" fontId="5" fillId="0" borderId="11" xfId="2" applyNumberFormat="1" applyFont="1" applyFill="1" applyBorder="1" applyAlignment="1" applyProtection="1">
      <alignment horizontal="center"/>
      <protection locked="0"/>
    </xf>
    <xf numFmtId="164" fontId="5" fillId="0" borderId="4" xfId="2" applyNumberFormat="1" applyFont="1" applyFill="1" applyBorder="1" applyAlignment="1" applyProtection="1">
      <alignment horizontal="center"/>
      <protection locked="0"/>
    </xf>
    <xf numFmtId="164" fontId="5" fillId="0" borderId="12" xfId="2" applyNumberFormat="1" applyFont="1" applyFill="1" applyBorder="1" applyAlignment="1" applyProtection="1">
      <alignment horizontal="center"/>
      <protection locked="0"/>
    </xf>
    <xf numFmtId="164" fontId="5" fillId="13" borderId="11" xfId="2" applyNumberFormat="1" applyFont="1" applyFill="1" applyBorder="1" applyAlignment="1" applyProtection="1">
      <alignment horizontal="center"/>
    </xf>
    <xf numFmtId="164" fontId="5" fillId="13" borderId="4" xfId="2" applyNumberFormat="1" applyFont="1" applyFill="1" applyBorder="1" applyAlignment="1" applyProtection="1">
      <alignment horizontal="center"/>
    </xf>
    <xf numFmtId="164" fontId="5" fillId="13" borderId="12" xfId="2" applyNumberFormat="1" applyFont="1" applyFill="1" applyBorder="1" applyAlignment="1" applyProtection="1">
      <alignment horizontal="center"/>
    </xf>
    <xf numFmtId="0" fontId="9" fillId="13" borderId="4" xfId="0" applyFont="1" applyFill="1" applyBorder="1" applyAlignment="1">
      <alignment horizontal="left"/>
    </xf>
    <xf numFmtId="0" fontId="9" fillId="13" borderId="12" xfId="0" applyFont="1" applyFill="1" applyBorder="1" applyAlignment="1">
      <alignment horizontal="left"/>
    </xf>
    <xf numFmtId="0" fontId="20" fillId="2" borderId="0" xfId="0" applyFont="1" applyFill="1" applyAlignment="1">
      <alignment horizontal="left" vertical="top" wrapText="1"/>
    </xf>
    <xf numFmtId="0" fontId="5"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9" fillId="2" borderId="0" xfId="0" applyFont="1" applyFill="1" applyAlignment="1">
      <alignment horizontal="justify" vertical="top" wrapText="1"/>
    </xf>
    <xf numFmtId="0" fontId="5" fillId="9" borderId="1" xfId="0" applyFont="1" applyFill="1" applyBorder="1" applyAlignment="1">
      <alignment horizontal="left"/>
    </xf>
    <xf numFmtId="0" fontId="3" fillId="9" borderId="1" xfId="0" applyFont="1" applyFill="1" applyBorder="1" applyAlignment="1">
      <alignment horizontal="center"/>
    </xf>
    <xf numFmtId="0" fontId="9" fillId="13" borderId="4" xfId="0" applyFont="1" applyFill="1" applyBorder="1" applyAlignment="1">
      <alignment horizontal="left" wrapText="1"/>
    </xf>
    <xf numFmtId="0" fontId="9" fillId="2" borderId="11"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12" xfId="0" applyFont="1" applyFill="1" applyBorder="1" applyAlignment="1" applyProtection="1">
      <alignment horizontal="center"/>
      <protection locked="0"/>
    </xf>
    <xf numFmtId="0" fontId="5" fillId="4" borderId="1" xfId="0" applyFont="1" applyFill="1" applyBorder="1" applyAlignment="1">
      <alignment horizontal="center" vertical="center"/>
    </xf>
    <xf numFmtId="0" fontId="22" fillId="8" borderId="12" xfId="0" applyFont="1" applyFill="1" applyBorder="1" applyAlignment="1">
      <alignment horizontal="left" vertical="center" wrapText="1"/>
    </xf>
    <xf numFmtId="165" fontId="5" fillId="4" borderId="11" xfId="0" applyNumberFormat="1" applyFont="1" applyFill="1" applyBorder="1" applyAlignment="1" applyProtection="1">
      <alignment horizontal="right"/>
      <protection hidden="1"/>
    </xf>
    <xf numFmtId="165" fontId="5" fillId="4" borderId="12" xfId="0" applyNumberFormat="1" applyFont="1" applyFill="1" applyBorder="1" applyAlignment="1" applyProtection="1">
      <alignment horizontal="right"/>
      <protection hidden="1"/>
    </xf>
    <xf numFmtId="164" fontId="5" fillId="4" borderId="11" xfId="2" applyNumberFormat="1" applyFont="1" applyFill="1" applyBorder="1" applyAlignment="1" applyProtection="1">
      <alignment horizontal="center"/>
      <protection hidden="1"/>
    </xf>
    <xf numFmtId="164" fontId="5" fillId="4" borderId="4" xfId="2" applyNumberFormat="1" applyFont="1" applyFill="1" applyBorder="1" applyAlignment="1" applyProtection="1">
      <alignment horizontal="center"/>
      <protection hidden="1"/>
    </xf>
    <xf numFmtId="164" fontId="5" fillId="4" borderId="12" xfId="2" applyNumberFormat="1" applyFont="1" applyFill="1" applyBorder="1" applyAlignment="1" applyProtection="1">
      <alignment horizontal="center"/>
      <protection hidden="1"/>
    </xf>
    <xf numFmtId="2" fontId="9" fillId="4" borderId="11" xfId="0" applyNumberFormat="1" applyFont="1" applyFill="1" applyBorder="1" applyAlignment="1" applyProtection="1">
      <alignment horizontal="center" vertical="center"/>
      <protection hidden="1"/>
    </xf>
    <xf numFmtId="2" fontId="9" fillId="4" borderId="4" xfId="0" applyNumberFormat="1" applyFont="1" applyFill="1" applyBorder="1" applyAlignment="1" applyProtection="1">
      <alignment horizontal="center" vertical="center"/>
      <protection hidden="1"/>
    </xf>
    <xf numFmtId="2" fontId="9" fillId="4" borderId="12" xfId="0" applyNumberFormat="1" applyFont="1" applyFill="1" applyBorder="1" applyAlignment="1" applyProtection="1">
      <alignment horizontal="center" vertical="center"/>
      <protection hidden="1"/>
    </xf>
    <xf numFmtId="2" fontId="9" fillId="4" borderId="1" xfId="0" applyNumberFormat="1" applyFont="1" applyFill="1" applyBorder="1" applyAlignment="1" applyProtection="1">
      <alignment horizontal="center" vertical="center"/>
      <protection hidden="1"/>
    </xf>
    <xf numFmtId="0" fontId="4" fillId="4" borderId="7" xfId="0" applyFont="1" applyFill="1" applyBorder="1" applyAlignment="1">
      <alignment horizontal="center" vertical="center" wrapText="1"/>
    </xf>
    <xf numFmtId="0" fontId="4" fillId="4" borderId="0" xfId="0" applyFont="1" applyFill="1" applyAlignment="1">
      <alignment horizontal="center" vertical="center" wrapText="1"/>
    </xf>
    <xf numFmtId="0" fontId="11" fillId="3" borderId="9" xfId="0" applyFont="1" applyFill="1" applyBorder="1" applyAlignment="1">
      <alignment horizontal="left" vertical="center" readingOrder="1"/>
    </xf>
    <xf numFmtId="0" fontId="11" fillId="3" borderId="3" xfId="0" applyFont="1" applyFill="1" applyBorder="1" applyAlignment="1">
      <alignment horizontal="left" vertical="center" readingOrder="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8" xfId="0" applyFont="1" applyFill="1" applyBorder="1" applyAlignment="1">
      <alignment horizontal="center" vertical="center"/>
    </xf>
    <xf numFmtId="2" fontId="4" fillId="4" borderId="5"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2" fontId="4" fillId="4" borderId="6" xfId="0" applyNumberFormat="1" applyFont="1" applyFill="1" applyBorder="1" applyAlignment="1">
      <alignment horizontal="center" vertical="center" wrapText="1"/>
    </xf>
    <xf numFmtId="2" fontId="4" fillId="4" borderId="7" xfId="0" applyNumberFormat="1" applyFont="1" applyFill="1" applyBorder="1" applyAlignment="1">
      <alignment horizontal="center" vertical="center" wrapText="1"/>
    </xf>
    <xf numFmtId="2" fontId="4" fillId="4" borderId="0" xfId="0" applyNumberFormat="1" applyFont="1" applyFill="1" applyAlignment="1">
      <alignment horizontal="center" vertical="center" wrapText="1"/>
    </xf>
    <xf numFmtId="2" fontId="4" fillId="4" borderId="8" xfId="0" applyNumberFormat="1" applyFont="1" applyFill="1" applyBorder="1" applyAlignment="1">
      <alignment horizontal="center" vertical="center" wrapText="1"/>
    </xf>
    <xf numFmtId="2" fontId="4" fillId="4" borderId="9" xfId="0" applyNumberFormat="1" applyFont="1" applyFill="1" applyBorder="1" applyAlignment="1">
      <alignment horizontal="center" vertical="center" wrapText="1"/>
    </xf>
    <xf numFmtId="2" fontId="4" fillId="4" borderId="3" xfId="0" applyNumberFormat="1" applyFont="1" applyFill="1" applyBorder="1" applyAlignment="1">
      <alignment horizontal="center" vertical="center" wrapText="1"/>
    </xf>
    <xf numFmtId="2" fontId="4" fillId="4" borderId="10" xfId="0" applyNumberFormat="1" applyFont="1" applyFill="1" applyBorder="1" applyAlignment="1">
      <alignment horizontal="center" vertical="center" wrapText="1"/>
    </xf>
    <xf numFmtId="2" fontId="9" fillId="2" borderId="11" xfId="0" applyNumberFormat="1" applyFont="1" applyFill="1" applyBorder="1" applyAlignment="1" applyProtection="1">
      <alignment horizontal="center" vertical="center"/>
      <protection locked="0"/>
    </xf>
    <xf numFmtId="2" fontId="9" fillId="2" borderId="4" xfId="0" applyNumberFormat="1" applyFont="1" applyFill="1" applyBorder="1" applyAlignment="1" applyProtection="1">
      <alignment horizontal="center" vertical="center"/>
      <protection locked="0"/>
    </xf>
    <xf numFmtId="2" fontId="9" fillId="2" borderId="12" xfId="0" applyNumberFormat="1" applyFont="1" applyFill="1" applyBorder="1" applyAlignment="1" applyProtection="1">
      <alignment horizontal="center" vertical="center"/>
      <protection locked="0"/>
    </xf>
    <xf numFmtId="0" fontId="32" fillId="0" borderId="0" xfId="0" applyFont="1" applyAlignment="1">
      <alignment horizontal="left" vertical="center" wrapText="1"/>
    </xf>
    <xf numFmtId="0" fontId="9" fillId="2" borderId="3" xfId="0" applyFont="1" applyFill="1" applyBorder="1" applyAlignment="1">
      <alignment horizontal="center"/>
    </xf>
    <xf numFmtId="0" fontId="9" fillId="2" borderId="10" xfId="0" applyFont="1" applyFill="1" applyBorder="1" applyAlignment="1">
      <alignment horizontal="center"/>
    </xf>
    <xf numFmtId="0" fontId="5" fillId="2" borderId="9"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8" xfId="0" applyFont="1" applyFill="1" applyBorder="1" applyAlignment="1">
      <alignment horizontal="center"/>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0" xfId="0" applyFill="1" applyAlignment="1">
      <alignment horizontal="center" vertical="center" wrapText="1"/>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5" fillId="2" borderId="7" xfId="0" applyFont="1" applyFill="1" applyBorder="1" applyAlignment="1">
      <alignment horizontal="left" vertical="top"/>
    </xf>
    <xf numFmtId="0" fontId="5" fillId="2" borderId="0" xfId="0" applyFont="1" applyFill="1" applyAlignment="1">
      <alignment horizontal="left" vertical="top"/>
    </xf>
    <xf numFmtId="0" fontId="36" fillId="0" borderId="1" xfId="0" applyFont="1" applyBorder="1" applyAlignment="1">
      <alignment vertical="center" wrapText="1"/>
    </xf>
    <xf numFmtId="0" fontId="36" fillId="14" borderId="1" xfId="0" applyFont="1" applyFill="1" applyBorder="1" applyAlignment="1" applyProtection="1">
      <alignment horizontal="center" vertical="center" wrapText="1"/>
      <protection locked="0"/>
    </xf>
    <xf numFmtId="14" fontId="36" fillId="14" borderId="11" xfId="0" applyNumberFormat="1" applyFont="1" applyFill="1" applyBorder="1" applyAlignment="1" applyProtection="1">
      <alignment horizontal="center" vertical="center" wrapText="1"/>
      <protection locked="0"/>
    </xf>
    <xf numFmtId="14" fontId="36" fillId="14" borderId="12" xfId="0" applyNumberFormat="1" applyFont="1" applyFill="1" applyBorder="1" applyAlignment="1" applyProtection="1">
      <alignment horizontal="center" vertical="center" wrapText="1"/>
      <protection locked="0"/>
    </xf>
    <xf numFmtId="0" fontId="36" fillId="2" borderId="1" xfId="0" applyFont="1" applyFill="1" applyBorder="1" applyAlignment="1">
      <alignment vertical="center" wrapText="1"/>
    </xf>
    <xf numFmtId="0" fontId="36" fillId="14" borderId="1" xfId="0" applyFont="1" applyFill="1" applyBorder="1" applyAlignment="1">
      <alignment horizontal="center" vertical="center" wrapText="1"/>
    </xf>
    <xf numFmtId="0" fontId="36" fillId="2" borderId="1" xfId="0" applyFont="1" applyFill="1" applyBorder="1" applyAlignment="1" applyProtection="1">
      <alignment horizontal="left" vertical="center" wrapText="1"/>
      <protection locked="0"/>
    </xf>
    <xf numFmtId="44" fontId="36" fillId="14" borderId="1" xfId="2" applyFont="1" applyFill="1" applyBorder="1" applyAlignment="1" applyProtection="1">
      <alignment vertical="center" wrapText="1"/>
      <protection locked="0"/>
    </xf>
    <xf numFmtId="0" fontId="36" fillId="0" borderId="1" xfId="0" applyFont="1" applyBorder="1" applyAlignment="1">
      <alignment horizontal="left" vertical="center" wrapText="1"/>
    </xf>
    <xf numFmtId="44" fontId="36" fillId="14" borderId="1" xfId="2"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37" fillId="5" borderId="1" xfId="0" applyFont="1" applyFill="1" applyBorder="1" applyAlignment="1">
      <alignment horizontal="left" vertical="center" wrapText="1"/>
    </xf>
    <xf numFmtId="0" fontId="38" fillId="0" borderId="1" xfId="0" applyFont="1" applyBorder="1" applyAlignment="1" applyProtection="1">
      <alignment vertical="center" wrapText="1"/>
      <protection locked="0"/>
    </xf>
    <xf numFmtId="0" fontId="39" fillId="2" borderId="0" xfId="0" applyFont="1" applyFill="1" applyAlignment="1">
      <alignment horizontal="left" wrapText="1"/>
    </xf>
    <xf numFmtId="0" fontId="36" fillId="2" borderId="1" xfId="0" applyFont="1" applyFill="1" applyBorder="1" applyAlignment="1" applyProtection="1">
      <alignment horizontal="left" vertical="top" wrapText="1"/>
      <protection locked="0"/>
    </xf>
    <xf numFmtId="0" fontId="37" fillId="5" borderId="1" xfId="0" applyFont="1" applyFill="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36" fillId="14" borderId="11" xfId="0" applyFont="1" applyFill="1" applyBorder="1" applyAlignment="1">
      <alignment horizontal="left" vertical="center" wrapText="1"/>
    </xf>
    <xf numFmtId="0" fontId="36" fillId="14" borderId="4" xfId="0" applyFont="1" applyFill="1" applyBorder="1" applyAlignment="1">
      <alignment horizontal="left" vertical="center" wrapText="1"/>
    </xf>
    <xf numFmtId="0" fontId="36" fillId="14" borderId="12"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37" fillId="5" borderId="11"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6" fillId="0" borderId="1" xfId="0" applyFont="1" applyBorder="1" applyAlignment="1">
      <alignment horizontal="right" vertical="center" wrapText="1"/>
    </xf>
    <xf numFmtId="0" fontId="36" fillId="14" borderId="1" xfId="0" applyFont="1" applyFill="1" applyBorder="1" applyAlignment="1">
      <alignment horizontal="left" vertical="center" wrapText="1"/>
    </xf>
    <xf numFmtId="3" fontId="36" fillId="14" borderId="1" xfId="0" applyNumberFormat="1" applyFont="1" applyFill="1" applyBorder="1" applyAlignment="1">
      <alignment horizontal="left" vertical="center" wrapText="1"/>
    </xf>
  </cellXfs>
  <cellStyles count="5">
    <cellStyle name="Hyperlink" xfId="3" xr:uid="{B6B9B857-89AF-4DB0-94A2-BACB5AC119F0}"/>
    <cellStyle name="Lien hypertexte" xfId="1" builtinId="8"/>
    <cellStyle name="Monétaire" xfId="2" builtinId="4"/>
    <cellStyle name="Normal" xfId="0" builtinId="0"/>
    <cellStyle name="Normal 5 2" xfId="4" xr:uid="{913CC57F-6B3D-45A2-9022-34F38835B582}"/>
  </cellStyles>
  <dxfs count="9">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theme="9" tint="-0.24994659260841701"/>
        </patternFill>
      </fill>
    </dxf>
    <dxf>
      <fill>
        <patternFill>
          <bgColor rgb="FFFFFF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DATA (à masquer)'!A4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3" name="image1.jpe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63133"/>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11</xdr:col>
          <xdr:colOff>133350</xdr:colOff>
          <xdr:row>37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Aqueduc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11</xdr:col>
          <xdr:colOff>133350</xdr:colOff>
          <xdr:row>38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Puits de surface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11</xdr:col>
          <xdr:colOff>133350</xdr:colOff>
          <xdr:row>39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Puits tubulaire foré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0</xdr:rowOff>
        </xdr:from>
        <xdr:to>
          <xdr:col>22</xdr:col>
          <xdr:colOff>142875</xdr:colOff>
          <xdr:row>37</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Puits à pointe filtrante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22</xdr:col>
          <xdr:colOff>142875</xdr:colOff>
          <xdr:row>38</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Cours d'eau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22</xdr:col>
          <xdr:colOff>142875</xdr:colOff>
          <xdr:row>39</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Étang d'irrigation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11</xdr:col>
          <xdr:colOff>133350</xdr:colOff>
          <xdr:row>60</xdr:row>
          <xdr:rowOff>76200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22</xdr:col>
          <xdr:colOff>142875</xdr:colOff>
          <xdr:row>60</xdr:row>
          <xdr:rowOff>76200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11</xdr:col>
          <xdr:colOff>133350</xdr:colOff>
          <xdr:row>56</xdr:row>
          <xdr:rowOff>76200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Limitation du stress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11</xdr:col>
          <xdr:colOff>133350</xdr:colOff>
          <xdr:row>57</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Protection contre le 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22</xdr:col>
          <xdr:colOff>142875</xdr:colOff>
          <xdr:row>56</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Réduction de la température du couvert végétal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16</xdr:col>
          <xdr:colOff>104775</xdr:colOff>
          <xdr:row>57</xdr:row>
          <xdr:rowOff>76200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Autre (précisez):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114300</xdr:rowOff>
        </xdr:from>
        <xdr:to>
          <xdr:col>23</xdr:col>
          <xdr:colOff>0</xdr:colOff>
          <xdr:row>25</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J'atteste que mon service conseil est dissocié de la vente de produit ou de service autre que le service conseil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68141</xdr:rowOff>
    </xdr:from>
    <xdr:ext cx="1840705" cy="542057"/>
    <xdr:pic>
      <xdr:nvPicPr>
        <xdr:cNvPr id="3" name="image1.jpe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333"/>
          <a:ext cx="1840705" cy="54205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11</xdr:col>
          <xdr:colOff>133350</xdr:colOff>
          <xdr:row>18</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Bilan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22</xdr:col>
          <xdr:colOff>171450</xdr:colOff>
          <xdr:row>18</xdr:row>
          <xdr:rowOff>76200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Tensiomètre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11</xdr:col>
          <xdr:colOff>133350</xdr:colOff>
          <xdr:row>19</xdr:row>
          <xdr:rowOff>76200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Sonde de teneur en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16</xdr:col>
          <xdr:colOff>114300</xdr:colOff>
          <xdr:row>19</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Autre (précisez)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11</xdr:col>
          <xdr:colOff>133350</xdr:colOff>
          <xdr:row>44</xdr:row>
          <xdr:rowOff>76200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Bilan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114300</xdr:rowOff>
        </xdr:from>
        <xdr:to>
          <xdr:col>22</xdr:col>
          <xdr:colOff>171450</xdr:colOff>
          <xdr:row>44</xdr:row>
          <xdr:rowOff>38100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Tensiomètre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11</xdr:col>
          <xdr:colOff>133350</xdr:colOff>
          <xdr:row>45</xdr:row>
          <xdr:rowOff>66675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Sonde de teneur en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142875</xdr:rowOff>
        </xdr:from>
        <xdr:to>
          <xdr:col>16</xdr:col>
          <xdr:colOff>114300</xdr:colOff>
          <xdr:row>45</xdr:row>
          <xdr:rowOff>57150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Autre (précisez)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16</xdr:col>
          <xdr:colOff>114300</xdr:colOff>
          <xdr:row>46</xdr:row>
          <xdr:rowOff>66675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Aucun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3471"/>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95250</xdr:colOff>
          <xdr:row>15</xdr:row>
          <xdr:rowOff>19050</xdr:rowOff>
        </xdr:from>
        <xdr:to>
          <xdr:col>5</xdr:col>
          <xdr:colOff>704850</xdr:colOff>
          <xdr:row>16</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L'exploitation agricole bénéficie d'une bonification dans le cadre du sous-volet 1.1 de Prime-Vert.</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896"/>
          <a:ext cx="1840705" cy="54205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21</xdr:col>
          <xdr:colOff>0</xdr:colOff>
          <xdr:row>16</xdr:row>
          <xdr:rowOff>76200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Plan de localisation des champs visés par le diagnostic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22</xdr:col>
          <xdr:colOff>57150</xdr:colOff>
          <xdr:row>17</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Liste des équipements et estimation des coûts</a:t>
              </a:r>
            </a:p>
          </xdr:txBody>
        </xdr:sp>
        <xdr:clientData/>
      </xdr:twoCellAnchor>
    </mc:Choice>
    <mc:Fallback/>
  </mc:AlternateContent>
  <xdr:oneCellAnchor>
    <xdr:from>
      <xdr:col>0</xdr:col>
      <xdr:colOff>0</xdr:colOff>
      <xdr:row>1</xdr:row>
      <xdr:rowOff>67733</xdr:rowOff>
    </xdr:from>
    <xdr:ext cx="1840705" cy="542057"/>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95250</xdr:colOff>
          <xdr:row>15</xdr:row>
          <xdr:rowOff>19050</xdr:rowOff>
        </xdr:from>
        <xdr:to>
          <xdr:col>24</xdr:col>
          <xdr:colOff>19050</xdr:colOff>
          <xdr:row>16</xdr:row>
          <xdr:rowOff>95250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Contrat de location (équipements en location seulement)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16</xdr:row>
          <xdr:rowOff>19050</xdr:rowOff>
        </xdr:from>
        <xdr:to>
          <xdr:col>21</xdr:col>
          <xdr:colOff>0</xdr:colOff>
          <xdr:row>17</xdr:row>
          <xdr:rowOff>95250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Analyses du sol et de l'eau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896"/>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26</xdr:row>
          <xdr:rowOff>95250</xdr:rowOff>
        </xdr:from>
        <xdr:to>
          <xdr:col>18</xdr:col>
          <xdr:colOff>171450</xdr:colOff>
          <xdr:row>28</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Plan de localisation des champs où les équipements ont été installés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142875</xdr:rowOff>
        </xdr:from>
        <xdr:to>
          <xdr:col>12</xdr:col>
          <xdr:colOff>38100</xdr:colOff>
          <xdr:row>29</xdr:row>
          <xdr:rowOff>66675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Liste des équipements achetés ou loués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3</xdr:col>
          <xdr:colOff>57150</xdr:colOff>
          <xdr:row>37</xdr:row>
          <xdr:rowOff>95250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5</xdr:col>
          <xdr:colOff>47625</xdr:colOff>
          <xdr:row>37</xdr:row>
          <xdr:rowOff>95250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57150</xdr:rowOff>
        </xdr:from>
        <xdr:to>
          <xdr:col>13</xdr:col>
          <xdr:colOff>123825</xdr:colOff>
          <xdr:row>30</xdr:row>
          <xdr:rowOff>95250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Contrat de location (équipements en location seulement)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66675</xdr:rowOff>
        </xdr:from>
        <xdr:to>
          <xdr:col>23</xdr:col>
          <xdr:colOff>400050</xdr:colOff>
          <xdr:row>27</xdr:row>
          <xdr:rowOff>142875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Photos des équipements installés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3</xdr:col>
          <xdr:colOff>19050</xdr:colOff>
          <xdr:row>37</xdr:row>
          <xdr:rowOff>95250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5</xdr:col>
          <xdr:colOff>0</xdr:colOff>
          <xdr:row>37</xdr:row>
          <xdr:rowOff>95250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35</xdr:row>
          <xdr:rowOff>171450</xdr:rowOff>
        </xdr:from>
        <xdr:to>
          <xdr:col>10</xdr:col>
          <xdr:colOff>104775</xdr:colOff>
          <xdr:row>37</xdr:row>
          <xdr:rowOff>95250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Sans objet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3</xdr:col>
          <xdr:colOff>57150</xdr:colOff>
          <xdr:row>44</xdr:row>
          <xdr:rowOff>95250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5</xdr:col>
          <xdr:colOff>47625</xdr:colOff>
          <xdr:row>44</xdr:row>
          <xdr:rowOff>95250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42</xdr:row>
          <xdr:rowOff>171450</xdr:rowOff>
        </xdr:from>
        <xdr:to>
          <xdr:col>10</xdr:col>
          <xdr:colOff>104775</xdr:colOff>
          <xdr:row>44</xdr:row>
          <xdr:rowOff>95250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7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Sans objet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679258" cy="525542"/>
    <xdr:pic>
      <xdr:nvPicPr>
        <xdr:cNvPr id="2" name="Image 1">
          <a:extLst>
            <a:ext uri="{FF2B5EF4-FFF2-40B4-BE49-F238E27FC236}">
              <a16:creationId xmlns:a16="http://schemas.microsoft.com/office/drawing/2014/main" id="{8B1DF388-FFCB-44B9-9D02-12BE3F25E7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79258" cy="525542"/>
        </a:xfrm>
        <a:prstGeom prst="rect">
          <a:avLst/>
        </a:prstGeom>
        <a:noFill/>
        <a:ln>
          <a:noFill/>
        </a:ln>
      </xdr:spPr>
    </xdr:pic>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catalog.extension.oregonstate.edu/em8900" TargetMode="External"/><Relationship Id="rId13" Type="http://schemas.openxmlformats.org/officeDocument/2006/relationships/hyperlink" Target="https://www.agrireseau.net/agriculturebiologique/documents/MARAI_Chapitre_11Irrigation.pdf" TargetMode="External"/><Relationship Id="rId18" Type="http://schemas.openxmlformats.org/officeDocument/2006/relationships/printerSettings" Target="../printerSettings/printerSettings10.bin"/><Relationship Id="rId3" Type="http://schemas.openxmlformats.org/officeDocument/2006/relationships/hyperlink" Target="https://www.agrireseau.net/agriculturebiologique/documents/MARAI_Chapitre_11Irrigation.pdf" TargetMode="External"/><Relationship Id="rId7" Type="http://schemas.openxmlformats.org/officeDocument/2006/relationships/hyperlink" Target="https://directives.sc.egov.usda.gov/OpenNonWebContent.aspx?content=17837.wba" TargetMode="External"/><Relationship Id="rId12" Type="http://schemas.openxmlformats.org/officeDocument/2006/relationships/hyperlink" Target="https://directives.sc.egov.usda.gov/OpenNonWebContent.aspx?content=17837.wba" TargetMode="External"/><Relationship Id="rId17" Type="http://schemas.openxmlformats.org/officeDocument/2006/relationships/hyperlink" Target="https://www.craaq.qc.ca/Publications-du-CRAAQ/guide-technique-gestion-raisonnee-de-l_irrigation/p/PLEG0102-C04" TargetMode="External"/><Relationship Id="rId2" Type="http://schemas.openxmlformats.org/officeDocument/2006/relationships/hyperlink" Target="https://www2.gov.bc.ca/assets/gov/farming-natural-resources-and-industry/agriculture-and-seafood/agricultural-land-and-environment/water/irrigation/irrigation-management-guide/577300-0_irrigmgmtguide_chapter_05_with_titlepage.pdf" TargetMode="External"/><Relationship Id="rId16" Type="http://schemas.openxmlformats.org/officeDocument/2006/relationships/hyperlink" Target="https://www.ndsu.edu/agriculture/ag-hub/publications/soil-water-and-plant-characteristics-important-irrigation" TargetMode="External"/><Relationship Id="rId1" Type="http://schemas.openxmlformats.org/officeDocument/2006/relationships/hyperlink" Target="https://bmpbooks.com/fr/publications/gestion-de-lirrigation/" TargetMode="External"/><Relationship Id="rId6" Type="http://schemas.openxmlformats.org/officeDocument/2006/relationships/hyperlink" Target="http://omafra.gov.on.ca/french/crops/facts/90-113.htm" TargetMode="External"/><Relationship Id="rId11" Type="http://schemas.openxmlformats.org/officeDocument/2006/relationships/hyperlink" Target="https://www.cottoninfo.com.au/sites/default/files/documents/WATERpak.pdf" TargetMode="External"/><Relationship Id="rId5" Type="http://schemas.openxmlformats.org/officeDocument/2006/relationships/hyperlink" Target="https://www.ndsu.edu/agriculture/ag-hub/publications/soil-water-and-plant-characteristics-important-irrigation" TargetMode="External"/><Relationship Id="rId15" Type="http://schemas.openxmlformats.org/officeDocument/2006/relationships/hyperlink" Target="https://bmpbooks.com/fr/publications/gestion-de-lirrigation/" TargetMode="External"/><Relationship Id="rId10" Type="http://schemas.openxmlformats.org/officeDocument/2006/relationships/hyperlink" Target="https://irda.blob.core.windows.net/media/5200/boivin-et-al-2018-formation_gestion_quantitative_et_de_leau_dans_les_cultures.pdf" TargetMode="External"/><Relationship Id="rId4" Type="http://schemas.openxmlformats.org/officeDocument/2006/relationships/hyperlink" Target="https://irda.blob.core.windows.net/media/5200/boivin-et-al-2018-formation_gestion_quantitative_et_de_leau_dans_les_cultures.pdf" TargetMode="External"/><Relationship Id="rId9" Type="http://schemas.openxmlformats.org/officeDocument/2006/relationships/hyperlink" Target="https://www2.gov.bc.ca/assets/gov/farming-natural-resources-and-industry/agriculture-and-seafood/agricultural-land-and-environment/water/irrigation/irrigation-system-assessment-guide/chapter_04__irr_sys_oper_assess.pdf" TargetMode="External"/><Relationship Id="rId14" Type="http://schemas.openxmlformats.org/officeDocument/2006/relationships/hyperlink" Target="https://www2.gov.bc.ca/assets/gov/farming-natural-resources-and-industry/agriculture-and-seafood/agricultural-land-and-environment/water/irrigation/irrigation-management-guide/577300-0_irrigmgmtguide_chapter_05_with_titlepage.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printerSettings" Target="../printerSettings/printerSettings4.bin"/><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hyperlink" Target="https://www.irda.qc.ca/assets/documents/Publications/documents/nadons_2016_diagnosticirrigation_rr.pdf" TargetMode="External"/><Relationship Id="rId1" Type="http://schemas.openxmlformats.org/officeDocument/2006/relationships/hyperlink" Target="http://www.iqdho.com/index.php/fr/transfert-technologique-innovation-et-rad/repertoire-de-projets"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vmlDrawing" Target="../drawings/vmlDrawing2.vml"/><Relationship Id="rId10" Type="http://schemas.openxmlformats.org/officeDocument/2006/relationships/ctrlProp" Target="../ctrlProps/ctrlProp18.xml"/><Relationship Id="rId4" Type="http://schemas.openxmlformats.org/officeDocument/2006/relationships/drawing" Target="../drawings/drawing4.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655B-FC17-4E93-AB17-E328624FDCC0}">
  <sheetPr codeName="Feuil3"/>
  <dimension ref="A2:Z31"/>
  <sheetViews>
    <sheetView tabSelected="1" zoomScale="145" zoomScaleNormal="145" zoomScalePageLayoutView="110" workbookViewId="0"/>
  </sheetViews>
  <sheetFormatPr baseColWidth="10" defaultColWidth="3.28515625" defaultRowHeight="13.15" customHeight="1" x14ac:dyDescent="0.25"/>
  <cols>
    <col min="1" max="16384" width="3.28515625" style="8"/>
  </cols>
  <sheetData>
    <row r="2" spans="1:26" ht="13.15" customHeight="1" x14ac:dyDescent="0.25">
      <c r="B2" s="120"/>
      <c r="C2" s="120"/>
      <c r="D2" s="120"/>
      <c r="E2" s="120"/>
      <c r="F2" s="120"/>
      <c r="G2" s="120"/>
      <c r="K2" s="121" t="s">
        <v>431</v>
      </c>
      <c r="L2" s="121"/>
      <c r="M2" s="121"/>
      <c r="N2" s="121"/>
      <c r="O2" s="121"/>
      <c r="P2" s="121"/>
      <c r="Q2" s="121"/>
      <c r="R2" s="121"/>
      <c r="S2" s="121"/>
      <c r="T2" s="121"/>
      <c r="U2" s="121"/>
      <c r="V2" s="121"/>
      <c r="W2" s="121"/>
      <c r="X2" s="121"/>
      <c r="Y2" s="121"/>
      <c r="Z2" s="121"/>
    </row>
    <row r="3" spans="1:26" ht="13.15" customHeight="1" x14ac:dyDescent="0.25">
      <c r="B3" s="120"/>
      <c r="C3" s="120"/>
      <c r="D3" s="120"/>
      <c r="E3" s="120"/>
      <c r="F3" s="120"/>
      <c r="G3" s="120"/>
      <c r="K3" s="121"/>
      <c r="L3" s="121"/>
      <c r="M3" s="121"/>
      <c r="N3" s="121"/>
      <c r="O3" s="121"/>
      <c r="P3" s="121"/>
      <c r="Q3" s="121"/>
      <c r="R3" s="121"/>
      <c r="S3" s="121"/>
      <c r="T3" s="121"/>
      <c r="U3" s="121"/>
      <c r="V3" s="121"/>
      <c r="W3" s="121"/>
      <c r="X3" s="121"/>
      <c r="Y3" s="121"/>
      <c r="Z3" s="121"/>
    </row>
    <row r="4" spans="1:26" ht="13.15" customHeight="1" x14ac:dyDescent="0.25">
      <c r="B4" s="120"/>
      <c r="C4" s="120"/>
      <c r="D4" s="120"/>
      <c r="E4" s="120"/>
      <c r="F4" s="120"/>
      <c r="G4" s="120"/>
      <c r="K4" s="121"/>
      <c r="L4" s="121"/>
      <c r="M4" s="121"/>
      <c r="N4" s="121"/>
      <c r="O4" s="121"/>
      <c r="P4" s="121"/>
      <c r="Q4" s="121"/>
      <c r="R4" s="121"/>
      <c r="S4" s="121"/>
      <c r="T4" s="121"/>
      <c r="U4" s="121"/>
      <c r="V4" s="121"/>
      <c r="W4" s="121"/>
      <c r="X4" s="121"/>
      <c r="Y4" s="121"/>
      <c r="Z4" s="121"/>
    </row>
    <row r="5" spans="1:26" ht="13.15" customHeight="1" x14ac:dyDescent="0.25">
      <c r="K5" s="121"/>
      <c r="L5" s="121"/>
      <c r="M5" s="121"/>
      <c r="N5" s="121"/>
      <c r="O5" s="121"/>
      <c r="P5" s="121"/>
      <c r="Q5" s="121"/>
      <c r="R5" s="121"/>
      <c r="S5" s="121"/>
      <c r="T5" s="121"/>
      <c r="U5" s="121"/>
      <c r="V5" s="121"/>
      <c r="W5" s="121"/>
      <c r="X5" s="121"/>
      <c r="Y5" s="121"/>
      <c r="Z5" s="121"/>
    </row>
    <row r="6" spans="1:26" ht="13.15" customHeight="1" x14ac:dyDescent="0.25">
      <c r="K6" s="9"/>
      <c r="L6" s="9"/>
      <c r="M6" s="9"/>
      <c r="N6" s="9"/>
      <c r="O6" s="9"/>
      <c r="P6" s="15"/>
      <c r="Q6" s="15"/>
      <c r="R6" s="15"/>
      <c r="S6" s="15"/>
      <c r="T6" s="15"/>
      <c r="U6" s="15"/>
      <c r="V6" s="15"/>
      <c r="W6" s="15"/>
      <c r="X6" s="15"/>
      <c r="Y6" s="15"/>
      <c r="Z6" s="15"/>
    </row>
    <row r="7" spans="1:26" s="1" customFormat="1" ht="13.15" customHeight="1" x14ac:dyDescent="0.25">
      <c r="A7" s="12" t="s">
        <v>0</v>
      </c>
      <c r="K7" s="6"/>
      <c r="L7" s="6"/>
      <c r="M7" s="6"/>
      <c r="N7" s="6"/>
      <c r="O7" s="6"/>
      <c r="P7" s="6"/>
      <c r="Q7" s="6"/>
      <c r="R7" s="6"/>
      <c r="S7" s="6"/>
      <c r="T7" s="6"/>
      <c r="U7" s="6"/>
      <c r="V7" s="6"/>
      <c r="W7" s="6"/>
      <c r="X7" s="6"/>
      <c r="Y7" s="6"/>
      <c r="Z7" s="6"/>
    </row>
    <row r="8" spans="1:26"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row>
    <row r="9" spans="1:26" ht="13.15" customHeight="1" x14ac:dyDescent="0.25">
      <c r="K9" s="9"/>
      <c r="L9" s="9"/>
      <c r="M9" s="9"/>
      <c r="N9" s="9"/>
      <c r="O9" s="9"/>
      <c r="P9" s="9"/>
      <c r="Q9" s="9"/>
      <c r="R9" s="9"/>
      <c r="S9" s="9"/>
      <c r="T9" s="9"/>
      <c r="U9" s="9"/>
      <c r="V9" s="9"/>
      <c r="W9" s="9"/>
      <c r="X9" s="9"/>
      <c r="Y9" s="9"/>
      <c r="Z9" s="9"/>
    </row>
    <row r="10" spans="1:26" ht="13.15" customHeight="1" x14ac:dyDescent="0.25">
      <c r="A10" s="123" t="s">
        <v>2</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ht="13.15" customHeight="1" x14ac:dyDescent="0.25">
      <c r="A11" s="125" t="s">
        <v>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13.15" customHeight="1" x14ac:dyDescent="0.2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ht="13.15" customHeight="1" x14ac:dyDescent="0.2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ht="13.15" customHeight="1" x14ac:dyDescent="0.2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6" ht="13.15" customHeight="1" x14ac:dyDescent="0.2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ht="13.15" customHeight="1" x14ac:dyDescent="0.25">
      <c r="A16" s="126" t="s">
        <v>4</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3.15" customHeight="1" x14ac:dyDescent="0.25">
      <c r="A17" s="123" t="s">
        <v>5</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3.15" customHeight="1" x14ac:dyDescent="0.25">
      <c r="A18" s="11"/>
    </row>
    <row r="19" spans="1:26" ht="13.15" customHeight="1" x14ac:dyDescent="0.25">
      <c r="A19" s="119" t="s">
        <v>6</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3.15" customHeight="1" x14ac:dyDescent="0.25">
      <c r="A20" s="119" t="s">
        <v>7</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spans="1:26" ht="13.15" customHeight="1" x14ac:dyDescent="0.25">
      <c r="A21" s="119" t="s">
        <v>8</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spans="1:26" ht="13.15" customHeight="1" x14ac:dyDescent="0.25">
      <c r="A22" s="119" t="s">
        <v>9</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ht="13.15" customHeight="1" x14ac:dyDescent="0.25">
      <c r="A23" s="119" t="s">
        <v>10</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3.15" customHeight="1" x14ac:dyDescent="0.25">
      <c r="A24" s="124" t="s">
        <v>11</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spans="1:26" ht="13.15" customHeight="1" x14ac:dyDescent="0.2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spans="1:26" ht="13.15" customHeight="1"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spans="1:26" ht="13.15" customHeight="1"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spans="1:26" ht="13.15" customHeight="1" x14ac:dyDescent="0.25">
      <c r="A28" s="119" t="s">
        <v>12</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spans="1:26" ht="13.15" customHeight="1" x14ac:dyDescent="0.25">
      <c r="A29" s="119" t="s">
        <v>13</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1" spans="1:26" ht="40.5" customHeight="1" x14ac:dyDescent="0.25">
      <c r="A31" s="118" t="s">
        <v>432</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sheetData>
  <sheetProtection algorithmName="SHA-512" hashValue="0hbwgafQyMZu8FDStWS51VbF9cEOjnlXuhshWPPbWiBpGS8fRhVAU/aAxISx0RrFe7xLAYoLQxxi9INiHMMjpg==" saltValue="L58RsxcRQWOEKyJECM00nQ==" spinCount="100000" sheet="1" objects="1" scenarios="1"/>
  <mergeCells count="16">
    <mergeCell ref="A31:Z31"/>
    <mergeCell ref="A28:Z28"/>
    <mergeCell ref="A29:Z29"/>
    <mergeCell ref="B2:G4"/>
    <mergeCell ref="K2:Z5"/>
    <mergeCell ref="A8:Z8"/>
    <mergeCell ref="A10:Z10"/>
    <mergeCell ref="A24:Z27"/>
    <mergeCell ref="A17:Z17"/>
    <mergeCell ref="A19:Z19"/>
    <mergeCell ref="A20:Z20"/>
    <mergeCell ref="A21:Z21"/>
    <mergeCell ref="A22:Z22"/>
    <mergeCell ref="A23:Z23"/>
    <mergeCell ref="A11:Z15"/>
    <mergeCell ref="A16:Z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DB25-DB3D-473F-A138-9369C2959A56}">
  <sheetPr codeName="Feuil9">
    <pageSetUpPr fitToPage="1"/>
  </sheetPr>
  <dimension ref="A2:AH40"/>
  <sheetViews>
    <sheetView view="pageLayout" zoomScale="145" zoomScaleNormal="110" zoomScalePageLayoutView="145" workbookViewId="0">
      <selection activeCell="A35" sqref="A35:B35"/>
    </sheetView>
  </sheetViews>
  <sheetFormatPr baseColWidth="10" defaultColWidth="3.28515625" defaultRowHeight="13.15" customHeight="1" x14ac:dyDescent="0.25"/>
  <cols>
    <col min="1" max="27" width="3.28515625" style="8"/>
    <col min="28" max="28" width="20.28515625" style="8" customWidth="1"/>
    <col min="29" max="29" width="9.7109375" style="8" customWidth="1"/>
    <col min="30" max="30" width="8.7109375" style="8" customWidth="1"/>
    <col min="31" max="31" width="11.42578125" style="8" customWidth="1"/>
    <col min="32" max="32" width="12.28515625" style="8" customWidth="1"/>
    <col min="33" max="33" width="15.85546875" style="8" customWidth="1"/>
    <col min="34" max="34" width="11.42578125" style="8" customWidth="1"/>
    <col min="35" max="35" width="6.7109375" style="8" customWidth="1"/>
    <col min="36" max="16384" width="3.28515625" style="8"/>
  </cols>
  <sheetData>
    <row r="2" spans="1:34" ht="20.25" customHeight="1" x14ac:dyDescent="0.3">
      <c r="A2" s="123" t="s">
        <v>191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B2" s="62"/>
      <c r="AC2" s="63" t="s">
        <v>192</v>
      </c>
      <c r="AD2" s="62"/>
      <c r="AE2" s="62"/>
      <c r="AF2" s="62"/>
      <c r="AG2" s="62"/>
      <c r="AH2" s="62"/>
    </row>
    <row r="3" spans="1:34" ht="13.15" customHeight="1" thickBot="1" x14ac:dyDescent="0.35">
      <c r="A3" s="2"/>
      <c r="B3" s="2"/>
      <c r="C3" s="2"/>
      <c r="D3" s="2"/>
      <c r="E3" s="2"/>
      <c r="F3" s="2"/>
      <c r="G3" s="2"/>
      <c r="H3" s="2"/>
      <c r="I3" s="2"/>
      <c r="J3" s="2"/>
      <c r="K3" s="2"/>
      <c r="L3" s="2"/>
      <c r="M3" s="2"/>
      <c r="N3" s="2"/>
      <c r="O3" s="2"/>
      <c r="P3" s="2"/>
      <c r="Q3" s="2"/>
      <c r="R3" s="2"/>
      <c r="S3" s="2"/>
      <c r="T3" s="2"/>
      <c r="U3" s="2"/>
      <c r="V3" s="2"/>
      <c r="W3" s="2"/>
      <c r="X3" s="2"/>
      <c r="Y3" s="2"/>
      <c r="Z3" s="2"/>
      <c r="AB3" s="62"/>
      <c r="AC3" s="63"/>
      <c r="AD3" s="62"/>
      <c r="AE3" s="62"/>
      <c r="AF3" s="62"/>
      <c r="AG3" s="62"/>
      <c r="AH3" s="62"/>
    </row>
    <row r="4" spans="1:34" ht="13.15" customHeight="1" x14ac:dyDescent="0.25">
      <c r="A4" s="141" t="s">
        <v>193</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B4" s="423" t="s">
        <v>194</v>
      </c>
      <c r="AC4" s="415" t="s">
        <v>195</v>
      </c>
      <c r="AD4" s="416"/>
      <c r="AE4" s="419" t="s">
        <v>196</v>
      </c>
      <c r="AF4" s="421" t="s">
        <v>197</v>
      </c>
      <c r="AG4" s="421"/>
      <c r="AH4" s="419" t="s">
        <v>198</v>
      </c>
    </row>
    <row r="5" spans="1:34" ht="13.15" customHeight="1" x14ac:dyDescent="0.25">
      <c r="A5" s="76"/>
      <c r="Z5" s="77"/>
      <c r="AB5" s="424"/>
      <c r="AC5" s="417"/>
      <c r="AD5" s="418"/>
      <c r="AE5" s="420"/>
      <c r="AF5" s="422"/>
      <c r="AG5" s="422"/>
      <c r="AH5" s="420"/>
    </row>
    <row r="6" spans="1:34" ht="60" customHeight="1" thickBot="1" x14ac:dyDescent="0.3">
      <c r="A6" s="426" t="s">
        <v>199</v>
      </c>
      <c r="B6" s="427"/>
      <c r="C6" s="427"/>
      <c r="D6" s="427"/>
      <c r="E6" s="427"/>
      <c r="F6" s="427"/>
      <c r="G6" s="427"/>
      <c r="H6" s="427"/>
      <c r="I6" s="412" t="s">
        <v>200</v>
      </c>
      <c r="J6" s="412"/>
      <c r="K6" s="412"/>
      <c r="L6" s="412"/>
      <c r="M6" s="412"/>
      <c r="N6" s="412"/>
      <c r="O6" s="412"/>
      <c r="P6" s="412"/>
      <c r="Q6" s="412"/>
      <c r="R6" s="412"/>
      <c r="S6" s="412"/>
      <c r="T6" s="412"/>
      <c r="U6" s="412"/>
      <c r="V6" s="412"/>
      <c r="W6" s="412"/>
      <c r="X6" s="412"/>
      <c r="Y6" s="412"/>
      <c r="Z6" s="413"/>
      <c r="AB6" s="425"/>
      <c r="AC6" s="65" t="s">
        <v>201</v>
      </c>
      <c r="AD6" s="66" t="s">
        <v>202</v>
      </c>
      <c r="AE6" s="67" t="s">
        <v>202</v>
      </c>
      <c r="AF6" s="68" t="s">
        <v>203</v>
      </c>
      <c r="AG6" s="68" t="s">
        <v>204</v>
      </c>
      <c r="AH6" s="67" t="s">
        <v>201</v>
      </c>
    </row>
    <row r="7" spans="1:34" ht="13.15" customHeight="1" x14ac:dyDescent="0.25">
      <c r="A7" s="426"/>
      <c r="B7" s="427"/>
      <c r="C7" s="427"/>
      <c r="D7" s="427"/>
      <c r="E7" s="427"/>
      <c r="F7" s="427"/>
      <c r="G7" s="427"/>
      <c r="H7" s="427"/>
      <c r="I7" s="120">
        <v>0</v>
      </c>
      <c r="J7" s="120"/>
      <c r="K7" s="120">
        <v>10</v>
      </c>
      <c r="L7" s="120"/>
      <c r="M7" s="120">
        <v>20</v>
      </c>
      <c r="N7" s="120"/>
      <c r="O7" s="120">
        <v>30</v>
      </c>
      <c r="P7" s="120"/>
      <c r="Q7" s="120">
        <v>40</v>
      </c>
      <c r="R7" s="120"/>
      <c r="S7" s="120">
        <v>50</v>
      </c>
      <c r="T7" s="120"/>
      <c r="U7" s="120">
        <v>60</v>
      </c>
      <c r="V7" s="120"/>
      <c r="W7" s="120">
        <v>65</v>
      </c>
      <c r="X7" s="120"/>
      <c r="Y7" s="120">
        <v>70</v>
      </c>
      <c r="Z7" s="414"/>
      <c r="AB7" s="69" t="s">
        <v>205</v>
      </c>
      <c r="AC7" s="70" t="s">
        <v>206</v>
      </c>
      <c r="AD7" s="71">
        <v>0.65</v>
      </c>
      <c r="AE7" s="64">
        <v>0.83</v>
      </c>
      <c r="AF7" s="72">
        <v>0.45</v>
      </c>
      <c r="AG7" s="71">
        <v>1.61</v>
      </c>
      <c r="AH7" s="64" t="s">
        <v>207</v>
      </c>
    </row>
    <row r="8" spans="1:34" ht="13.15" customHeight="1" x14ac:dyDescent="0.25">
      <c r="A8" s="426"/>
      <c r="B8" s="427"/>
      <c r="C8" s="427"/>
      <c r="D8" s="427"/>
      <c r="E8" s="427"/>
      <c r="F8" s="427"/>
      <c r="G8" s="427"/>
      <c r="H8" s="427"/>
      <c r="I8" s="30"/>
      <c r="J8" s="30"/>
      <c r="K8" s="30"/>
      <c r="L8" s="30"/>
      <c r="M8" s="30"/>
      <c r="N8" s="30"/>
      <c r="O8" s="30"/>
      <c r="P8" s="30"/>
      <c r="Q8" s="30"/>
      <c r="R8" s="30"/>
      <c r="S8" s="30"/>
      <c r="T8" s="30"/>
      <c r="U8" s="30"/>
      <c r="V8" s="30"/>
      <c r="W8" s="30"/>
      <c r="X8" s="30"/>
      <c r="Y8" s="30"/>
      <c r="Z8" s="78"/>
      <c r="AB8" s="69" t="s">
        <v>208</v>
      </c>
      <c r="AC8" s="70" t="s">
        <v>209</v>
      </c>
      <c r="AD8" s="71">
        <v>0.85</v>
      </c>
      <c r="AE8" s="64">
        <v>1</v>
      </c>
      <c r="AF8" s="72">
        <v>0.7</v>
      </c>
      <c r="AG8" s="71">
        <v>1.47</v>
      </c>
      <c r="AH8" s="64" t="s">
        <v>210</v>
      </c>
    </row>
    <row r="9" spans="1:34" ht="13.15" customHeight="1" x14ac:dyDescent="0.25">
      <c r="A9" s="76"/>
      <c r="Z9" s="77"/>
      <c r="AB9" s="69" t="s">
        <v>211</v>
      </c>
      <c r="AC9" s="70" t="s">
        <v>212</v>
      </c>
      <c r="AD9" s="71">
        <v>1.1000000000000001</v>
      </c>
      <c r="AE9" s="64">
        <v>1.25</v>
      </c>
      <c r="AF9" s="72">
        <v>0.98</v>
      </c>
      <c r="AG9" s="71">
        <v>1.46</v>
      </c>
      <c r="AH9" s="64" t="s">
        <v>213</v>
      </c>
    </row>
    <row r="10" spans="1:34" ht="13.15" customHeight="1" x14ac:dyDescent="0.25">
      <c r="A10" s="76"/>
      <c r="I10" s="412" t="s">
        <v>214</v>
      </c>
      <c r="J10" s="412"/>
      <c r="K10" s="412"/>
      <c r="L10" s="412"/>
      <c r="M10" s="412"/>
      <c r="N10" s="412"/>
      <c r="O10" s="412"/>
      <c r="P10" s="412"/>
      <c r="Q10" s="412"/>
      <c r="R10" s="412"/>
      <c r="S10" s="412"/>
      <c r="T10" s="412"/>
      <c r="U10" s="412"/>
      <c r="V10" s="412"/>
      <c r="W10" s="412"/>
      <c r="X10" s="412"/>
      <c r="Y10" s="412"/>
      <c r="Z10" s="413"/>
      <c r="AB10" s="69" t="s">
        <v>215</v>
      </c>
      <c r="AC10" s="70" t="s">
        <v>216</v>
      </c>
      <c r="AD10" s="71">
        <v>1.5</v>
      </c>
      <c r="AE10" s="64">
        <v>1.42</v>
      </c>
      <c r="AF10" s="72">
        <v>1.37</v>
      </c>
      <c r="AG10" s="71">
        <v>1.65</v>
      </c>
      <c r="AH10" s="64" t="s">
        <v>217</v>
      </c>
    </row>
    <row r="11" spans="1:34" ht="13.15" customHeight="1" x14ac:dyDescent="0.25">
      <c r="A11" s="76"/>
      <c r="Z11" s="77"/>
      <c r="AB11" s="69" t="s">
        <v>218</v>
      </c>
      <c r="AC11" s="70" t="s">
        <v>219</v>
      </c>
      <c r="AD11" s="71">
        <v>1.6</v>
      </c>
      <c r="AE11" s="64">
        <v>1.75</v>
      </c>
      <c r="AF11" s="72">
        <v>2.06</v>
      </c>
      <c r="AG11" s="71">
        <v>2.2999999999999998</v>
      </c>
      <c r="AH11" s="64" t="s">
        <v>217</v>
      </c>
    </row>
    <row r="12" spans="1:34" ht="13.15" customHeight="1" x14ac:dyDescent="0.25">
      <c r="A12" s="410" t="s">
        <v>220</v>
      </c>
      <c r="B12" s="411"/>
      <c r="C12" s="411"/>
      <c r="D12" s="411"/>
      <c r="E12" s="411"/>
      <c r="F12" s="411"/>
      <c r="G12" s="411"/>
      <c r="H12" s="411"/>
      <c r="I12" s="408" t="s">
        <v>221</v>
      </c>
      <c r="J12" s="408"/>
      <c r="K12" s="408" t="s">
        <v>222</v>
      </c>
      <c r="L12" s="408"/>
      <c r="M12" s="408" t="s">
        <v>223</v>
      </c>
      <c r="N12" s="408"/>
      <c r="O12" s="408" t="s">
        <v>224</v>
      </c>
      <c r="P12" s="408"/>
      <c r="Q12" s="408" t="s">
        <v>225</v>
      </c>
      <c r="R12" s="408"/>
      <c r="S12" s="408" t="s">
        <v>226</v>
      </c>
      <c r="T12" s="408"/>
      <c r="U12" s="408" t="s">
        <v>227</v>
      </c>
      <c r="V12" s="408"/>
      <c r="W12" s="408" t="s">
        <v>228</v>
      </c>
      <c r="X12" s="408"/>
      <c r="Y12" s="408" t="s">
        <v>229</v>
      </c>
      <c r="Z12" s="409"/>
      <c r="AB12" s="69" t="s">
        <v>230</v>
      </c>
      <c r="AC12" s="70" t="s">
        <v>231</v>
      </c>
      <c r="AD12" s="71">
        <v>1.8</v>
      </c>
      <c r="AE12" s="64">
        <v>2.08</v>
      </c>
      <c r="AF12" s="72">
        <v>2.5299999999999998</v>
      </c>
      <c r="AG12" s="71">
        <v>2.94</v>
      </c>
      <c r="AH12" s="64" t="s">
        <v>232</v>
      </c>
    </row>
    <row r="13" spans="1:34" ht="13.15" customHeight="1" x14ac:dyDescent="0.25">
      <c r="A13" s="410" t="s">
        <v>233</v>
      </c>
      <c r="B13" s="411"/>
      <c r="C13" s="411"/>
      <c r="D13" s="411"/>
      <c r="E13" s="411"/>
      <c r="F13" s="411"/>
      <c r="G13" s="411"/>
      <c r="H13" s="411"/>
      <c r="I13" s="408" t="s">
        <v>234</v>
      </c>
      <c r="J13" s="408"/>
      <c r="K13" s="408" t="s">
        <v>235</v>
      </c>
      <c r="L13" s="408"/>
      <c r="M13" s="408" t="s">
        <v>236</v>
      </c>
      <c r="N13" s="408"/>
      <c r="O13" s="408" t="s">
        <v>237</v>
      </c>
      <c r="P13" s="408"/>
      <c r="Q13" s="408" t="s">
        <v>238</v>
      </c>
      <c r="R13" s="408"/>
      <c r="S13" s="408" t="s">
        <v>239</v>
      </c>
      <c r="T13" s="408"/>
      <c r="U13" s="408" t="s">
        <v>226</v>
      </c>
      <c r="V13" s="408"/>
      <c r="W13" s="408" t="s">
        <v>227</v>
      </c>
      <c r="X13" s="408"/>
      <c r="Y13" s="408" t="s">
        <v>228</v>
      </c>
      <c r="Z13" s="409"/>
      <c r="AB13" s="69" t="s">
        <v>240</v>
      </c>
      <c r="AC13" s="70" t="s">
        <v>241</v>
      </c>
      <c r="AD13" s="71">
        <v>1.7</v>
      </c>
      <c r="AE13" s="64">
        <v>2</v>
      </c>
      <c r="AF13" s="72">
        <v>2.1800000000000002</v>
      </c>
      <c r="AG13" s="71">
        <v>2.7</v>
      </c>
      <c r="AH13" s="64" t="s">
        <v>232</v>
      </c>
    </row>
    <row r="14" spans="1:34" ht="13.15" customHeight="1" x14ac:dyDescent="0.25">
      <c r="A14" s="410" t="s">
        <v>242</v>
      </c>
      <c r="B14" s="411"/>
      <c r="C14" s="411"/>
      <c r="D14" s="411"/>
      <c r="E14" s="411"/>
      <c r="F14" s="411"/>
      <c r="G14" s="411"/>
      <c r="H14" s="411"/>
      <c r="I14" s="408" t="s">
        <v>234</v>
      </c>
      <c r="J14" s="408"/>
      <c r="K14" s="408" t="s">
        <v>235</v>
      </c>
      <c r="L14" s="408"/>
      <c r="M14" s="408" t="s">
        <v>222</v>
      </c>
      <c r="N14" s="408"/>
      <c r="O14" s="408" t="s">
        <v>237</v>
      </c>
      <c r="P14" s="408"/>
      <c r="Q14" s="408" t="s">
        <v>225</v>
      </c>
      <c r="R14" s="408"/>
      <c r="S14" s="408" t="s">
        <v>239</v>
      </c>
      <c r="T14" s="408"/>
      <c r="U14" s="408" t="s">
        <v>226</v>
      </c>
      <c r="V14" s="408"/>
      <c r="W14" s="408" t="s">
        <v>228</v>
      </c>
      <c r="X14" s="408"/>
      <c r="Y14" s="408">
        <v>0.4</v>
      </c>
      <c r="Z14" s="409"/>
      <c r="AB14" s="69" t="s">
        <v>220</v>
      </c>
      <c r="AC14" s="70" t="s">
        <v>243</v>
      </c>
      <c r="AD14" s="71">
        <v>1.6</v>
      </c>
      <c r="AE14" s="64">
        <v>2</v>
      </c>
      <c r="AF14" s="72">
        <v>2.02</v>
      </c>
      <c r="AG14" s="71">
        <v>2.52</v>
      </c>
      <c r="AH14" s="64" t="s">
        <v>244</v>
      </c>
    </row>
    <row r="15" spans="1:34" ht="13.15" customHeight="1" thickBot="1" x14ac:dyDescent="0.3">
      <c r="A15" s="410" t="s">
        <v>245</v>
      </c>
      <c r="B15" s="411"/>
      <c r="C15" s="411"/>
      <c r="D15" s="411"/>
      <c r="E15" s="411"/>
      <c r="F15" s="411"/>
      <c r="G15" s="411"/>
      <c r="H15" s="411"/>
      <c r="I15" s="408" t="s">
        <v>246</v>
      </c>
      <c r="J15" s="408"/>
      <c r="K15" s="408" t="s">
        <v>247</v>
      </c>
      <c r="L15" s="408"/>
      <c r="M15" s="408" t="s">
        <v>234</v>
      </c>
      <c r="N15" s="408"/>
      <c r="O15" s="408" t="s">
        <v>235</v>
      </c>
      <c r="P15" s="408"/>
      <c r="Q15" s="408" t="s">
        <v>236</v>
      </c>
      <c r="R15" s="408"/>
      <c r="S15" s="408" t="s">
        <v>248</v>
      </c>
      <c r="T15" s="408"/>
      <c r="U15" s="408" t="s">
        <v>249</v>
      </c>
      <c r="V15" s="408"/>
      <c r="W15" s="408" t="s">
        <v>226</v>
      </c>
      <c r="X15" s="408"/>
      <c r="Y15" s="408">
        <v>0.6</v>
      </c>
      <c r="Z15" s="409"/>
      <c r="AB15" s="73" t="s">
        <v>250</v>
      </c>
      <c r="AC15" s="61"/>
      <c r="AD15" s="59"/>
      <c r="AE15" s="74" t="s">
        <v>251</v>
      </c>
      <c r="AF15" s="58"/>
      <c r="AG15" s="59"/>
      <c r="AH15" s="60"/>
    </row>
    <row r="16" spans="1:34" ht="13.15" customHeight="1" x14ac:dyDescent="0.25">
      <c r="A16" s="410" t="s">
        <v>252</v>
      </c>
      <c r="B16" s="411"/>
      <c r="C16" s="411"/>
      <c r="D16" s="411"/>
      <c r="E16" s="411"/>
      <c r="F16" s="411"/>
      <c r="G16" s="411"/>
      <c r="H16" s="411"/>
      <c r="I16" s="408" t="s">
        <v>246</v>
      </c>
      <c r="J16" s="408"/>
      <c r="K16" s="408" t="s">
        <v>247</v>
      </c>
      <c r="L16" s="408"/>
      <c r="M16" s="408" t="s">
        <v>234</v>
      </c>
      <c r="N16" s="408"/>
      <c r="O16" s="408" t="s">
        <v>235</v>
      </c>
      <c r="P16" s="408"/>
      <c r="Q16" s="408" t="s">
        <v>236</v>
      </c>
      <c r="R16" s="408"/>
      <c r="S16" s="408" t="s">
        <v>248</v>
      </c>
      <c r="T16" s="408"/>
      <c r="U16" s="408" t="s">
        <v>249</v>
      </c>
      <c r="V16" s="408"/>
      <c r="W16" s="408" t="s">
        <v>226</v>
      </c>
      <c r="X16" s="408"/>
      <c r="Y16" s="408">
        <v>0.6</v>
      </c>
      <c r="Z16" s="409"/>
      <c r="AB16" s="75" t="s">
        <v>253</v>
      </c>
      <c r="AC16" s="62"/>
      <c r="AD16" s="62"/>
      <c r="AF16" s="62"/>
      <c r="AG16" s="62"/>
      <c r="AH16" s="62"/>
    </row>
    <row r="17" spans="1:28" ht="13.15" customHeight="1" x14ac:dyDescent="0.25">
      <c r="A17" s="410" t="s">
        <v>254</v>
      </c>
      <c r="B17" s="411"/>
      <c r="C17" s="411"/>
      <c r="D17" s="411"/>
      <c r="E17" s="411"/>
      <c r="F17" s="411"/>
      <c r="G17" s="411"/>
      <c r="H17" s="411"/>
      <c r="I17" s="408" t="s">
        <v>221</v>
      </c>
      <c r="J17" s="408"/>
      <c r="K17" s="408" t="s">
        <v>255</v>
      </c>
      <c r="L17" s="408"/>
      <c r="M17" s="408" t="s">
        <v>236</v>
      </c>
      <c r="N17" s="408"/>
      <c r="O17" s="408" t="s">
        <v>237</v>
      </c>
      <c r="P17" s="408"/>
      <c r="Q17" s="408" t="s">
        <v>238</v>
      </c>
      <c r="R17" s="408"/>
      <c r="S17" s="408" t="s">
        <v>239</v>
      </c>
      <c r="T17" s="408"/>
      <c r="U17" s="408" t="s">
        <v>226</v>
      </c>
      <c r="V17" s="408"/>
      <c r="W17" s="408" t="s">
        <v>227</v>
      </c>
      <c r="X17" s="408"/>
      <c r="Y17" s="408" t="s">
        <v>228</v>
      </c>
      <c r="Z17" s="409"/>
      <c r="AB17" s="32" t="s">
        <v>195</v>
      </c>
    </row>
    <row r="18" spans="1:28" ht="13.15" customHeight="1" x14ac:dyDescent="0.25">
      <c r="A18" s="410" t="s">
        <v>256</v>
      </c>
      <c r="B18" s="411"/>
      <c r="C18" s="411"/>
      <c r="D18" s="411"/>
      <c r="E18" s="411"/>
      <c r="F18" s="411"/>
      <c r="G18" s="411"/>
      <c r="H18" s="411"/>
      <c r="I18" s="408" t="s">
        <v>246</v>
      </c>
      <c r="J18" s="408"/>
      <c r="K18" s="408" t="s">
        <v>257</v>
      </c>
      <c r="L18" s="408"/>
      <c r="M18" s="408" t="s">
        <v>234</v>
      </c>
      <c r="N18" s="408"/>
      <c r="O18" s="408" t="s">
        <v>235</v>
      </c>
      <c r="P18" s="408"/>
      <c r="Q18" s="408" t="s">
        <v>258</v>
      </c>
      <c r="R18" s="408"/>
      <c r="S18" s="408" t="s">
        <v>259</v>
      </c>
      <c r="T18" s="408"/>
      <c r="U18" s="408" t="s">
        <v>225</v>
      </c>
      <c r="V18" s="408"/>
      <c r="W18" s="408" t="s">
        <v>226</v>
      </c>
      <c r="X18" s="408"/>
      <c r="Y18" s="408">
        <v>0.6</v>
      </c>
      <c r="Z18" s="409"/>
      <c r="AB18" s="32" t="s">
        <v>260</v>
      </c>
    </row>
    <row r="19" spans="1:28" ht="13.15" customHeight="1" x14ac:dyDescent="0.25">
      <c r="A19" s="410" t="s">
        <v>261</v>
      </c>
      <c r="B19" s="411"/>
      <c r="C19" s="411"/>
      <c r="D19" s="411"/>
      <c r="E19" s="411"/>
      <c r="F19" s="411"/>
      <c r="G19" s="411"/>
      <c r="H19" s="411"/>
      <c r="I19" s="408" t="s">
        <v>262</v>
      </c>
      <c r="J19" s="408"/>
      <c r="K19" s="408" t="s">
        <v>221</v>
      </c>
      <c r="L19" s="408"/>
      <c r="M19" s="408" t="s">
        <v>263</v>
      </c>
      <c r="N19" s="408"/>
      <c r="O19" s="408" t="s">
        <v>236</v>
      </c>
      <c r="P19" s="408"/>
      <c r="Q19" s="408" t="s">
        <v>237</v>
      </c>
      <c r="R19" s="408"/>
      <c r="S19" s="408" t="s">
        <v>225</v>
      </c>
      <c r="T19" s="408"/>
      <c r="U19" s="408" t="s">
        <v>239</v>
      </c>
      <c r="V19" s="408"/>
      <c r="W19" s="408" t="s">
        <v>227</v>
      </c>
      <c r="X19" s="408"/>
      <c r="Y19" s="408">
        <v>0.5</v>
      </c>
      <c r="Z19" s="409"/>
      <c r="AB19" s="32" t="s">
        <v>264</v>
      </c>
    </row>
    <row r="20" spans="1:28" ht="13.15" customHeight="1" x14ac:dyDescent="0.25">
      <c r="A20" s="410" t="s">
        <v>265</v>
      </c>
      <c r="B20" s="411"/>
      <c r="C20" s="411"/>
      <c r="D20" s="411"/>
      <c r="E20" s="411"/>
      <c r="F20" s="411"/>
      <c r="G20" s="411"/>
      <c r="H20" s="411"/>
      <c r="I20" s="408" t="s">
        <v>234</v>
      </c>
      <c r="J20" s="408"/>
      <c r="K20" s="408" t="s">
        <v>235</v>
      </c>
      <c r="L20" s="408"/>
      <c r="M20" s="408" t="s">
        <v>222</v>
      </c>
      <c r="N20" s="408"/>
      <c r="O20" s="408" t="s">
        <v>266</v>
      </c>
      <c r="P20" s="408"/>
      <c r="Q20" s="408" t="s">
        <v>224</v>
      </c>
      <c r="R20" s="408"/>
      <c r="S20" s="408" t="s">
        <v>267</v>
      </c>
      <c r="T20" s="408"/>
      <c r="U20" s="408" t="s">
        <v>239</v>
      </c>
      <c r="V20" s="408"/>
      <c r="W20" s="408" t="s">
        <v>227</v>
      </c>
      <c r="X20" s="408"/>
      <c r="Y20" s="408" t="s">
        <v>228</v>
      </c>
      <c r="Z20" s="409"/>
      <c r="AB20" s="32" t="s">
        <v>198</v>
      </c>
    </row>
    <row r="21" spans="1:28" ht="13.15" customHeight="1" x14ac:dyDescent="0.25">
      <c r="A21" s="410" t="s">
        <v>268</v>
      </c>
      <c r="B21" s="411"/>
      <c r="C21" s="411"/>
      <c r="D21" s="411"/>
      <c r="E21" s="411"/>
      <c r="F21" s="411"/>
      <c r="G21" s="411"/>
      <c r="H21" s="411"/>
      <c r="I21" s="408" t="s">
        <v>235</v>
      </c>
      <c r="J21" s="408"/>
      <c r="K21" s="408" t="s">
        <v>222</v>
      </c>
      <c r="L21" s="408"/>
      <c r="M21" s="408" t="s">
        <v>266</v>
      </c>
      <c r="N21" s="408"/>
      <c r="O21" s="408" t="s">
        <v>248</v>
      </c>
      <c r="P21" s="408"/>
      <c r="Q21" s="408" t="s">
        <v>225</v>
      </c>
      <c r="R21" s="408"/>
      <c r="S21" s="408" t="s">
        <v>269</v>
      </c>
      <c r="T21" s="408"/>
      <c r="U21" s="408" t="s">
        <v>226</v>
      </c>
      <c r="V21" s="408"/>
      <c r="W21" s="408" t="s">
        <v>228</v>
      </c>
      <c r="X21" s="408"/>
      <c r="Y21" s="408" t="s">
        <v>228</v>
      </c>
      <c r="Z21" s="409"/>
    </row>
    <row r="22" spans="1:28" ht="13.15" customHeight="1" x14ac:dyDescent="0.25">
      <c r="A22" s="410" t="s">
        <v>270</v>
      </c>
      <c r="B22" s="411"/>
      <c r="C22" s="411"/>
      <c r="D22" s="411"/>
      <c r="E22" s="411"/>
      <c r="F22" s="411"/>
      <c r="G22" s="411"/>
      <c r="H22" s="411"/>
      <c r="I22" s="408" t="s">
        <v>236</v>
      </c>
      <c r="J22" s="408"/>
      <c r="K22" s="408" t="s">
        <v>266</v>
      </c>
      <c r="L22" s="408"/>
      <c r="M22" s="408" t="s">
        <v>224</v>
      </c>
      <c r="N22" s="408"/>
      <c r="O22" s="408" t="s">
        <v>267</v>
      </c>
      <c r="P22" s="408"/>
      <c r="Q22" s="408" t="s">
        <v>239</v>
      </c>
      <c r="R22" s="408"/>
      <c r="S22" s="408" t="s">
        <v>271</v>
      </c>
      <c r="T22" s="408"/>
      <c r="U22" s="408" t="s">
        <v>227</v>
      </c>
      <c r="V22" s="408"/>
      <c r="W22" s="408" t="s">
        <v>228</v>
      </c>
      <c r="X22" s="408"/>
      <c r="Y22" s="408" t="s">
        <v>229</v>
      </c>
      <c r="Z22" s="409"/>
    </row>
    <row r="23" spans="1:28" ht="13.15" customHeight="1" x14ac:dyDescent="0.25">
      <c r="A23" s="410" t="s">
        <v>272</v>
      </c>
      <c r="B23" s="411"/>
      <c r="C23" s="411"/>
      <c r="D23" s="411"/>
      <c r="E23" s="411"/>
      <c r="F23" s="411"/>
      <c r="G23" s="411"/>
      <c r="H23" s="411"/>
      <c r="I23" s="408" t="s">
        <v>266</v>
      </c>
      <c r="J23" s="408"/>
      <c r="K23" s="408" t="s">
        <v>248</v>
      </c>
      <c r="L23" s="408"/>
      <c r="M23" s="408" t="s">
        <v>238</v>
      </c>
      <c r="N23" s="408"/>
      <c r="O23" s="408" t="s">
        <v>239</v>
      </c>
      <c r="P23" s="408"/>
      <c r="Q23" s="408" t="s">
        <v>226</v>
      </c>
      <c r="R23" s="408"/>
      <c r="S23" s="408" t="s">
        <v>227</v>
      </c>
      <c r="T23" s="408"/>
      <c r="U23" s="408" t="s">
        <v>228</v>
      </c>
      <c r="V23" s="408"/>
      <c r="W23" s="408" t="s">
        <v>229</v>
      </c>
      <c r="X23" s="408"/>
      <c r="Y23" s="408" t="s">
        <v>229</v>
      </c>
      <c r="Z23" s="409"/>
    </row>
    <row r="24" spans="1:28" ht="13.15" customHeight="1" x14ac:dyDescent="0.25">
      <c r="A24" s="410" t="s">
        <v>273</v>
      </c>
      <c r="B24" s="411"/>
      <c r="C24" s="411"/>
      <c r="D24" s="411"/>
      <c r="E24" s="411"/>
      <c r="F24" s="411"/>
      <c r="G24" s="411"/>
      <c r="H24" s="411"/>
      <c r="I24" s="408" t="s">
        <v>248</v>
      </c>
      <c r="J24" s="408"/>
      <c r="K24" s="408" t="s">
        <v>238</v>
      </c>
      <c r="L24" s="408"/>
      <c r="M24" s="408" t="s">
        <v>267</v>
      </c>
      <c r="N24" s="408"/>
      <c r="O24" s="408" t="s">
        <v>226</v>
      </c>
      <c r="P24" s="408"/>
      <c r="Q24" s="408" t="s">
        <v>271</v>
      </c>
      <c r="R24" s="408"/>
      <c r="S24" s="408" t="s">
        <v>274</v>
      </c>
      <c r="T24" s="408"/>
      <c r="U24" s="408" t="s">
        <v>228</v>
      </c>
      <c r="V24" s="408"/>
      <c r="W24" s="408" t="s">
        <v>229</v>
      </c>
      <c r="X24" s="408"/>
      <c r="Y24" s="408">
        <v>0.3</v>
      </c>
      <c r="Z24" s="409"/>
    </row>
    <row r="25" spans="1:28" ht="13.15" customHeight="1" x14ac:dyDescent="0.25">
      <c r="A25" s="410" t="s">
        <v>275</v>
      </c>
      <c r="B25" s="411"/>
      <c r="C25" s="411"/>
      <c r="D25" s="411"/>
      <c r="E25" s="411"/>
      <c r="F25" s="411"/>
      <c r="G25" s="411"/>
      <c r="H25" s="411"/>
      <c r="I25" s="408" t="s">
        <v>269</v>
      </c>
      <c r="J25" s="408"/>
      <c r="K25" s="408" t="s">
        <v>271</v>
      </c>
      <c r="L25" s="408"/>
      <c r="M25" s="408" t="s">
        <v>227</v>
      </c>
      <c r="N25" s="408"/>
      <c r="O25" s="408" t="s">
        <v>274</v>
      </c>
      <c r="P25" s="408"/>
      <c r="Q25" s="408" t="s">
        <v>228</v>
      </c>
      <c r="R25" s="408"/>
      <c r="S25" s="408" t="s">
        <v>229</v>
      </c>
      <c r="T25" s="408"/>
      <c r="U25" s="408" t="s">
        <v>229</v>
      </c>
      <c r="V25" s="408"/>
      <c r="W25" s="408" t="s">
        <v>276</v>
      </c>
      <c r="X25" s="408"/>
      <c r="Y25" s="408">
        <v>0.2</v>
      </c>
      <c r="Z25" s="409"/>
    </row>
    <row r="26" spans="1:28" ht="13.15" customHeight="1" x14ac:dyDescent="0.25">
      <c r="A26" s="410" t="s">
        <v>277</v>
      </c>
      <c r="B26" s="411"/>
      <c r="C26" s="411"/>
      <c r="D26" s="411"/>
      <c r="E26" s="411"/>
      <c r="F26" s="411"/>
      <c r="G26" s="411"/>
      <c r="H26" s="411"/>
      <c r="I26" s="408" t="s">
        <v>271</v>
      </c>
      <c r="J26" s="408"/>
      <c r="K26" s="408" t="s">
        <v>274</v>
      </c>
      <c r="L26" s="408"/>
      <c r="M26" s="408" t="s">
        <v>274</v>
      </c>
      <c r="N26" s="408"/>
      <c r="O26" s="408" t="s">
        <v>278</v>
      </c>
      <c r="P26" s="408"/>
      <c r="Q26" s="408" t="s">
        <v>229</v>
      </c>
      <c r="R26" s="408"/>
      <c r="S26" s="408" t="s">
        <v>229</v>
      </c>
      <c r="T26" s="408"/>
      <c r="U26" s="408" t="s">
        <v>276</v>
      </c>
      <c r="V26" s="408"/>
      <c r="W26" s="408" t="s">
        <v>276</v>
      </c>
      <c r="X26" s="408"/>
      <c r="Y26" s="408" t="s">
        <v>279</v>
      </c>
      <c r="Z26" s="409"/>
    </row>
    <row r="27" spans="1:28" ht="13.15" customHeight="1" x14ac:dyDescent="0.25">
      <c r="A27" s="32" t="s">
        <v>280</v>
      </c>
      <c r="C27" s="13"/>
      <c r="D27" s="13"/>
      <c r="E27" s="13"/>
      <c r="F27" s="13"/>
      <c r="G27" s="13"/>
      <c r="H27" s="13"/>
      <c r="I27" s="31"/>
      <c r="J27" s="31"/>
      <c r="K27" s="31"/>
      <c r="L27" s="31"/>
      <c r="M27" s="31"/>
      <c r="N27" s="31"/>
      <c r="O27" s="31"/>
      <c r="P27" s="31"/>
      <c r="Q27" s="31"/>
      <c r="R27" s="31"/>
      <c r="S27" s="31"/>
      <c r="T27" s="31"/>
      <c r="U27" s="31"/>
      <c r="V27" s="31"/>
      <c r="W27" s="31"/>
      <c r="X27" s="31"/>
      <c r="Y27" s="31"/>
      <c r="Z27" s="31"/>
    </row>
    <row r="28" spans="1:28" ht="13.15" customHeight="1" x14ac:dyDescent="0.25">
      <c r="A28" s="13"/>
      <c r="B28" s="13"/>
      <c r="C28" s="13"/>
      <c r="D28" s="13"/>
      <c r="E28" s="13"/>
      <c r="F28" s="13"/>
      <c r="G28" s="13"/>
      <c r="H28" s="13"/>
      <c r="I28" s="31"/>
      <c r="J28" s="31"/>
      <c r="K28" s="31"/>
      <c r="L28" s="31"/>
      <c r="M28" s="31"/>
      <c r="N28" s="31"/>
      <c r="O28" s="31"/>
      <c r="P28" s="31"/>
      <c r="Q28" s="31"/>
      <c r="R28" s="31"/>
      <c r="S28" s="31"/>
      <c r="T28" s="31"/>
      <c r="U28" s="31"/>
      <c r="V28" s="31"/>
      <c r="W28" s="31"/>
      <c r="X28" s="31"/>
      <c r="Y28" s="31"/>
      <c r="Z28" s="31"/>
    </row>
    <row r="30" spans="1:28" ht="13.15" customHeight="1" x14ac:dyDescent="0.25">
      <c r="A30" s="14" t="s">
        <v>281</v>
      </c>
      <c r="B30" s="14"/>
      <c r="C30" s="14"/>
      <c r="D30" s="14"/>
      <c r="E30" s="14"/>
      <c r="F30" s="14"/>
      <c r="G30" s="14"/>
      <c r="H30" s="14"/>
      <c r="I30" s="14" t="s">
        <v>282</v>
      </c>
      <c r="J30" s="14"/>
    </row>
    <row r="31" spans="1:28" ht="13.15" customHeight="1" x14ac:dyDescent="0.25">
      <c r="A31" s="32" t="s">
        <v>264</v>
      </c>
      <c r="I31" s="32" t="s">
        <v>283</v>
      </c>
      <c r="K31" s="14"/>
      <c r="L31" s="14"/>
      <c r="M31" s="14"/>
      <c r="N31" s="14"/>
      <c r="O31" s="14"/>
      <c r="P31" s="14"/>
      <c r="Q31" s="14"/>
    </row>
    <row r="32" spans="1:28" ht="13.15" customHeight="1" x14ac:dyDescent="0.25">
      <c r="A32" s="32" t="s">
        <v>283</v>
      </c>
      <c r="I32" s="32" t="s">
        <v>284</v>
      </c>
    </row>
    <row r="33" spans="1:26" ht="13.15" customHeight="1" x14ac:dyDescent="0.25">
      <c r="A33" s="32" t="s">
        <v>198</v>
      </c>
      <c r="I33" s="32" t="s">
        <v>260</v>
      </c>
    </row>
    <row r="34" spans="1:26" ht="13.15" customHeight="1" x14ac:dyDescent="0.25">
      <c r="A34" s="32" t="s">
        <v>285</v>
      </c>
    </row>
    <row r="35" spans="1:26" ht="13.15" customHeight="1" x14ac:dyDescent="0.25">
      <c r="A35" s="32" t="s">
        <v>195</v>
      </c>
      <c r="I35" s="14" t="s">
        <v>286</v>
      </c>
      <c r="J35" s="14"/>
    </row>
    <row r="36" spans="1:26" ht="13.15" customHeight="1" x14ac:dyDescent="0.25">
      <c r="A36" s="32" t="s">
        <v>280</v>
      </c>
      <c r="I36" s="32" t="s">
        <v>287</v>
      </c>
    </row>
    <row r="37" spans="1:26" ht="13.15" customHeight="1" x14ac:dyDescent="0.25">
      <c r="A37" s="32" t="s">
        <v>260</v>
      </c>
      <c r="I37" s="96" t="s">
        <v>288</v>
      </c>
    </row>
    <row r="39" spans="1:26" ht="13.15" customHeight="1" x14ac:dyDescent="0.25">
      <c r="A39" s="407" t="s">
        <v>289</v>
      </c>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row>
    <row r="40" spans="1:26" ht="42" customHeight="1" x14ac:dyDescent="0.25">
      <c r="A40" s="407"/>
      <c r="B40" s="407"/>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row>
  </sheetData>
  <sheetProtection algorithmName="SHA-512" hashValue="dN74qZ0w77LIOIHRyNy4aX6VXDzlKzAbs3QxqzAbhgNUTHFhLdi20bbBcbrhVdktHfDlBHOvmJxI5KMrVv1Czw==" saltValue="i2lJ/PsQEqxf9S9qEPtDog==" spinCount="100000" sheet="1" objects="1" scenarios="1"/>
  <protectedRanges>
    <protectedRange sqref="A27:C27 A31:N34 A35:E37 I36:T37 AB17:AC20" name="Plage1"/>
  </protectedRanges>
  <mergeCells count="170">
    <mergeCell ref="S16:T16"/>
    <mergeCell ref="W17:X17"/>
    <mergeCell ref="Y17:Z17"/>
    <mergeCell ref="AC4:AD5"/>
    <mergeCell ref="AE4:AE5"/>
    <mergeCell ref="AF4:AG5"/>
    <mergeCell ref="AH4:AH5"/>
    <mergeCell ref="AB4:AB6"/>
    <mergeCell ref="A4:Z4"/>
    <mergeCell ref="I15:J15"/>
    <mergeCell ref="K15:L15"/>
    <mergeCell ref="M15:N15"/>
    <mergeCell ref="O15:P15"/>
    <mergeCell ref="Q15:R15"/>
    <mergeCell ref="A12:H12"/>
    <mergeCell ref="A6:H8"/>
    <mergeCell ref="A13:H13"/>
    <mergeCell ref="I13:J13"/>
    <mergeCell ref="K13:L13"/>
    <mergeCell ref="M13:N13"/>
    <mergeCell ref="O13:P13"/>
    <mergeCell ref="U7:V7"/>
    <mergeCell ref="W7:X7"/>
    <mergeCell ref="I10:Z10"/>
    <mergeCell ref="W18:X18"/>
    <mergeCell ref="Y18:Z18"/>
    <mergeCell ref="S20:T20"/>
    <mergeCell ref="W22:X22"/>
    <mergeCell ref="Y22:Z22"/>
    <mergeCell ref="A2:Z2"/>
    <mergeCell ref="S15:T15"/>
    <mergeCell ref="U15:V15"/>
    <mergeCell ref="W15:X15"/>
    <mergeCell ref="Y15:Z15"/>
    <mergeCell ref="U16:V16"/>
    <mergeCell ref="W16:X16"/>
    <mergeCell ref="Y16:Z16"/>
    <mergeCell ref="I17:J17"/>
    <mergeCell ref="K17:L17"/>
    <mergeCell ref="M17:N17"/>
    <mergeCell ref="O17:P17"/>
    <mergeCell ref="Q17:R17"/>
    <mergeCell ref="S17:T17"/>
    <mergeCell ref="U17:V17"/>
    <mergeCell ref="I16:J16"/>
    <mergeCell ref="M16:N16"/>
    <mergeCell ref="O16:P16"/>
    <mergeCell ref="Q16:R16"/>
    <mergeCell ref="I25:J25"/>
    <mergeCell ref="K25:L25"/>
    <mergeCell ref="M25:N25"/>
    <mergeCell ref="O25:P25"/>
    <mergeCell ref="Q25:R25"/>
    <mergeCell ref="S25:T25"/>
    <mergeCell ref="U25:V25"/>
    <mergeCell ref="K18:L18"/>
    <mergeCell ref="M18:N18"/>
    <mergeCell ref="O18:P18"/>
    <mergeCell ref="Q18:R18"/>
    <mergeCell ref="S18:T18"/>
    <mergeCell ref="U18:V18"/>
    <mergeCell ref="K26:L26"/>
    <mergeCell ref="M26:N26"/>
    <mergeCell ref="O26:P26"/>
    <mergeCell ref="Q26:R26"/>
    <mergeCell ref="S26:T26"/>
    <mergeCell ref="U26:V26"/>
    <mergeCell ref="W26:X26"/>
    <mergeCell ref="W24:X24"/>
    <mergeCell ref="Y24:Z24"/>
    <mergeCell ref="O12:P12"/>
    <mergeCell ref="Q12:R12"/>
    <mergeCell ref="S12:T12"/>
    <mergeCell ref="I6:Z6"/>
    <mergeCell ref="I7:J7"/>
    <mergeCell ref="K7:L7"/>
    <mergeCell ref="M7:N7"/>
    <mergeCell ref="O7:P7"/>
    <mergeCell ref="Q7:R7"/>
    <mergeCell ref="S7:T7"/>
    <mergeCell ref="U12:V12"/>
    <mergeCell ref="W12:X12"/>
    <mergeCell ref="Y12:Z12"/>
    <mergeCell ref="Y7:Z7"/>
    <mergeCell ref="I12:J12"/>
    <mergeCell ref="K12:L12"/>
    <mergeCell ref="M12:N12"/>
    <mergeCell ref="A15:H15"/>
    <mergeCell ref="Q13:R13"/>
    <mergeCell ref="S13:T13"/>
    <mergeCell ref="U13:V13"/>
    <mergeCell ref="W13:X13"/>
    <mergeCell ref="Y13:Z13"/>
    <mergeCell ref="A14:H14"/>
    <mergeCell ref="I14:J14"/>
    <mergeCell ref="K14:L14"/>
    <mergeCell ref="M14:N14"/>
    <mergeCell ref="O14:P14"/>
    <mergeCell ref="A16:H16"/>
    <mergeCell ref="A17:H17"/>
    <mergeCell ref="A18:H18"/>
    <mergeCell ref="A19:H19"/>
    <mergeCell ref="A20:H20"/>
    <mergeCell ref="A22:H22"/>
    <mergeCell ref="I24:J24"/>
    <mergeCell ref="K24:L24"/>
    <mergeCell ref="M24:N24"/>
    <mergeCell ref="A21:H21"/>
    <mergeCell ref="A23:H23"/>
    <mergeCell ref="M22:N22"/>
    <mergeCell ref="I19:J19"/>
    <mergeCell ref="K19:L19"/>
    <mergeCell ref="M19:N19"/>
    <mergeCell ref="I18:J18"/>
    <mergeCell ref="I23:J23"/>
    <mergeCell ref="I22:J22"/>
    <mergeCell ref="K22:L22"/>
    <mergeCell ref="M21:N21"/>
    <mergeCell ref="I20:J20"/>
    <mergeCell ref="K20:L20"/>
    <mergeCell ref="M20:N20"/>
    <mergeCell ref="K16:L16"/>
    <mergeCell ref="Y19:Z19"/>
    <mergeCell ref="A24:H24"/>
    <mergeCell ref="Q24:R24"/>
    <mergeCell ref="S24:T24"/>
    <mergeCell ref="S23:T23"/>
    <mergeCell ref="U23:V23"/>
    <mergeCell ref="A26:H26"/>
    <mergeCell ref="I21:J21"/>
    <mergeCell ref="K21:L21"/>
    <mergeCell ref="O21:P21"/>
    <mergeCell ref="A25:H25"/>
    <mergeCell ref="O24:P24"/>
    <mergeCell ref="U24:V24"/>
    <mergeCell ref="O22:P22"/>
    <mergeCell ref="Q22:R22"/>
    <mergeCell ref="S22:T22"/>
    <mergeCell ref="U22:V22"/>
    <mergeCell ref="Q21:R21"/>
    <mergeCell ref="S21:T21"/>
    <mergeCell ref="U21:V21"/>
    <mergeCell ref="Y26:Z26"/>
    <mergeCell ref="W25:X25"/>
    <mergeCell ref="Y25:Z25"/>
    <mergeCell ref="I26:J26"/>
    <mergeCell ref="A39:Z40"/>
    <mergeCell ref="W23:X23"/>
    <mergeCell ref="Y23:Z23"/>
    <mergeCell ref="K23:L23"/>
    <mergeCell ref="M23:N23"/>
    <mergeCell ref="O23:P23"/>
    <mergeCell ref="Q23:R23"/>
    <mergeCell ref="O19:P19"/>
    <mergeCell ref="Q14:R14"/>
    <mergeCell ref="S14:T14"/>
    <mergeCell ref="U14:V14"/>
    <mergeCell ref="W14:X14"/>
    <mergeCell ref="Y14:Z14"/>
    <mergeCell ref="U20:V20"/>
    <mergeCell ref="W20:X20"/>
    <mergeCell ref="Y20:Z20"/>
    <mergeCell ref="O20:P20"/>
    <mergeCell ref="Q20:R20"/>
    <mergeCell ref="W21:X21"/>
    <mergeCell ref="Y21:Z21"/>
    <mergeCell ref="Q19:R19"/>
    <mergeCell ref="S19:T19"/>
    <mergeCell ref="U19:V19"/>
    <mergeCell ref="W19:X19"/>
  </mergeCells>
  <phoneticPr fontId="17" type="noConversion"/>
  <hyperlinks>
    <hyperlink ref="A35" r:id="rId1" xr:uid="{1CC5398E-5E1E-4056-BCA3-556C9E590012}"/>
    <hyperlink ref="A37" r:id="rId2" xr:uid="{4515368C-FA90-4DE8-9DBF-D113C6A7E550}"/>
    <hyperlink ref="A31" r:id="rId3" xr:uid="{DD81B77C-8E68-49CB-9A41-8F962EFB3F4C}"/>
    <hyperlink ref="A32" r:id="rId4" xr:uid="{E427BC96-3804-4639-B699-95F5333373E1}"/>
    <hyperlink ref="A33" r:id="rId5" xr:uid="{460F5AA0-1C1D-474A-ABC9-C63D26059F65}"/>
    <hyperlink ref="A34" r:id="rId6" xr:uid="{19DA5B4C-F43B-474F-8120-8CE7EAF4AAF7}"/>
    <hyperlink ref="A36" r:id="rId7" xr:uid="{501E48F3-FA98-40F5-864D-D1289034FD56}"/>
    <hyperlink ref="I32" r:id="rId8" xr:uid="{277FD182-369D-46FC-BC6B-E469CBD356A4}"/>
    <hyperlink ref="I33" r:id="rId9" xr:uid="{4E2CBD10-DF36-49A2-8D92-671731333053}"/>
    <hyperlink ref="I31" r:id="rId10" xr:uid="{EB7092EB-08B8-49C9-8116-293A723BFD6D}"/>
    <hyperlink ref="I36" r:id="rId11" xr:uid="{79E42646-DA64-4902-ADF0-1685CF924FE0}"/>
    <hyperlink ref="A27" r:id="rId12" xr:uid="{A74C3F17-8179-4FF7-B536-4ACBEAB0E577}"/>
    <hyperlink ref="AB19" r:id="rId13" xr:uid="{04494836-A594-476E-9C6D-40C9113167F0}"/>
    <hyperlink ref="AB18" r:id="rId14" xr:uid="{ACAFE17F-F2DC-4A33-AC2C-3B053D11034F}"/>
    <hyperlink ref="AB17" r:id="rId15" xr:uid="{059CEAED-EEE4-4871-AE4E-C560A344B78D}"/>
    <hyperlink ref="AB20" r:id="rId16" xr:uid="{A3852751-BD5F-4213-85AA-2099252A0060}"/>
    <hyperlink ref="I37" r:id="rId17" xr:uid="{6FBB2FAB-1748-4399-B13E-7282C51AF829}"/>
  </hyperlinks>
  <pageMargins left="0.7" right="0.7" top="0.75" bottom="0.75" header="0.3" footer="0.3"/>
  <pageSetup scale="68" fitToHeight="0" orientation="landscape"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A67E-C950-4ED7-965E-DC35B9138496}">
  <sheetPr>
    <tabColor theme="4" tint="0.59999389629810485"/>
  </sheetPr>
  <dimension ref="A1:K39"/>
  <sheetViews>
    <sheetView view="pageLayout" zoomScale="160" zoomScaleNormal="100" zoomScalePageLayoutView="160" workbookViewId="0">
      <selection activeCell="I3" sqref="I3"/>
    </sheetView>
  </sheetViews>
  <sheetFormatPr baseColWidth="10" defaultColWidth="11.5703125" defaultRowHeight="13.9" customHeight="1" x14ac:dyDescent="0.25"/>
  <cols>
    <col min="1" max="8" width="10.5703125" style="99" customWidth="1"/>
    <col min="9" max="9" width="2.28515625" style="99" customWidth="1"/>
    <col min="10" max="16384" width="11.5703125" style="99"/>
  </cols>
  <sheetData>
    <row r="1" spans="1:11" ht="13.9" customHeight="1" x14ac:dyDescent="0.25">
      <c r="A1" s="97"/>
      <c r="B1" s="98"/>
      <c r="C1" s="98"/>
      <c r="D1" s="448" t="s">
        <v>435</v>
      </c>
      <c r="E1" s="448"/>
      <c r="F1" s="448"/>
      <c r="G1" s="448"/>
      <c r="H1" s="448"/>
      <c r="I1" s="97"/>
    </row>
    <row r="2" spans="1:11" ht="13.9" customHeight="1" x14ac:dyDescent="0.25">
      <c r="A2" s="100"/>
      <c r="B2" s="100"/>
      <c r="C2" s="100"/>
      <c r="D2" s="449" t="s">
        <v>342</v>
      </c>
      <c r="E2" s="449"/>
      <c r="F2" s="449"/>
      <c r="G2" s="449"/>
      <c r="H2" s="449"/>
      <c r="I2" s="97"/>
    </row>
    <row r="3" spans="1:11" ht="13.9" customHeight="1" x14ac:dyDescent="0.25">
      <c r="A3" s="97"/>
      <c r="B3" s="97"/>
      <c r="C3" s="97"/>
      <c r="D3" s="450" t="s">
        <v>343</v>
      </c>
      <c r="E3" s="450"/>
      <c r="F3" s="450"/>
      <c r="G3" s="450"/>
      <c r="H3" s="450"/>
      <c r="I3" s="97"/>
      <c r="K3" s="101"/>
    </row>
    <row r="4" spans="1:11" ht="13.9" customHeight="1" x14ac:dyDescent="0.25">
      <c r="A4" s="97"/>
      <c r="B4" s="97"/>
      <c r="C4" s="97"/>
      <c r="D4" s="450" t="s">
        <v>344</v>
      </c>
      <c r="E4" s="450"/>
      <c r="F4" s="102"/>
      <c r="G4" s="102"/>
      <c r="H4" s="102"/>
      <c r="I4" s="97"/>
    </row>
    <row r="5" spans="1:11" ht="13.9" customHeight="1" x14ac:dyDescent="0.25">
      <c r="A5" s="97"/>
      <c r="B5" s="97"/>
      <c r="C5" s="97"/>
      <c r="D5" s="97"/>
      <c r="E5" s="97"/>
      <c r="F5" s="97"/>
      <c r="G5" s="97"/>
      <c r="H5" s="97"/>
      <c r="I5" s="97"/>
    </row>
    <row r="6" spans="1:11" s="104" customFormat="1" ht="13.9" customHeight="1" x14ac:dyDescent="0.25">
      <c r="A6" s="103"/>
      <c r="B6" s="103"/>
      <c r="C6" s="103"/>
      <c r="D6" s="451" t="s">
        <v>345</v>
      </c>
      <c r="E6" s="452"/>
      <c r="F6" s="452"/>
      <c r="G6" s="452"/>
      <c r="H6" s="453"/>
      <c r="I6" s="103"/>
    </row>
    <row r="7" spans="1:11" s="104" customFormat="1" ht="13.9" customHeight="1" x14ac:dyDescent="0.25">
      <c r="A7" s="103"/>
      <c r="B7" s="103"/>
      <c r="C7" s="103"/>
      <c r="D7" s="454" t="s">
        <v>346</v>
      </c>
      <c r="E7" s="454"/>
      <c r="F7" s="455">
        <f>Identification!G13</f>
        <v>0</v>
      </c>
      <c r="G7" s="455"/>
      <c r="H7" s="455"/>
      <c r="I7" s="103"/>
    </row>
    <row r="8" spans="1:11" s="104" customFormat="1" ht="13.9" customHeight="1" x14ac:dyDescent="0.25">
      <c r="A8" s="103"/>
      <c r="B8" s="103"/>
      <c r="C8" s="103"/>
      <c r="D8" s="454" t="s">
        <v>347</v>
      </c>
      <c r="E8" s="454"/>
      <c r="F8" s="456">
        <f>Identification!W13</f>
        <v>0</v>
      </c>
      <c r="G8" s="455"/>
      <c r="H8" s="455"/>
      <c r="I8" s="103"/>
    </row>
    <row r="9" spans="1:11" s="104" customFormat="1" ht="13.9" customHeight="1" x14ac:dyDescent="0.25">
      <c r="A9" s="103"/>
      <c r="B9" s="103"/>
      <c r="C9" s="103"/>
      <c r="D9" s="454" t="s">
        <v>348</v>
      </c>
      <c r="E9" s="454"/>
      <c r="F9" s="444"/>
      <c r="G9" s="444"/>
      <c r="H9" s="444"/>
      <c r="I9" s="103"/>
    </row>
    <row r="10" spans="1:11" s="104" customFormat="1" ht="13.9" customHeight="1" x14ac:dyDescent="0.25">
      <c r="A10" s="105"/>
      <c r="B10" s="105"/>
      <c r="C10" s="103"/>
      <c r="D10" s="103"/>
      <c r="E10" s="103"/>
      <c r="F10" s="103"/>
      <c r="G10" s="103"/>
      <c r="H10" s="103"/>
      <c r="I10" s="103"/>
    </row>
    <row r="11" spans="1:11" s="104" customFormat="1" ht="13.9" customHeight="1" x14ac:dyDescent="0.25">
      <c r="A11" s="439" t="s">
        <v>349</v>
      </c>
      <c r="B11" s="439"/>
      <c r="C11" s="439"/>
      <c r="D11" s="433" t="s">
        <v>350</v>
      </c>
      <c r="E11" s="433"/>
      <c r="F11" s="433"/>
      <c r="G11" s="433"/>
      <c r="H11" s="433"/>
      <c r="I11" s="103"/>
    </row>
    <row r="12" spans="1:11" s="104" customFormat="1" ht="13.9" customHeight="1" x14ac:dyDescent="0.25">
      <c r="A12" s="103"/>
      <c r="B12" s="103"/>
      <c r="C12" s="103"/>
      <c r="D12" s="103"/>
      <c r="E12" s="103"/>
      <c r="F12" s="103"/>
      <c r="G12" s="103"/>
      <c r="H12" s="103"/>
      <c r="I12" s="103"/>
    </row>
    <row r="13" spans="1:11" s="104" customFormat="1" ht="13.9" customHeight="1" x14ac:dyDescent="0.25">
      <c r="A13" s="439" t="s">
        <v>351</v>
      </c>
      <c r="B13" s="439"/>
      <c r="C13" s="439"/>
      <c r="D13" s="443" t="s">
        <v>352</v>
      </c>
      <c r="E13" s="443"/>
      <c r="F13" s="443" t="s">
        <v>139</v>
      </c>
      <c r="G13" s="443"/>
      <c r="H13" s="443"/>
      <c r="I13" s="103"/>
    </row>
    <row r="14" spans="1:11" s="104" customFormat="1" ht="13.9" customHeight="1" x14ac:dyDescent="0.25">
      <c r="A14" s="436" t="s">
        <v>353</v>
      </c>
      <c r="B14" s="436"/>
      <c r="C14" s="436"/>
      <c r="D14" s="433" t="s">
        <v>354</v>
      </c>
      <c r="E14" s="433"/>
      <c r="F14" s="444"/>
      <c r="G14" s="444"/>
      <c r="H14" s="444"/>
      <c r="I14" s="103"/>
    </row>
    <row r="15" spans="1:11" s="104" customFormat="1" ht="13.9" customHeight="1" x14ac:dyDescent="0.25">
      <c r="A15" s="436" t="s">
        <v>355</v>
      </c>
      <c r="B15" s="436"/>
      <c r="C15" s="436"/>
      <c r="D15" s="433" t="s">
        <v>354</v>
      </c>
      <c r="E15" s="433"/>
      <c r="F15" s="444"/>
      <c r="G15" s="444"/>
      <c r="H15" s="444"/>
      <c r="I15" s="103"/>
    </row>
    <row r="16" spans="1:11" s="104" customFormat="1" ht="13.9" customHeight="1" x14ac:dyDescent="0.25">
      <c r="A16" s="436" t="s">
        <v>356</v>
      </c>
      <c r="B16" s="436"/>
      <c r="C16" s="436"/>
      <c r="D16" s="437">
        <v>0</v>
      </c>
      <c r="E16" s="437">
        <v>12345</v>
      </c>
      <c r="F16" s="444"/>
      <c r="G16" s="444"/>
      <c r="H16" s="444"/>
      <c r="I16" s="103"/>
    </row>
    <row r="17" spans="1:9" s="104" customFormat="1" ht="13.9" customHeight="1" x14ac:dyDescent="0.25">
      <c r="A17" s="436" t="s">
        <v>357</v>
      </c>
      <c r="B17" s="436"/>
      <c r="C17" s="436"/>
      <c r="D17" s="445" t="s">
        <v>354</v>
      </c>
      <c r="E17" s="446"/>
      <c r="F17" s="446"/>
      <c r="G17" s="446"/>
      <c r="H17" s="447"/>
      <c r="I17" s="103"/>
    </row>
    <row r="18" spans="1:9" s="104" customFormat="1" ht="13.9" customHeight="1" x14ac:dyDescent="0.25">
      <c r="A18" s="103"/>
      <c r="B18" s="103"/>
      <c r="C18" s="103"/>
      <c r="D18" s="103"/>
      <c r="E18" s="103"/>
      <c r="F18" s="103"/>
      <c r="G18" s="103"/>
      <c r="H18" s="103"/>
      <c r="I18" s="103"/>
    </row>
    <row r="19" spans="1:9" s="104" customFormat="1" ht="13.9" customHeight="1" x14ac:dyDescent="0.25">
      <c r="A19" s="439" t="s">
        <v>358</v>
      </c>
      <c r="B19" s="439"/>
      <c r="C19" s="439"/>
      <c r="D19" s="443" t="s">
        <v>352</v>
      </c>
      <c r="E19" s="443"/>
      <c r="F19" s="443" t="s">
        <v>139</v>
      </c>
      <c r="G19" s="443"/>
      <c r="H19" s="443"/>
      <c r="I19" s="103"/>
    </row>
    <row r="20" spans="1:9" s="104" customFormat="1" ht="13.9" customHeight="1" x14ac:dyDescent="0.25">
      <c r="A20" s="436" t="s">
        <v>359</v>
      </c>
      <c r="B20" s="436"/>
      <c r="C20" s="436"/>
      <c r="D20" s="433" t="s">
        <v>354</v>
      </c>
      <c r="E20" s="433"/>
      <c r="F20" s="438"/>
      <c r="G20" s="438"/>
      <c r="H20" s="438"/>
      <c r="I20" s="103"/>
    </row>
    <row r="21" spans="1:9" s="104" customFormat="1" ht="13.9" customHeight="1" x14ac:dyDescent="0.25">
      <c r="A21" s="436" t="s">
        <v>360</v>
      </c>
      <c r="B21" s="436"/>
      <c r="C21" s="436"/>
      <c r="D21" s="433" t="s">
        <v>354</v>
      </c>
      <c r="E21" s="433"/>
      <c r="F21" s="440" t="s">
        <v>362</v>
      </c>
      <c r="G21" s="438"/>
      <c r="H21" s="438"/>
      <c r="I21" s="103"/>
    </row>
    <row r="22" spans="1:9" s="104" customFormat="1" ht="13.9" customHeight="1" x14ac:dyDescent="0.25">
      <c r="A22" s="436" t="s">
        <v>427</v>
      </c>
      <c r="B22" s="436"/>
      <c r="C22" s="436"/>
      <c r="D22" s="433" t="s">
        <v>354</v>
      </c>
      <c r="E22" s="433"/>
      <c r="F22" s="440"/>
      <c r="G22" s="438"/>
      <c r="H22" s="438"/>
      <c r="I22" s="103"/>
    </row>
    <row r="23" spans="1:9" s="104" customFormat="1" ht="13.9" customHeight="1" x14ac:dyDescent="0.25">
      <c r="A23" s="103"/>
      <c r="B23" s="103"/>
      <c r="C23" s="103"/>
      <c r="D23" s="103"/>
      <c r="E23" s="103"/>
      <c r="F23" s="103"/>
      <c r="G23" s="103"/>
      <c r="H23" s="103"/>
      <c r="I23" s="103"/>
    </row>
    <row r="24" spans="1:9" s="104" customFormat="1" ht="13.9" customHeight="1" x14ac:dyDescent="0.25">
      <c r="A24" s="439" t="s">
        <v>363</v>
      </c>
      <c r="B24" s="439"/>
      <c r="C24" s="439"/>
      <c r="D24" s="443" t="s">
        <v>364</v>
      </c>
      <c r="E24" s="443"/>
      <c r="F24" s="443" t="s">
        <v>139</v>
      </c>
      <c r="G24" s="443"/>
      <c r="H24" s="443"/>
      <c r="I24" s="103"/>
    </row>
    <row r="25" spans="1:9" s="104" customFormat="1" ht="13.9" customHeight="1" x14ac:dyDescent="0.25">
      <c r="A25" s="436" t="s">
        <v>365</v>
      </c>
      <c r="B25" s="436" t="s">
        <v>366</v>
      </c>
      <c r="C25" s="436"/>
      <c r="D25" s="437">
        <v>0</v>
      </c>
      <c r="E25" s="437">
        <v>0</v>
      </c>
      <c r="F25" s="438"/>
      <c r="G25" s="438"/>
      <c r="H25" s="438"/>
      <c r="I25" s="103"/>
    </row>
    <row r="26" spans="1:9" s="104" customFormat="1" ht="13.9" customHeight="1" x14ac:dyDescent="0.25">
      <c r="A26" s="436" t="s">
        <v>367</v>
      </c>
      <c r="B26" s="436" t="s">
        <v>368</v>
      </c>
      <c r="C26" s="436"/>
      <c r="D26" s="437">
        <v>0</v>
      </c>
      <c r="E26" s="437">
        <v>0</v>
      </c>
      <c r="F26" s="438"/>
      <c r="G26" s="438"/>
      <c r="H26" s="438"/>
      <c r="I26" s="103"/>
    </row>
    <row r="27" spans="1:9" s="104" customFormat="1" ht="13.9" customHeight="1" x14ac:dyDescent="0.25">
      <c r="A27" s="436" t="s">
        <v>369</v>
      </c>
      <c r="B27" s="436"/>
      <c r="C27" s="436"/>
      <c r="D27" s="433" t="s">
        <v>354</v>
      </c>
      <c r="E27" s="433"/>
      <c r="F27" s="440" t="s">
        <v>370</v>
      </c>
      <c r="G27" s="438"/>
      <c r="H27" s="438"/>
      <c r="I27" s="103"/>
    </row>
    <row r="28" spans="1:9" s="104" customFormat="1" ht="13.9" customHeight="1" x14ac:dyDescent="0.25">
      <c r="A28" s="103"/>
      <c r="B28" s="103"/>
      <c r="C28" s="103"/>
      <c r="D28" s="103"/>
      <c r="E28" s="103"/>
      <c r="F28" s="103"/>
      <c r="G28" s="103"/>
      <c r="H28" s="103"/>
      <c r="I28" s="103"/>
    </row>
    <row r="29" spans="1:9" s="104" customFormat="1" ht="13.9" customHeight="1" x14ac:dyDescent="0.25">
      <c r="A29" s="441" t="s">
        <v>371</v>
      </c>
      <c r="B29" s="441"/>
      <c r="C29" s="441"/>
      <c r="D29" s="441"/>
      <c r="E29" s="441"/>
      <c r="F29" s="441"/>
      <c r="G29" s="441"/>
      <c r="H29" s="441"/>
      <c r="I29" s="103"/>
    </row>
    <row r="30" spans="1:9" s="104" customFormat="1" ht="111" customHeight="1" x14ac:dyDescent="0.25">
      <c r="A30" s="442"/>
      <c r="B30" s="442"/>
      <c r="C30" s="442"/>
      <c r="D30" s="442"/>
      <c r="E30" s="442"/>
      <c r="F30" s="442"/>
      <c r="G30" s="442"/>
      <c r="H30" s="442"/>
      <c r="I30" s="103"/>
    </row>
    <row r="31" spans="1:9" s="104" customFormat="1" ht="13.9" customHeight="1" x14ac:dyDescent="0.25">
      <c r="A31" s="103"/>
      <c r="B31" s="103"/>
      <c r="C31" s="103"/>
      <c r="D31" s="103"/>
      <c r="E31" s="103"/>
      <c r="F31" s="103"/>
      <c r="G31" s="103"/>
      <c r="H31" s="103"/>
      <c r="I31" s="103"/>
    </row>
    <row r="32" spans="1:9" s="104" customFormat="1" ht="13.9" customHeight="1" x14ac:dyDescent="0.25">
      <c r="A32" s="428" t="s">
        <v>428</v>
      </c>
      <c r="B32" s="428"/>
      <c r="C32" s="428"/>
      <c r="D32" s="429"/>
      <c r="E32" s="429"/>
      <c r="F32" s="106" t="s">
        <v>132</v>
      </c>
      <c r="G32" s="430"/>
      <c r="H32" s="431"/>
      <c r="I32" s="103"/>
    </row>
    <row r="33" spans="1:9" s="104" customFormat="1" ht="13.9" customHeight="1" x14ac:dyDescent="0.25">
      <c r="A33" s="103"/>
      <c r="B33" s="103"/>
      <c r="C33" s="103"/>
      <c r="D33" s="103"/>
      <c r="E33" s="103"/>
      <c r="F33" s="103"/>
      <c r="G33" s="103"/>
      <c r="H33" s="103"/>
      <c r="I33" s="103"/>
    </row>
    <row r="34" spans="1:9" s="103" customFormat="1" ht="13.9" customHeight="1" x14ac:dyDescent="0.25">
      <c r="A34" s="439" t="s">
        <v>372</v>
      </c>
      <c r="B34" s="439"/>
      <c r="C34" s="439"/>
      <c r="D34" s="439"/>
      <c r="E34" s="439"/>
      <c r="F34" s="439"/>
      <c r="G34" s="439"/>
      <c r="H34" s="439"/>
    </row>
    <row r="35" spans="1:9" s="104" customFormat="1" ht="13.9" customHeight="1" x14ac:dyDescent="0.25">
      <c r="A35" s="432" t="s">
        <v>373</v>
      </c>
      <c r="B35" s="432"/>
      <c r="C35" s="432"/>
      <c r="D35" s="433" t="s">
        <v>354</v>
      </c>
      <c r="E35" s="433"/>
      <c r="F35" s="434"/>
      <c r="G35" s="434"/>
      <c r="H35" s="434"/>
      <c r="I35" s="103"/>
    </row>
    <row r="36" spans="1:9" s="104" customFormat="1" ht="13.9" customHeight="1" x14ac:dyDescent="0.25">
      <c r="A36" s="432" t="s">
        <v>374</v>
      </c>
      <c r="B36" s="432" t="s">
        <v>375</v>
      </c>
      <c r="C36" s="432"/>
      <c r="D36" s="435">
        <v>0</v>
      </c>
      <c r="E36" s="435"/>
      <c r="F36" s="434"/>
      <c r="G36" s="434"/>
      <c r="H36" s="434"/>
      <c r="I36" s="103"/>
    </row>
    <row r="37" spans="1:9" s="104" customFormat="1" ht="13.9" customHeight="1" x14ac:dyDescent="0.25">
      <c r="A37" s="428" t="s">
        <v>376</v>
      </c>
      <c r="B37" s="428"/>
      <c r="C37" s="428"/>
      <c r="D37" s="429"/>
      <c r="E37" s="429"/>
      <c r="F37" s="106" t="s">
        <v>132</v>
      </c>
      <c r="G37" s="430"/>
      <c r="H37" s="431"/>
      <c r="I37" s="103"/>
    </row>
    <row r="38" spans="1:9" s="104" customFormat="1" ht="94.35" customHeight="1" x14ac:dyDescent="0.25">
      <c r="A38" s="103"/>
      <c r="B38" s="103"/>
      <c r="C38" s="103"/>
      <c r="D38" s="103"/>
      <c r="E38" s="103"/>
      <c r="F38" s="103"/>
      <c r="G38" s="103"/>
      <c r="H38" s="103"/>
      <c r="I38" s="103"/>
    </row>
    <row r="39" spans="1:9" ht="13.9" customHeight="1" x14ac:dyDescent="0.25">
      <c r="A39" s="97"/>
      <c r="B39" s="97"/>
      <c r="C39" s="97"/>
      <c r="D39" s="97"/>
      <c r="E39" s="97"/>
      <c r="F39" s="97"/>
      <c r="G39" s="97"/>
      <c r="H39" s="97"/>
      <c r="I39" s="97"/>
    </row>
  </sheetData>
  <sheetProtection algorithmName="SHA-512" hashValue="kq5UDgbHWD0QcrkpX4UDchvYp1Q7Bp1LMyMKkyveZq4E2KDESDSe8Z5eGBvpwef8FyIbjRof5E+mroPoIOUPrg==" saltValue="u5qz+rouxVsVQD5ExzOENA==" spinCount="100000" sheet="1" objects="1" scenarios="1"/>
  <mergeCells count="66">
    <mergeCell ref="D14:E14"/>
    <mergeCell ref="A11:C11"/>
    <mergeCell ref="D11:H11"/>
    <mergeCell ref="A13:C13"/>
    <mergeCell ref="D13:E13"/>
    <mergeCell ref="F13:H13"/>
    <mergeCell ref="F14:H14"/>
    <mergeCell ref="A14:C14"/>
    <mergeCell ref="D7:E7"/>
    <mergeCell ref="F7:H7"/>
    <mergeCell ref="D8:E8"/>
    <mergeCell ref="F8:H8"/>
    <mergeCell ref="D9:E9"/>
    <mergeCell ref="F9:H9"/>
    <mergeCell ref="D1:H1"/>
    <mergeCell ref="D2:H2"/>
    <mergeCell ref="D3:H3"/>
    <mergeCell ref="D4:E4"/>
    <mergeCell ref="D6:H6"/>
    <mergeCell ref="A20:C20"/>
    <mergeCell ref="D20:E20"/>
    <mergeCell ref="F20:H20"/>
    <mergeCell ref="A15:C15"/>
    <mergeCell ref="D15:E15"/>
    <mergeCell ref="F15:H15"/>
    <mergeCell ref="A16:C16"/>
    <mergeCell ref="D16:E16"/>
    <mergeCell ref="F16:H16"/>
    <mergeCell ref="A17:C17"/>
    <mergeCell ref="D17:H17"/>
    <mergeCell ref="A19:C19"/>
    <mergeCell ref="D19:E19"/>
    <mergeCell ref="F19:H19"/>
    <mergeCell ref="A21:C21"/>
    <mergeCell ref="D21:E21"/>
    <mergeCell ref="F21:H21"/>
    <mergeCell ref="A24:C24"/>
    <mergeCell ref="D24:E24"/>
    <mergeCell ref="F24:H24"/>
    <mergeCell ref="A22:C22"/>
    <mergeCell ref="D22:E22"/>
    <mergeCell ref="F22:H22"/>
    <mergeCell ref="A25:C25"/>
    <mergeCell ref="D25:E25"/>
    <mergeCell ref="F25:H25"/>
    <mergeCell ref="A34:H34"/>
    <mergeCell ref="A26:C26"/>
    <mergeCell ref="D26:E26"/>
    <mergeCell ref="F26:H26"/>
    <mergeCell ref="A27:C27"/>
    <mergeCell ref="D27:E27"/>
    <mergeCell ref="F27:H27"/>
    <mergeCell ref="A29:H29"/>
    <mergeCell ref="A30:H30"/>
    <mergeCell ref="A32:C32"/>
    <mergeCell ref="D32:E32"/>
    <mergeCell ref="G32:H32"/>
    <mergeCell ref="A37:C37"/>
    <mergeCell ref="D37:E37"/>
    <mergeCell ref="G37:H37"/>
    <mergeCell ref="A35:C35"/>
    <mergeCell ref="D35:E35"/>
    <mergeCell ref="F35:H35"/>
    <mergeCell ref="A36:C36"/>
    <mergeCell ref="D36:E36"/>
    <mergeCell ref="F36:H36"/>
  </mergeCells>
  <conditionalFormatting sqref="D20:E22">
    <cfRule type="containsText" dxfId="8" priority="1" operator="containsText" text="Non">
      <formula>NOT(ISERROR(SEARCH("Non",D20)))</formula>
    </cfRule>
  </conditionalFormatting>
  <conditionalFormatting sqref="D27:E27">
    <cfRule type="containsText" dxfId="7" priority="5" operator="containsText" text="Non">
      <formula>NOT(ISERROR(SEARCH("Non",D27)))</formula>
    </cfRule>
  </conditionalFormatting>
  <conditionalFormatting sqref="D35:E35">
    <cfRule type="containsText" dxfId="6" priority="2" operator="containsText" text="refusée">
      <formula>NOT(ISERROR(SEARCH("refusée",D35)))</formula>
    </cfRule>
    <cfRule type="containsText" dxfId="5" priority="3" operator="containsText" text="avec">
      <formula>NOT(ISERROR(SEARCH("avec",D35)))</formula>
    </cfRule>
    <cfRule type="containsText" dxfId="4" priority="4" operator="containsText" text="sans">
      <formula>NOT(ISERROR(SEARCH("sans",D35)))</formula>
    </cfRule>
  </conditionalFormatting>
  <conditionalFormatting sqref="E36">
    <cfRule type="containsText" dxfId="2" priority="9" operator="containsText" text="Acceptée avec modification">
      <formula>NOT(ISERROR(SEARCH("Acceptée avec modification",E36)))</formula>
    </cfRule>
    <cfRule type="containsText" dxfId="1" priority="10" operator="containsText" text="AFeuil2!$A$13">
      <formula>NOT(ISERROR(SEARCH("AFeuil2!$A$13",E36)))</formula>
    </cfRule>
  </conditionalFormatting>
  <pageMargins left="0.78333333333333333"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6AE4D6D-8392-45B5-8DCF-96730F2EABE6}">
            <xm:f>NOT(ISERROR(SEARCH('Références MAPAQ'!$A$17,E36)))</xm:f>
            <xm:f>'Références MAPAQ'!$A$17</xm:f>
            <x14:dxf>
              <font>
                <color rgb="FF9C0006"/>
              </font>
              <fill>
                <patternFill>
                  <bgColor rgb="FFFFC7CE"/>
                </patternFill>
              </fill>
            </x14:dxf>
          </x14:cfRule>
          <x14:cfRule type="containsText" priority="11" operator="containsText" id="{7F33CE7D-4FC2-4183-A735-E0DE33BDB72F}">
            <xm:f>NOT(ISERROR(SEARCH('Références MAPAQ'!$A$15,E36)))</xm:f>
            <xm:f>'Références MAPAQ'!$A$15</xm:f>
            <x14:dxf>
              <font>
                <color rgb="FF006100"/>
              </font>
              <fill>
                <patternFill>
                  <bgColor rgb="FFC6EFCE"/>
                </patternFill>
              </fill>
            </x14:dxf>
          </x14:cfRule>
          <xm:sqref>E36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CDD5675F-6137-4004-840B-945B1ACB622B}">
          <x14:formula1>
            <xm:f>'Références MAPAQ'!$A$2:$A$7</xm:f>
          </x14:formula1>
          <xm:sqref>D11</xm:sqref>
        </x14:dataValidation>
        <x14:dataValidation type="list" allowBlank="1" showInputMessage="1" showErrorMessage="1" xr:uid="{0CFFDBEA-8607-467B-A22A-00FCEA5538AB}">
          <x14:formula1>
            <xm:f>'Références MAPAQ'!$A$19:$A$23</xm:f>
          </x14:formula1>
          <xm:sqref>D14:E14</xm:sqref>
        </x14:dataValidation>
        <x14:dataValidation type="list" allowBlank="1" showInputMessage="1" showErrorMessage="1" xr:uid="{D7EB034A-AA87-4266-A554-7B164DB58238}">
          <x14:formula1>
            <xm:f>'Références MAPAQ'!$G$2:$G$40</xm:f>
          </x14:formula1>
          <xm:sqref>D17</xm:sqref>
        </x14:dataValidation>
        <x14:dataValidation type="list" allowBlank="1" showInputMessage="1" showErrorMessage="1" xr:uid="{FBC9D0BE-CD7D-4CA3-BD3B-77C86517DCAB}">
          <x14:formula1>
            <xm:f>'Références MAPAQ'!$A$19:$A$22</xm:f>
          </x14:formula1>
          <xm:sqref>E36</xm:sqref>
        </x14:dataValidation>
        <x14:dataValidation type="list" allowBlank="1" showInputMessage="1" showErrorMessage="1" xr:uid="{FB73E341-4D76-48F4-8EDF-82876786579D}">
          <x14:formula1>
            <xm:f>'Références MAPAQ'!$A$25:$A$31</xm:f>
          </x14:formula1>
          <xm:sqref>D15:E15</xm:sqref>
        </x14:dataValidation>
        <x14:dataValidation type="list" allowBlank="1" showInputMessage="1" showErrorMessage="1" xr:uid="{C34CFBA2-130D-4849-8C88-E694650D8619}">
          <x14:formula1>
            <xm:f>'Références MAPAQ'!$A$14:$A$17</xm:f>
          </x14:formula1>
          <xm:sqref>D35:E35</xm:sqref>
        </x14:dataValidation>
        <x14:dataValidation type="list" allowBlank="1" showInputMessage="1" showErrorMessage="1" xr:uid="{DA332B25-7FDE-4CB0-A803-E5A4CE569469}">
          <x14:formula1>
            <xm:f>'Références MAPAQ'!$A$9:$A$11</xm:f>
          </x14:formula1>
          <xm:sqref>D27:E27 D20:E21</xm:sqref>
        </x14:dataValidation>
        <x14:dataValidation type="list" allowBlank="1" showInputMessage="1" showErrorMessage="1" xr:uid="{31C69473-D113-42DC-8095-4DC406EC10FA}">
          <x14:formula1>
            <xm:f>'Références MAPAQ'!$A$10:$A$12</xm:f>
          </x14:formula1>
          <xm:sqref>D22:E22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73F5-D1A8-4DB2-8FA4-56D718777947}">
  <dimension ref="A2:G40"/>
  <sheetViews>
    <sheetView workbookViewId="0">
      <selection activeCell="B7" sqref="B7"/>
    </sheetView>
  </sheetViews>
  <sheetFormatPr baseColWidth="10" defaultColWidth="11.5703125" defaultRowHeight="12.75" x14ac:dyDescent="0.2"/>
  <cols>
    <col min="1" max="6" width="11.5703125" style="107"/>
    <col min="7" max="7" width="11.5703125" style="108"/>
    <col min="8" max="16384" width="11.5703125" style="107"/>
  </cols>
  <sheetData>
    <row r="2" spans="1:7" x14ac:dyDescent="0.2">
      <c r="A2" s="107" t="s">
        <v>354</v>
      </c>
      <c r="G2" s="108" t="s">
        <v>354</v>
      </c>
    </row>
    <row r="3" spans="1:7" x14ac:dyDescent="0.2">
      <c r="A3" s="107" t="s">
        <v>377</v>
      </c>
      <c r="G3" s="109" t="s">
        <v>378</v>
      </c>
    </row>
    <row r="4" spans="1:7" x14ac:dyDescent="0.2">
      <c r="A4" s="107" t="s">
        <v>379</v>
      </c>
      <c r="G4" s="109" t="s">
        <v>380</v>
      </c>
    </row>
    <row r="5" spans="1:7" x14ac:dyDescent="0.2">
      <c r="A5" s="107" t="s">
        <v>381</v>
      </c>
      <c r="G5" s="109" t="s">
        <v>382</v>
      </c>
    </row>
    <row r="6" spans="1:7" x14ac:dyDescent="0.2">
      <c r="A6" s="107" t="s">
        <v>383</v>
      </c>
      <c r="G6" s="109" t="s">
        <v>384</v>
      </c>
    </row>
    <row r="7" spans="1:7" x14ac:dyDescent="0.2">
      <c r="A7" s="107" t="s">
        <v>350</v>
      </c>
      <c r="G7" s="109" t="s">
        <v>385</v>
      </c>
    </row>
    <row r="8" spans="1:7" x14ac:dyDescent="0.2">
      <c r="G8" s="109" t="s">
        <v>386</v>
      </c>
    </row>
    <row r="9" spans="1:7" x14ac:dyDescent="0.2">
      <c r="A9" s="107" t="s">
        <v>354</v>
      </c>
      <c r="G9" s="109" t="s">
        <v>387</v>
      </c>
    </row>
    <row r="10" spans="1:7" x14ac:dyDescent="0.2">
      <c r="A10" s="107" t="s">
        <v>361</v>
      </c>
      <c r="G10" s="109" t="s">
        <v>388</v>
      </c>
    </row>
    <row r="11" spans="1:7" x14ac:dyDescent="0.2">
      <c r="A11" s="107" t="s">
        <v>389</v>
      </c>
      <c r="G11" s="109" t="s">
        <v>390</v>
      </c>
    </row>
    <row r="12" spans="1:7" x14ac:dyDescent="0.2">
      <c r="A12" s="107" t="s">
        <v>424</v>
      </c>
      <c r="G12" s="109" t="s">
        <v>391</v>
      </c>
    </row>
    <row r="13" spans="1:7" x14ac:dyDescent="0.2">
      <c r="G13" s="109" t="s">
        <v>392</v>
      </c>
    </row>
    <row r="14" spans="1:7" x14ac:dyDescent="0.2">
      <c r="A14" s="107" t="s">
        <v>354</v>
      </c>
      <c r="G14" s="109" t="s">
        <v>393</v>
      </c>
    </row>
    <row r="15" spans="1:7" x14ac:dyDescent="0.2">
      <c r="A15" s="107" t="s">
        <v>394</v>
      </c>
      <c r="G15" s="109" t="s">
        <v>395</v>
      </c>
    </row>
    <row r="16" spans="1:7" x14ac:dyDescent="0.2">
      <c r="A16" s="107" t="s">
        <v>396</v>
      </c>
      <c r="G16" s="109" t="s">
        <v>397</v>
      </c>
    </row>
    <row r="17" spans="1:7" x14ac:dyDescent="0.2">
      <c r="A17" s="107" t="s">
        <v>398</v>
      </c>
      <c r="G17" s="109" t="s">
        <v>399</v>
      </c>
    </row>
    <row r="18" spans="1:7" x14ac:dyDescent="0.2">
      <c r="G18" s="109" t="s">
        <v>400</v>
      </c>
    </row>
    <row r="19" spans="1:7" x14ac:dyDescent="0.2">
      <c r="A19" s="107" t="s">
        <v>354</v>
      </c>
      <c r="G19" s="109" t="s">
        <v>401</v>
      </c>
    </row>
    <row r="20" spans="1:7" x14ac:dyDescent="0.2">
      <c r="A20" s="107" t="s">
        <v>402</v>
      </c>
      <c r="G20" s="109" t="s">
        <v>403</v>
      </c>
    </row>
    <row r="21" spans="1:7" x14ac:dyDescent="0.2">
      <c r="A21" s="107" t="s">
        <v>404</v>
      </c>
      <c r="G21" s="109" t="s">
        <v>405</v>
      </c>
    </row>
    <row r="22" spans="1:7" x14ac:dyDescent="0.2">
      <c r="A22" s="107" t="s">
        <v>406</v>
      </c>
      <c r="G22" s="109" t="s">
        <v>407</v>
      </c>
    </row>
    <row r="23" spans="1:7" x14ac:dyDescent="0.2">
      <c r="A23" s="107" t="s">
        <v>389</v>
      </c>
      <c r="G23" s="109" t="s">
        <v>408</v>
      </c>
    </row>
    <row r="24" spans="1:7" x14ac:dyDescent="0.2">
      <c r="G24" s="109" t="s">
        <v>409</v>
      </c>
    </row>
    <row r="25" spans="1:7" x14ac:dyDescent="0.2">
      <c r="A25" s="107" t="s">
        <v>354</v>
      </c>
      <c r="G25" s="109" t="s">
        <v>410</v>
      </c>
    </row>
    <row r="26" spans="1:7" x14ac:dyDescent="0.2">
      <c r="A26" s="107">
        <v>1</v>
      </c>
      <c r="G26" s="109" t="s">
        <v>411</v>
      </c>
    </row>
    <row r="27" spans="1:7" x14ac:dyDescent="0.2">
      <c r="A27" s="107">
        <v>2</v>
      </c>
      <c r="G27" s="109" t="s">
        <v>412</v>
      </c>
    </row>
    <row r="28" spans="1:7" x14ac:dyDescent="0.2">
      <c r="A28" s="107">
        <v>3</v>
      </c>
      <c r="G28" s="109" t="s">
        <v>413</v>
      </c>
    </row>
    <row r="29" spans="1:7" x14ac:dyDescent="0.2">
      <c r="A29" s="107">
        <v>4</v>
      </c>
      <c r="G29" s="109" t="s">
        <v>414</v>
      </c>
    </row>
    <row r="30" spans="1:7" x14ac:dyDescent="0.2">
      <c r="A30" s="107">
        <v>5</v>
      </c>
      <c r="G30" s="109" t="s">
        <v>415</v>
      </c>
    </row>
    <row r="31" spans="1:7" x14ac:dyDescent="0.2">
      <c r="A31" s="107">
        <v>6</v>
      </c>
      <c r="G31" s="109" t="s">
        <v>416</v>
      </c>
    </row>
    <row r="32" spans="1:7" x14ac:dyDescent="0.2">
      <c r="G32" s="109" t="s">
        <v>324</v>
      </c>
    </row>
    <row r="33" spans="7:7" x14ac:dyDescent="0.2">
      <c r="G33" s="109" t="s">
        <v>417</v>
      </c>
    </row>
    <row r="34" spans="7:7" x14ac:dyDescent="0.2">
      <c r="G34" s="109" t="s">
        <v>418</v>
      </c>
    </row>
    <row r="35" spans="7:7" x14ac:dyDescent="0.2">
      <c r="G35" s="109" t="s">
        <v>419</v>
      </c>
    </row>
    <row r="36" spans="7:7" x14ac:dyDescent="0.2">
      <c r="G36" s="109" t="s">
        <v>420</v>
      </c>
    </row>
    <row r="37" spans="7:7" x14ac:dyDescent="0.2">
      <c r="G37" s="109" t="s">
        <v>421</v>
      </c>
    </row>
    <row r="38" spans="7:7" x14ac:dyDescent="0.2">
      <c r="G38" s="109" t="s">
        <v>422</v>
      </c>
    </row>
    <row r="39" spans="7:7" x14ac:dyDescent="0.2">
      <c r="G39" s="109" t="s">
        <v>423</v>
      </c>
    </row>
    <row r="40" spans="7:7" x14ac:dyDescent="0.2">
      <c r="G40" s="109" t="s">
        <v>424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076E-5D05-4D0D-95AA-1501C5E9BFD0}">
  <sheetPr codeName="Feuil10"/>
  <dimension ref="A1:B41"/>
  <sheetViews>
    <sheetView topLeftCell="A7" zoomScale="120" zoomScaleNormal="120" workbookViewId="0">
      <selection activeCell="B23" sqref="B23"/>
    </sheetView>
  </sheetViews>
  <sheetFormatPr baseColWidth="10" defaultColWidth="11.42578125" defaultRowHeight="11.25" x14ac:dyDescent="0.2"/>
  <cols>
    <col min="1" max="2" width="34.140625" style="29" customWidth="1"/>
    <col min="3" max="16384" width="11.42578125" style="29"/>
  </cols>
  <sheetData>
    <row r="1" spans="1:2" x14ac:dyDescent="0.2">
      <c r="A1" s="28" t="s">
        <v>290</v>
      </c>
      <c r="B1" s="28" t="s">
        <v>291</v>
      </c>
    </row>
    <row r="2" spans="1:2" x14ac:dyDescent="0.2">
      <c r="A2" s="29" t="s">
        <v>68</v>
      </c>
      <c r="B2" s="29" t="s">
        <v>68</v>
      </c>
    </row>
    <row r="3" spans="1:2" x14ac:dyDescent="0.2">
      <c r="A3" s="29" t="s">
        <v>292</v>
      </c>
      <c r="B3" s="29" t="s">
        <v>293</v>
      </c>
    </row>
    <row r="4" spans="1:2" x14ac:dyDescent="0.2">
      <c r="A4" s="29" t="s">
        <v>294</v>
      </c>
      <c r="B4" s="29" t="s">
        <v>295</v>
      </c>
    </row>
    <row r="5" spans="1:2" x14ac:dyDescent="0.2">
      <c r="A5" s="29" t="s">
        <v>296</v>
      </c>
      <c r="B5" s="29" t="s">
        <v>297</v>
      </c>
    </row>
    <row r="6" spans="1:2" x14ac:dyDescent="0.2">
      <c r="A6" s="29" t="s">
        <v>298</v>
      </c>
      <c r="B6" s="29" t="s">
        <v>299</v>
      </c>
    </row>
    <row r="7" spans="1:2" x14ac:dyDescent="0.2">
      <c r="A7" s="29" t="s">
        <v>300</v>
      </c>
      <c r="B7" s="29" t="s">
        <v>301</v>
      </c>
    </row>
    <row r="8" spans="1:2" x14ac:dyDescent="0.2">
      <c r="A8" s="29" t="s">
        <v>302</v>
      </c>
      <c r="B8" s="29" t="s">
        <v>303</v>
      </c>
    </row>
    <row r="9" spans="1:2" x14ac:dyDescent="0.2">
      <c r="A9" s="29" t="s">
        <v>304</v>
      </c>
      <c r="B9" s="29" t="s">
        <v>66</v>
      </c>
    </row>
    <row r="10" spans="1:2" x14ac:dyDescent="0.2">
      <c r="A10" s="29" t="s">
        <v>305</v>
      </c>
      <c r="B10" s="29" t="s">
        <v>306</v>
      </c>
    </row>
    <row r="11" spans="1:2" x14ac:dyDescent="0.2">
      <c r="A11" s="29" t="s">
        <v>307</v>
      </c>
    </row>
    <row r="12" spans="1:2" x14ac:dyDescent="0.2">
      <c r="A12" s="29" t="s">
        <v>308</v>
      </c>
      <c r="B12" s="28" t="s">
        <v>309</v>
      </c>
    </row>
    <row r="13" spans="1:2" x14ac:dyDescent="0.2">
      <c r="A13" s="29" t="s">
        <v>310</v>
      </c>
      <c r="B13" s="29" t="s">
        <v>68</v>
      </c>
    </row>
    <row r="14" spans="1:2" x14ac:dyDescent="0.2">
      <c r="A14" s="29" t="s">
        <v>311</v>
      </c>
      <c r="B14" s="29" t="s">
        <v>293</v>
      </c>
    </row>
    <row r="15" spans="1:2" x14ac:dyDescent="0.2">
      <c r="A15" s="29" t="s">
        <v>312</v>
      </c>
      <c r="B15" s="29" t="s">
        <v>313</v>
      </c>
    </row>
    <row r="16" spans="1:2" x14ac:dyDescent="0.2">
      <c r="A16" s="29" t="s">
        <v>314</v>
      </c>
      <c r="B16" s="29" t="s">
        <v>315</v>
      </c>
    </row>
    <row r="17" spans="1:2" x14ac:dyDescent="0.2">
      <c r="A17" s="29" t="s">
        <v>316</v>
      </c>
      <c r="B17" s="29" t="s">
        <v>317</v>
      </c>
    </row>
    <row r="18" spans="1:2" x14ac:dyDescent="0.2">
      <c r="A18" s="29" t="s">
        <v>318</v>
      </c>
      <c r="B18" s="29" t="s">
        <v>319</v>
      </c>
    </row>
    <row r="19" spans="1:2" x14ac:dyDescent="0.2">
      <c r="A19" s="29" t="s">
        <v>320</v>
      </c>
      <c r="B19" s="29" t="s">
        <v>321</v>
      </c>
    </row>
    <row r="20" spans="1:2" x14ac:dyDescent="0.2">
      <c r="A20" s="29" t="s">
        <v>64</v>
      </c>
      <c r="B20" s="29" t="s">
        <v>322</v>
      </c>
    </row>
    <row r="21" spans="1:2" x14ac:dyDescent="0.2">
      <c r="A21" s="29" t="s">
        <v>70</v>
      </c>
      <c r="B21" s="29" t="s">
        <v>323</v>
      </c>
    </row>
    <row r="22" spans="1:2" x14ac:dyDescent="0.2">
      <c r="A22" s="29" t="s">
        <v>324</v>
      </c>
    </row>
    <row r="23" spans="1:2" x14ac:dyDescent="0.2">
      <c r="A23" s="29" t="s">
        <v>325</v>
      </c>
      <c r="B23" s="28" t="s">
        <v>326</v>
      </c>
    </row>
    <row r="24" spans="1:2" x14ac:dyDescent="0.2">
      <c r="A24" s="29" t="s">
        <v>327</v>
      </c>
      <c r="B24" s="29" t="s">
        <v>68</v>
      </c>
    </row>
    <row r="25" spans="1:2" x14ac:dyDescent="0.2">
      <c r="A25" s="29" t="s">
        <v>328</v>
      </c>
      <c r="B25" s="29" t="s">
        <v>329</v>
      </c>
    </row>
    <row r="26" spans="1:2" x14ac:dyDescent="0.2">
      <c r="B26" s="29" t="s">
        <v>330</v>
      </c>
    </row>
    <row r="27" spans="1:2" x14ac:dyDescent="0.2">
      <c r="A27" s="28" t="s">
        <v>331</v>
      </c>
      <c r="B27" s="29" t="s">
        <v>220</v>
      </c>
    </row>
    <row r="28" spans="1:2" x14ac:dyDescent="0.2">
      <c r="B28" s="29" t="s">
        <v>332</v>
      </c>
    </row>
    <row r="29" spans="1:2" x14ac:dyDescent="0.2">
      <c r="A29" s="29" t="s">
        <v>63</v>
      </c>
      <c r="B29" s="29" t="s">
        <v>333</v>
      </c>
    </row>
    <row r="30" spans="1:2" x14ac:dyDescent="0.2">
      <c r="A30" s="29" t="s">
        <v>69</v>
      </c>
      <c r="B30" s="29" t="s">
        <v>240</v>
      </c>
    </row>
    <row r="31" spans="1:2" x14ac:dyDescent="0.2">
      <c r="B31" s="29" t="s">
        <v>65</v>
      </c>
    </row>
    <row r="32" spans="1:2" x14ac:dyDescent="0.2">
      <c r="B32" s="29" t="s">
        <v>218</v>
      </c>
    </row>
    <row r="33" spans="1:2" x14ac:dyDescent="0.2">
      <c r="B33" s="29" t="s">
        <v>215</v>
      </c>
    </row>
    <row r="34" spans="1:2" x14ac:dyDescent="0.2">
      <c r="B34" s="29" t="s">
        <v>211</v>
      </c>
    </row>
    <row r="35" spans="1:2" x14ac:dyDescent="0.2">
      <c r="B35" s="29" t="s">
        <v>261</v>
      </c>
    </row>
    <row r="36" spans="1:2" x14ac:dyDescent="0.2">
      <c r="B36" s="29" t="s">
        <v>208</v>
      </c>
    </row>
    <row r="37" spans="1:2" x14ac:dyDescent="0.2">
      <c r="B37" s="29" t="s">
        <v>334</v>
      </c>
    </row>
    <row r="38" spans="1:2" x14ac:dyDescent="0.2">
      <c r="B38" s="29" t="s">
        <v>337</v>
      </c>
    </row>
    <row r="40" spans="1:2" ht="12" x14ac:dyDescent="0.2">
      <c r="A40" s="36" t="s">
        <v>335</v>
      </c>
    </row>
    <row r="41" spans="1:2" x14ac:dyDescent="0.2">
      <c r="A41" s="95" t="b">
        <v>0</v>
      </c>
    </row>
  </sheetData>
  <sortState xmlns:xlrd2="http://schemas.microsoft.com/office/spreadsheetml/2017/richdata2" ref="B15:B21">
    <sortCondition ref="B15:B2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2FAE-1DFD-44F9-9152-68EBB608440C}">
  <sheetPr codeName="Feuil11"/>
  <dimension ref="A2:AX59"/>
  <sheetViews>
    <sheetView view="pageLayout" zoomScale="130" zoomScaleNormal="110" zoomScalePageLayoutView="130" workbookViewId="0">
      <selection activeCell="K2" sqref="K2:Z5"/>
    </sheetView>
  </sheetViews>
  <sheetFormatPr baseColWidth="10" defaultColWidth="10.7109375" defaultRowHeight="13.15" customHeight="1" x14ac:dyDescent="0.25"/>
  <cols>
    <col min="1" max="21" width="3.28515625" style="8" customWidth="1"/>
    <col min="22" max="22" width="6.5703125" style="8" customWidth="1"/>
    <col min="23" max="354" width="3.28515625" style="8" customWidth="1"/>
    <col min="355" max="16384" width="10.7109375" style="8"/>
  </cols>
  <sheetData>
    <row r="2" spans="1:26" ht="13.15" customHeight="1" x14ac:dyDescent="0.25">
      <c r="B2" s="120"/>
      <c r="C2" s="120"/>
      <c r="D2" s="120"/>
      <c r="E2" s="120"/>
      <c r="F2" s="120"/>
      <c r="G2" s="120"/>
      <c r="K2" s="121" t="s">
        <v>433</v>
      </c>
      <c r="L2" s="121"/>
      <c r="M2" s="121"/>
      <c r="N2" s="121"/>
      <c r="O2" s="121"/>
      <c r="P2" s="121"/>
      <c r="Q2" s="121"/>
      <c r="R2" s="121"/>
      <c r="S2" s="121"/>
      <c r="T2" s="121"/>
      <c r="U2" s="121"/>
      <c r="V2" s="121"/>
      <c r="W2" s="121"/>
      <c r="X2" s="121"/>
      <c r="Y2" s="121"/>
      <c r="Z2" s="121"/>
    </row>
    <row r="3" spans="1:26" ht="13.15" customHeight="1" x14ac:dyDescent="0.25">
      <c r="B3" s="120"/>
      <c r="C3" s="120"/>
      <c r="D3" s="120"/>
      <c r="E3" s="120"/>
      <c r="F3" s="120"/>
      <c r="G3" s="120"/>
      <c r="K3" s="121"/>
      <c r="L3" s="121"/>
      <c r="M3" s="121"/>
      <c r="N3" s="121"/>
      <c r="O3" s="121"/>
      <c r="P3" s="121"/>
      <c r="Q3" s="121"/>
      <c r="R3" s="121"/>
      <c r="S3" s="121"/>
      <c r="T3" s="121"/>
      <c r="U3" s="121"/>
      <c r="V3" s="121"/>
      <c r="W3" s="121"/>
      <c r="X3" s="121"/>
      <c r="Y3" s="121"/>
      <c r="Z3" s="121"/>
    </row>
    <row r="4" spans="1:26" ht="13.15" customHeight="1" x14ac:dyDescent="0.25">
      <c r="B4" s="120"/>
      <c r="C4" s="120"/>
      <c r="D4" s="120"/>
      <c r="E4" s="120"/>
      <c r="F4" s="120"/>
      <c r="G4" s="120"/>
      <c r="K4" s="121"/>
      <c r="L4" s="121"/>
      <c r="M4" s="121"/>
      <c r="N4" s="121"/>
      <c r="O4" s="121"/>
      <c r="P4" s="121"/>
      <c r="Q4" s="121"/>
      <c r="R4" s="121"/>
      <c r="S4" s="121"/>
      <c r="T4" s="121"/>
      <c r="U4" s="121"/>
      <c r="V4" s="121"/>
      <c r="W4" s="121"/>
      <c r="X4" s="121"/>
      <c r="Y4" s="121"/>
      <c r="Z4" s="121"/>
    </row>
    <row r="5" spans="1:26" ht="13.15" customHeight="1" x14ac:dyDescent="0.25">
      <c r="K5" s="121"/>
      <c r="L5" s="121"/>
      <c r="M5" s="121"/>
      <c r="N5" s="121"/>
      <c r="O5" s="121"/>
      <c r="P5" s="121"/>
      <c r="Q5" s="121"/>
      <c r="R5" s="121"/>
      <c r="S5" s="121"/>
      <c r="T5" s="121"/>
      <c r="U5" s="121"/>
      <c r="V5" s="121"/>
      <c r="W5" s="121"/>
      <c r="X5" s="121"/>
      <c r="Y5" s="121"/>
      <c r="Z5" s="121"/>
    </row>
    <row r="6" spans="1:26" ht="13.15" customHeight="1" x14ac:dyDescent="0.25">
      <c r="K6" s="9"/>
      <c r="L6" s="9"/>
      <c r="M6" s="9"/>
      <c r="N6" s="9"/>
      <c r="O6" s="9"/>
      <c r="P6" s="9"/>
      <c r="Q6" s="9"/>
      <c r="R6" s="9"/>
      <c r="S6" s="9"/>
      <c r="T6" s="9"/>
      <c r="U6" s="9"/>
      <c r="V6" s="9"/>
      <c r="W6" s="9"/>
      <c r="X6" s="9"/>
      <c r="Y6" s="9"/>
      <c r="Z6" s="9"/>
    </row>
    <row r="7" spans="1:26" s="1" customFormat="1" ht="13.15" customHeight="1" x14ac:dyDescent="0.25">
      <c r="A7" s="12" t="s">
        <v>0</v>
      </c>
      <c r="K7" s="6"/>
      <c r="L7" s="6"/>
      <c r="M7" s="6"/>
      <c r="N7" s="6"/>
      <c r="O7" s="6"/>
      <c r="P7" s="6"/>
      <c r="Q7" s="6"/>
      <c r="R7" s="6"/>
      <c r="S7" s="6"/>
      <c r="T7" s="6"/>
      <c r="U7" s="6"/>
      <c r="V7" s="6"/>
      <c r="W7" s="6"/>
      <c r="X7" s="6"/>
      <c r="Y7" s="6"/>
      <c r="Z7" s="6"/>
    </row>
    <row r="8" spans="1:26"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row>
    <row r="9" spans="1:26" ht="13.15" customHeight="1" x14ac:dyDescent="0.25">
      <c r="K9" s="9"/>
      <c r="L9" s="9"/>
      <c r="M9" s="9"/>
      <c r="N9" s="9"/>
      <c r="O9" s="9"/>
      <c r="P9" s="9"/>
      <c r="Q9" s="9"/>
      <c r="R9" s="9"/>
      <c r="S9" s="9"/>
      <c r="T9" s="9"/>
      <c r="U9" s="9"/>
      <c r="V9" s="9"/>
      <c r="W9" s="9"/>
      <c r="X9" s="9"/>
      <c r="Y9" s="9"/>
      <c r="Z9" s="9"/>
    </row>
    <row r="10" spans="1:26" s="7" customFormat="1" ht="13.15" customHeight="1" x14ac:dyDescent="0.25">
      <c r="A10" s="123" t="s">
        <v>14</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s="7" customFormat="1" ht="13.15" customHeight="1" x14ac:dyDescent="0.25">
      <c r="A11" s="141" t="s">
        <v>15</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row>
    <row r="12" spans="1:26" s="7" customFormat="1" ht="13.1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s="7" customFormat="1" ht="13.15" customHeight="1" x14ac:dyDescent="0.25">
      <c r="A13" s="141" t="s">
        <v>16</v>
      </c>
      <c r="B13" s="141"/>
      <c r="C13" s="141"/>
      <c r="D13" s="141"/>
      <c r="E13" s="141"/>
      <c r="F13" s="141"/>
      <c r="G13" s="131"/>
      <c r="H13" s="131"/>
      <c r="I13" s="131"/>
      <c r="J13" s="131"/>
      <c r="K13" s="131"/>
      <c r="L13" s="131"/>
      <c r="M13" s="131"/>
      <c r="N13" s="131"/>
      <c r="O13" s="131"/>
      <c r="P13" s="131"/>
      <c r="Q13" s="131"/>
      <c r="R13" s="131"/>
      <c r="S13" s="131"/>
      <c r="T13" s="157" t="s">
        <v>336</v>
      </c>
      <c r="U13" s="158"/>
      <c r="V13" s="159"/>
      <c r="W13" s="156"/>
      <c r="X13" s="131"/>
      <c r="Y13" s="131"/>
      <c r="Z13" s="131"/>
    </row>
    <row r="14" spans="1:26" s="7" customFormat="1" ht="13.5" x14ac:dyDescent="0.25">
      <c r="A14" s="154" t="s">
        <v>17</v>
      </c>
      <c r="B14" s="155"/>
      <c r="C14" s="155"/>
      <c r="D14" s="155"/>
      <c r="E14" s="155"/>
      <c r="F14" s="155"/>
      <c r="G14" s="131"/>
      <c r="H14" s="131"/>
      <c r="I14" s="131"/>
      <c r="J14" s="131"/>
      <c r="K14" s="131"/>
      <c r="L14" s="131"/>
      <c r="M14" s="131"/>
      <c r="N14" s="131"/>
      <c r="O14" s="131"/>
      <c r="P14" s="131"/>
      <c r="Q14" s="131"/>
      <c r="R14" s="131"/>
      <c r="S14" s="131"/>
      <c r="T14" s="145" t="s">
        <v>18</v>
      </c>
      <c r="U14" s="146"/>
      <c r="V14" s="147"/>
      <c r="W14" s="131"/>
      <c r="X14" s="131"/>
      <c r="Y14" s="131"/>
      <c r="Z14" s="131"/>
    </row>
    <row r="15" spans="1:26" s="7" customFormat="1" ht="13.15" customHeight="1" x14ac:dyDescent="0.25">
      <c r="A15" s="145" t="s">
        <v>19</v>
      </c>
      <c r="B15" s="146"/>
      <c r="C15" s="146"/>
      <c r="D15" s="146"/>
      <c r="E15" s="146"/>
      <c r="F15" s="146"/>
      <c r="G15" s="131"/>
      <c r="H15" s="131"/>
      <c r="I15" s="131"/>
      <c r="J15" s="131"/>
      <c r="K15" s="131"/>
      <c r="L15" s="131"/>
      <c r="M15" s="131"/>
      <c r="N15" s="131"/>
      <c r="O15" s="131"/>
      <c r="P15" s="131"/>
      <c r="Q15" s="131"/>
      <c r="R15" s="131"/>
      <c r="S15" s="131"/>
      <c r="T15" s="141" t="s">
        <v>20</v>
      </c>
      <c r="U15" s="141"/>
      <c r="V15" s="141"/>
      <c r="W15" s="131"/>
      <c r="X15" s="131"/>
      <c r="Y15" s="131"/>
      <c r="Z15" s="131"/>
    </row>
    <row r="16" spans="1:26" s="7" customFormat="1" ht="13.15" customHeight="1" x14ac:dyDescent="0.25">
      <c r="A16" s="145" t="s">
        <v>21</v>
      </c>
      <c r="B16" s="146"/>
      <c r="C16" s="146"/>
      <c r="D16" s="146"/>
      <c r="E16" s="146"/>
      <c r="F16" s="146"/>
      <c r="G16" s="144"/>
      <c r="H16" s="131"/>
      <c r="I16" s="131"/>
      <c r="J16" s="131"/>
      <c r="K16" s="131"/>
      <c r="L16" s="131"/>
      <c r="M16" s="131"/>
      <c r="N16" s="131"/>
      <c r="O16" s="131"/>
      <c r="P16" s="131"/>
      <c r="Q16" s="131"/>
      <c r="R16" s="131"/>
      <c r="S16" s="131"/>
      <c r="T16" s="141" t="s">
        <v>22</v>
      </c>
      <c r="U16" s="141"/>
      <c r="V16" s="141"/>
      <c r="W16" s="131"/>
      <c r="X16" s="131"/>
      <c r="Y16" s="131"/>
      <c r="Z16" s="131"/>
    </row>
    <row r="17" spans="1:50" s="7" customFormat="1" ht="13.15" customHeight="1" x14ac:dyDescent="0.25">
      <c r="A17" s="143" t="s">
        <v>23</v>
      </c>
      <c r="B17" s="143"/>
      <c r="C17" s="143"/>
      <c r="D17" s="143"/>
      <c r="G17" s="153"/>
      <c r="H17" s="153"/>
      <c r="I17" s="153"/>
      <c r="J17" s="153"/>
      <c r="K17" s="153"/>
      <c r="L17" s="153"/>
      <c r="M17" s="153"/>
      <c r="N17" s="153"/>
      <c r="O17" s="153"/>
      <c r="P17" s="153"/>
      <c r="Q17" s="153"/>
      <c r="R17" s="153"/>
      <c r="S17" s="153"/>
      <c r="T17" s="2"/>
      <c r="U17" s="2"/>
      <c r="V17" s="2"/>
      <c r="W17" s="152"/>
      <c r="X17" s="152"/>
      <c r="Y17" s="152"/>
      <c r="Z17" s="152"/>
    </row>
    <row r="18" spans="1:50" s="7" customFormat="1" ht="13.15" customHeight="1" x14ac:dyDescent="0.25">
      <c r="A18" s="145" t="s">
        <v>24</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7"/>
    </row>
    <row r="19" spans="1:50" s="7" customFormat="1" ht="13.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50" s="7" customFormat="1" ht="13.15" customHeight="1" x14ac:dyDescent="0.25">
      <c r="A20" s="141" t="s">
        <v>25</v>
      </c>
      <c r="B20" s="141"/>
      <c r="C20" s="141"/>
      <c r="D20" s="141"/>
      <c r="E20" s="141"/>
      <c r="F20" s="141"/>
      <c r="G20" s="131"/>
      <c r="H20" s="131"/>
      <c r="I20" s="131"/>
      <c r="J20" s="131"/>
      <c r="K20" s="131"/>
      <c r="L20" s="131"/>
      <c r="M20" s="131"/>
      <c r="N20" s="131"/>
      <c r="O20" s="131"/>
      <c r="P20" s="131"/>
      <c r="Q20" s="131"/>
      <c r="R20" s="131"/>
      <c r="S20" s="131"/>
      <c r="T20" s="3" t="s">
        <v>26</v>
      </c>
      <c r="U20" s="4"/>
      <c r="V20" s="5"/>
      <c r="W20" s="148"/>
      <c r="X20" s="149"/>
      <c r="Y20" s="149"/>
      <c r="Z20" s="150"/>
    </row>
    <row r="21" spans="1:50" s="7" customFormat="1" ht="13.15" customHeight="1" x14ac:dyDescent="0.25">
      <c r="A21" s="141" t="s">
        <v>27</v>
      </c>
      <c r="B21" s="141"/>
      <c r="C21" s="141"/>
      <c r="D21" s="141"/>
      <c r="E21" s="141"/>
      <c r="F21" s="141"/>
      <c r="G21" s="131"/>
      <c r="H21" s="131"/>
      <c r="I21" s="131"/>
      <c r="J21" s="131"/>
      <c r="K21" s="131"/>
      <c r="L21" s="131"/>
      <c r="M21" s="131"/>
      <c r="N21" s="131"/>
      <c r="O21" s="131"/>
      <c r="P21" s="131"/>
      <c r="Q21" s="131"/>
      <c r="R21" s="131"/>
      <c r="S21" s="131"/>
      <c r="T21" s="3" t="s">
        <v>18</v>
      </c>
      <c r="U21" s="4"/>
      <c r="V21" s="5"/>
      <c r="W21" s="148"/>
      <c r="X21" s="149"/>
      <c r="Y21" s="149"/>
      <c r="Z21" s="150"/>
    </row>
    <row r="22" spans="1:50" s="7" customFormat="1" ht="13.15" customHeight="1" x14ac:dyDescent="0.25">
      <c r="A22" s="141" t="s">
        <v>19</v>
      </c>
      <c r="B22" s="141"/>
      <c r="C22" s="141"/>
      <c r="D22" s="141"/>
      <c r="E22" s="141"/>
      <c r="F22" s="141"/>
      <c r="G22" s="131"/>
      <c r="H22" s="131"/>
      <c r="I22" s="131"/>
      <c r="J22" s="131"/>
      <c r="K22" s="131"/>
      <c r="L22" s="131"/>
      <c r="M22" s="131"/>
      <c r="N22" s="131"/>
      <c r="O22" s="131"/>
      <c r="P22" s="131"/>
      <c r="Q22" s="131"/>
      <c r="R22" s="131"/>
      <c r="S22" s="131"/>
      <c r="T22" s="145" t="s">
        <v>20</v>
      </c>
      <c r="U22" s="146"/>
      <c r="V22" s="147"/>
      <c r="W22" s="148"/>
      <c r="X22" s="149"/>
      <c r="Y22" s="149"/>
      <c r="Z22" s="150"/>
    </row>
    <row r="23" spans="1:50" s="7" customFormat="1" ht="13.15" customHeight="1" x14ac:dyDescent="0.25">
      <c r="A23" s="141" t="s">
        <v>21</v>
      </c>
      <c r="B23" s="141"/>
      <c r="C23" s="141"/>
      <c r="D23" s="141"/>
      <c r="E23" s="141"/>
      <c r="F23" s="141"/>
      <c r="G23" s="144"/>
      <c r="H23" s="131"/>
      <c r="I23" s="131"/>
      <c r="J23" s="131"/>
      <c r="K23" s="131"/>
      <c r="L23" s="131"/>
      <c r="M23" s="131"/>
      <c r="N23" s="131"/>
      <c r="O23" s="131"/>
      <c r="P23" s="131"/>
      <c r="Q23" s="131"/>
      <c r="R23" s="131"/>
      <c r="S23" s="131"/>
      <c r="T23" s="141" t="s">
        <v>22</v>
      </c>
      <c r="U23" s="141"/>
      <c r="V23" s="141"/>
      <c r="W23" s="131"/>
      <c r="X23" s="131"/>
      <c r="Y23" s="131"/>
      <c r="Z23" s="131"/>
    </row>
    <row r="24" spans="1:50" ht="13.15" customHeight="1" x14ac:dyDescent="0.25">
      <c r="A24" s="143" t="s">
        <v>23</v>
      </c>
      <c r="B24" s="143"/>
      <c r="C24" s="143"/>
      <c r="D24" s="143"/>
      <c r="E24" s="2"/>
      <c r="F24" s="10"/>
      <c r="G24" s="10"/>
      <c r="H24" s="10"/>
      <c r="I24" s="10"/>
      <c r="J24" s="10"/>
      <c r="K24" s="10"/>
      <c r="L24" s="10"/>
      <c r="M24" s="10"/>
      <c r="N24" s="10"/>
      <c r="O24" s="10"/>
      <c r="Q24" s="2"/>
      <c r="S24" s="2"/>
      <c r="T24" s="10"/>
      <c r="U24" s="10"/>
      <c r="V24" s="10"/>
      <c r="W24" s="152"/>
      <c r="X24" s="152"/>
      <c r="Y24" s="152"/>
      <c r="Z24" s="152"/>
    </row>
    <row r="25" spans="1:50" ht="13.15" customHeight="1" x14ac:dyDescent="0.25">
      <c r="A25" s="2"/>
      <c r="B25" s="2"/>
      <c r="D25" s="10"/>
      <c r="E25" s="2"/>
      <c r="F25" s="10"/>
      <c r="G25" s="10"/>
      <c r="H25" s="10"/>
      <c r="I25" s="10"/>
      <c r="J25" s="10"/>
      <c r="K25" s="10"/>
      <c r="L25" s="10"/>
      <c r="M25" s="10"/>
      <c r="N25" s="10"/>
      <c r="O25" s="10"/>
      <c r="Q25" s="2"/>
      <c r="S25" s="2"/>
      <c r="T25" s="10"/>
      <c r="U25" s="10"/>
      <c r="V25" s="10"/>
      <c r="W25" s="33"/>
      <c r="X25" s="33"/>
      <c r="Y25" s="33"/>
      <c r="Z25" s="33"/>
    </row>
    <row r="26" spans="1:50" ht="13.15" customHeight="1" x14ac:dyDescent="0.25">
      <c r="A26" s="2"/>
      <c r="B26" s="2"/>
      <c r="C26" s="2"/>
      <c r="D26" s="2"/>
      <c r="E26" s="2"/>
      <c r="F26" s="10"/>
      <c r="G26" s="10"/>
      <c r="H26" s="10"/>
      <c r="I26" s="10"/>
      <c r="J26" s="10"/>
      <c r="K26" s="10"/>
      <c r="L26" s="10"/>
      <c r="M26" s="10"/>
      <c r="N26" s="10"/>
      <c r="O26" s="10"/>
      <c r="Q26" s="2"/>
      <c r="S26" s="2"/>
      <c r="T26" s="10"/>
      <c r="U26" s="10"/>
      <c r="V26" s="10"/>
      <c r="W26" s="33"/>
      <c r="X26" s="33"/>
      <c r="Y26" s="33"/>
      <c r="Z26" s="33"/>
    </row>
    <row r="27" spans="1:50" ht="13.15" customHeight="1" x14ac:dyDescent="0.25">
      <c r="A27" s="123" t="s">
        <v>28</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50" ht="13.15" customHeight="1" x14ac:dyDescent="0.25">
      <c r="A28" s="142" t="s">
        <v>29</v>
      </c>
      <c r="B28" s="142"/>
      <c r="C28" s="142"/>
      <c r="D28" s="142"/>
      <c r="E28" s="142"/>
      <c r="F28" s="142"/>
      <c r="G28" s="142"/>
      <c r="H28" s="142"/>
      <c r="I28" s="142"/>
      <c r="J28" s="142"/>
      <c r="K28" s="142"/>
      <c r="L28" s="142"/>
      <c r="M28" s="142"/>
      <c r="N28" s="142"/>
      <c r="O28" s="142"/>
      <c r="P28" s="142"/>
      <c r="Q28" s="142"/>
      <c r="R28" s="142"/>
      <c r="S28" s="142"/>
      <c r="T28" s="129"/>
      <c r="U28" s="129"/>
      <c r="V28" s="129"/>
      <c r="W28" s="129"/>
      <c r="X28" s="129"/>
      <c r="Y28" s="129"/>
      <c r="Z28" s="129"/>
    </row>
    <row r="29" spans="1:50" ht="13.15" customHeight="1" x14ac:dyDescent="0.25">
      <c r="A29" s="142" t="s">
        <v>30</v>
      </c>
      <c r="B29" s="142"/>
      <c r="C29" s="142"/>
      <c r="D29" s="142"/>
      <c r="E29" s="142"/>
      <c r="F29" s="142"/>
      <c r="G29" s="142"/>
      <c r="H29" s="142"/>
      <c r="I29" s="142"/>
      <c r="J29" s="142"/>
      <c r="K29" s="142"/>
      <c r="L29" s="142"/>
      <c r="M29" s="142"/>
      <c r="N29" s="142"/>
      <c r="O29" s="142"/>
      <c r="P29" s="142"/>
      <c r="Q29" s="142"/>
      <c r="R29" s="142"/>
      <c r="S29" s="142"/>
      <c r="T29" s="129"/>
      <c r="U29" s="129"/>
      <c r="V29" s="129"/>
      <c r="W29" s="129"/>
      <c r="X29" s="129"/>
      <c r="Y29" s="129"/>
      <c r="Z29" s="129"/>
    </row>
    <row r="30" spans="1:50" ht="13.15" customHeight="1" x14ac:dyDescent="0.25">
      <c r="A30" s="142" t="s">
        <v>31</v>
      </c>
      <c r="B30" s="142"/>
      <c r="C30" s="142"/>
      <c r="D30" s="142"/>
      <c r="E30" s="142"/>
      <c r="F30" s="142"/>
      <c r="G30" s="142"/>
      <c r="H30" s="142"/>
      <c r="I30" s="142"/>
      <c r="J30" s="142"/>
      <c r="K30" s="142"/>
      <c r="L30" s="142"/>
      <c r="M30" s="142"/>
      <c r="N30" s="142"/>
      <c r="O30" s="142"/>
      <c r="P30" s="142"/>
      <c r="Q30" s="142"/>
      <c r="R30" s="142"/>
      <c r="S30" s="142"/>
      <c r="T30" s="129"/>
      <c r="U30" s="129"/>
      <c r="V30" s="129"/>
      <c r="W30" s="129"/>
      <c r="X30" s="129"/>
      <c r="Y30" s="129"/>
      <c r="Z30" s="129"/>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row>
    <row r="31" spans="1:50" ht="13.15" customHeight="1" x14ac:dyDescent="0.25">
      <c r="A31" s="142" t="s">
        <v>32</v>
      </c>
      <c r="B31" s="142"/>
      <c r="C31" s="142"/>
      <c r="D31" s="142"/>
      <c r="E31" s="142"/>
      <c r="F31" s="142"/>
      <c r="G31" s="142"/>
      <c r="H31" s="142"/>
      <c r="I31" s="142"/>
      <c r="J31" s="142"/>
      <c r="K31" s="142"/>
      <c r="L31" s="142"/>
      <c r="M31" s="142"/>
      <c r="N31" s="142"/>
      <c r="O31" s="142"/>
      <c r="P31" s="142"/>
      <c r="Q31" s="142"/>
      <c r="R31" s="142"/>
      <c r="S31" s="142"/>
      <c r="T31" s="129"/>
      <c r="U31" s="129"/>
      <c r="V31" s="129"/>
      <c r="W31" s="129"/>
      <c r="X31" s="129"/>
      <c r="Y31" s="129"/>
      <c r="Z31" s="129"/>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row>
    <row r="32" spans="1:50" ht="13.15" customHeight="1" x14ac:dyDescent="0.25">
      <c r="A32" s="17"/>
      <c r="B32" s="17"/>
      <c r="C32" s="17"/>
      <c r="D32" s="17"/>
      <c r="E32" s="17"/>
      <c r="F32" s="17"/>
      <c r="G32" s="17"/>
      <c r="H32" s="17"/>
      <c r="I32" s="17"/>
      <c r="J32" s="17"/>
      <c r="K32" s="17"/>
      <c r="L32" s="17"/>
      <c r="M32" s="17"/>
      <c r="N32" s="17"/>
      <c r="O32" s="17"/>
      <c r="P32" s="17"/>
      <c r="Q32" s="17"/>
      <c r="R32" s="17"/>
      <c r="S32" s="17"/>
      <c r="T32" s="16"/>
      <c r="U32" s="16"/>
      <c r="V32" s="16"/>
      <c r="W32" s="16"/>
      <c r="X32" s="16"/>
      <c r="Y32" s="16"/>
      <c r="Z32" s="16"/>
    </row>
    <row r="33" spans="1:26" ht="13.15" customHeight="1" x14ac:dyDescent="0.25">
      <c r="A33" s="130" t="s">
        <v>33</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3.15" customHeight="1" x14ac:dyDescent="0.25">
      <c r="A34" s="142" t="s">
        <v>34</v>
      </c>
      <c r="B34" s="142"/>
      <c r="C34" s="142"/>
      <c r="D34" s="142"/>
      <c r="E34" s="142"/>
      <c r="F34" s="142"/>
      <c r="G34" s="142"/>
      <c r="H34" s="142"/>
      <c r="I34" s="142"/>
      <c r="J34" s="142"/>
      <c r="K34" s="142"/>
      <c r="L34" s="142"/>
      <c r="M34" s="142"/>
      <c r="N34" s="142"/>
      <c r="O34" s="142"/>
      <c r="P34" s="142"/>
      <c r="Q34" s="142"/>
      <c r="R34" s="142"/>
      <c r="S34" s="142"/>
      <c r="T34" s="129"/>
      <c r="U34" s="129"/>
      <c r="V34" s="129"/>
      <c r="W34" s="129"/>
      <c r="X34" s="129"/>
      <c r="Y34" s="129"/>
      <c r="Z34" s="129"/>
    </row>
    <row r="36" spans="1:26" ht="13.15" customHeight="1" x14ac:dyDescent="0.25">
      <c r="A36" s="145" t="s">
        <v>35</v>
      </c>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7"/>
    </row>
    <row r="37" spans="1:26" ht="13.15" customHeight="1" x14ac:dyDescent="0.25">
      <c r="Y37" s="34"/>
    </row>
    <row r="38" spans="1:26" ht="13.15" customHeight="1" x14ac:dyDescent="0.25">
      <c r="Y38" s="34"/>
    </row>
    <row r="41" spans="1:26" ht="13.15" customHeight="1" x14ac:dyDescent="0.25">
      <c r="A41" s="145" t="s">
        <v>36</v>
      </c>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7"/>
    </row>
    <row r="43" spans="1:26" ht="13.15" customHeight="1" x14ac:dyDescent="0.25">
      <c r="A43" s="132"/>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4"/>
    </row>
    <row r="44" spans="1:26" ht="13.15" customHeight="1" x14ac:dyDescent="0.25">
      <c r="A44" s="13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7"/>
    </row>
    <row r="45" spans="1:26" ht="13.15" customHeight="1" x14ac:dyDescent="0.25">
      <c r="A45" 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7"/>
    </row>
    <row r="46" spans="1:26" ht="13.15" customHeight="1" x14ac:dyDescent="0.25">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40"/>
    </row>
    <row r="48" spans="1:26" ht="13.15" customHeight="1" x14ac:dyDescent="0.25">
      <c r="A48" s="145" t="s">
        <v>37</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7"/>
    </row>
    <row r="50" spans="1:26" ht="13.15" customHeight="1" x14ac:dyDescent="0.25">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4"/>
    </row>
    <row r="51" spans="1:26" ht="13.15" customHeight="1" x14ac:dyDescent="0.25">
      <c r="A51" s="135"/>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7"/>
    </row>
    <row r="52" spans="1:26" ht="13.15" customHeight="1" x14ac:dyDescent="0.25">
      <c r="A52" s="13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7"/>
    </row>
    <row r="53" spans="1:26" ht="13.15" customHeight="1" x14ac:dyDescent="0.25">
      <c r="A53" s="138"/>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40"/>
    </row>
    <row r="55" spans="1:26" ht="13.15" customHeight="1" x14ac:dyDescent="0.25">
      <c r="A55" s="145" t="s">
        <v>38</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7"/>
    </row>
    <row r="56" spans="1:26" ht="13.1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15" customHeight="1" x14ac:dyDescent="0.25">
      <c r="A57" s="2"/>
      <c r="B57" s="2"/>
      <c r="C57" s="2"/>
      <c r="D57" s="2"/>
      <c r="E57" s="2"/>
      <c r="F57" s="2"/>
      <c r="G57" s="2"/>
      <c r="H57" s="2"/>
      <c r="I57" s="2"/>
      <c r="J57" s="2"/>
      <c r="K57" s="2"/>
      <c r="L57" s="2"/>
      <c r="M57" s="2"/>
      <c r="N57" s="2"/>
      <c r="O57" s="2"/>
      <c r="P57" s="2"/>
      <c r="Q57" s="2"/>
      <c r="R57" s="151"/>
      <c r="S57" s="151"/>
      <c r="T57" s="151"/>
      <c r="U57" s="151"/>
      <c r="V57" s="151"/>
      <c r="W57" s="151"/>
      <c r="X57" s="151"/>
      <c r="Y57" s="151"/>
      <c r="Z57" s="151"/>
    </row>
    <row r="59" spans="1:26" ht="13.15" customHeight="1" x14ac:dyDescent="0.25">
      <c r="A59" s="145" t="s">
        <v>39</v>
      </c>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7"/>
    </row>
  </sheetData>
  <sheetProtection algorithmName="SHA-512" hashValue="PVDePmAqzP1Kuf1ABKgdmvjdOqiQyiL06PiKVSCqwe+r6CXa/v19+Dy0QJYZZXXEOzt+E7LUTMEoEJqjZwPU6g==" saltValue="J5Ca46bYU/EKJbh4LEn2Vg==" spinCount="100000" sheet="1" objects="1" scenarios="1" insertRows="0"/>
  <mergeCells count="62">
    <mergeCell ref="W21:Z21"/>
    <mergeCell ref="A20:F20"/>
    <mergeCell ref="W14:Z14"/>
    <mergeCell ref="W15:Z15"/>
    <mergeCell ref="W16:Z16"/>
    <mergeCell ref="G21:S21"/>
    <mergeCell ref="A17:D17"/>
    <mergeCell ref="A15:F15"/>
    <mergeCell ref="T15:V15"/>
    <mergeCell ref="T16:V16"/>
    <mergeCell ref="A13:F13"/>
    <mergeCell ref="A21:F21"/>
    <mergeCell ref="A16:F16"/>
    <mergeCell ref="G14:S14"/>
    <mergeCell ref="G15:S15"/>
    <mergeCell ref="G16:S16"/>
    <mergeCell ref="G17:S17"/>
    <mergeCell ref="A18:Z18"/>
    <mergeCell ref="T14:V14"/>
    <mergeCell ref="A14:F14"/>
    <mergeCell ref="W13:Z13"/>
    <mergeCell ref="T13:V13"/>
    <mergeCell ref="G13:S13"/>
    <mergeCell ref="W20:Z20"/>
    <mergeCell ref="W17:Z17"/>
    <mergeCell ref="G20:S20"/>
    <mergeCell ref="B2:G4"/>
    <mergeCell ref="K2:Z5"/>
    <mergeCell ref="A10:Z10"/>
    <mergeCell ref="A11:Z11"/>
    <mergeCell ref="A8:Z8"/>
    <mergeCell ref="A48:Z48"/>
    <mergeCell ref="A50:Z53"/>
    <mergeCell ref="R57:Z57"/>
    <mergeCell ref="A59:Z59"/>
    <mergeCell ref="W24:Z24"/>
    <mergeCell ref="A27:Z27"/>
    <mergeCell ref="A36:Z36"/>
    <mergeCell ref="A41:Z41"/>
    <mergeCell ref="A55:Z55"/>
    <mergeCell ref="A34:S34"/>
    <mergeCell ref="A31:S31"/>
    <mergeCell ref="A30:S30"/>
    <mergeCell ref="A29:S29"/>
    <mergeCell ref="T29:Z29"/>
    <mergeCell ref="T30:Z30"/>
    <mergeCell ref="T31:Z31"/>
    <mergeCell ref="AC30:AX31"/>
    <mergeCell ref="T34:Z34"/>
    <mergeCell ref="A33:Z33"/>
    <mergeCell ref="G22:S22"/>
    <mergeCell ref="A43:Z46"/>
    <mergeCell ref="A23:F23"/>
    <mergeCell ref="T23:V23"/>
    <mergeCell ref="W23:Z23"/>
    <mergeCell ref="A28:S28"/>
    <mergeCell ref="A24:D24"/>
    <mergeCell ref="T28:Z28"/>
    <mergeCell ref="G23:S23"/>
    <mergeCell ref="T22:V22"/>
    <mergeCell ref="W22:Z22"/>
    <mergeCell ref="A22:F2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36</xdr:row>
                    <xdr:rowOff>0</xdr:rowOff>
                  </from>
                  <to>
                    <xdr:col>11</xdr:col>
                    <xdr:colOff>133350</xdr:colOff>
                    <xdr:row>37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37</xdr:row>
                    <xdr:rowOff>0</xdr:rowOff>
                  </from>
                  <to>
                    <xdr:col>11</xdr:col>
                    <xdr:colOff>133350</xdr:colOff>
                    <xdr:row>38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38</xdr:row>
                    <xdr:rowOff>0</xdr:rowOff>
                  </from>
                  <to>
                    <xdr:col>11</xdr:col>
                    <xdr:colOff>133350</xdr:colOff>
                    <xdr:row>39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0</xdr:colOff>
                    <xdr:row>36</xdr:row>
                    <xdr:rowOff>0</xdr:rowOff>
                  </from>
                  <to>
                    <xdr:col>22</xdr:col>
                    <xdr:colOff>142875</xdr:colOff>
                    <xdr:row>37</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0</xdr:colOff>
                    <xdr:row>37</xdr:row>
                    <xdr:rowOff>0</xdr:rowOff>
                  </from>
                  <to>
                    <xdr:col>22</xdr:col>
                    <xdr:colOff>142875</xdr:colOff>
                    <xdr:row>38</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0</xdr:colOff>
                    <xdr:row>38</xdr:row>
                    <xdr:rowOff>0</xdr:rowOff>
                  </from>
                  <to>
                    <xdr:col>22</xdr:col>
                    <xdr:colOff>142875</xdr:colOff>
                    <xdr:row>39</xdr:row>
                    <xdr:rowOff>76200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59</xdr:row>
                    <xdr:rowOff>0</xdr:rowOff>
                  </from>
                  <to>
                    <xdr:col>11</xdr:col>
                    <xdr:colOff>133350</xdr:colOff>
                    <xdr:row>60</xdr:row>
                    <xdr:rowOff>76200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12</xdr:col>
                    <xdr:colOff>0</xdr:colOff>
                    <xdr:row>59</xdr:row>
                    <xdr:rowOff>0</xdr:rowOff>
                  </from>
                  <to>
                    <xdr:col>22</xdr:col>
                    <xdr:colOff>142875</xdr:colOff>
                    <xdr:row>60</xdr:row>
                    <xdr:rowOff>76200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55</xdr:row>
                    <xdr:rowOff>0</xdr:rowOff>
                  </from>
                  <to>
                    <xdr:col>11</xdr:col>
                    <xdr:colOff>133350</xdr:colOff>
                    <xdr:row>56</xdr:row>
                    <xdr:rowOff>76200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56</xdr:row>
                    <xdr:rowOff>0</xdr:rowOff>
                  </from>
                  <to>
                    <xdr:col>11</xdr:col>
                    <xdr:colOff>133350</xdr:colOff>
                    <xdr:row>57</xdr:row>
                    <xdr:rowOff>76200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12</xdr:col>
                    <xdr:colOff>0</xdr:colOff>
                    <xdr:row>55</xdr:row>
                    <xdr:rowOff>0</xdr:rowOff>
                  </from>
                  <to>
                    <xdr:col>22</xdr:col>
                    <xdr:colOff>142875</xdr:colOff>
                    <xdr:row>56</xdr:row>
                    <xdr:rowOff>76200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12</xdr:col>
                    <xdr:colOff>0</xdr:colOff>
                    <xdr:row>56</xdr:row>
                    <xdr:rowOff>0</xdr:rowOff>
                  </from>
                  <to>
                    <xdr:col>16</xdr:col>
                    <xdr:colOff>104775</xdr:colOff>
                    <xdr:row>57</xdr:row>
                    <xdr:rowOff>76200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2</xdr:col>
                    <xdr:colOff>57150</xdr:colOff>
                    <xdr:row>23</xdr:row>
                    <xdr:rowOff>114300</xdr:rowOff>
                  </from>
                  <to>
                    <xdr:col>23</xdr:col>
                    <xdr:colOff>0</xdr:colOff>
                    <xdr:row>25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E674-C315-4757-8D83-84938B5EBB4C}">
  <sheetPr codeName="Feuil1">
    <pageSetUpPr fitToPage="1"/>
  </sheetPr>
  <dimension ref="A2:BM68"/>
  <sheetViews>
    <sheetView zoomScale="114" zoomScaleNormal="115" zoomScalePageLayoutView="80" workbookViewId="0"/>
  </sheetViews>
  <sheetFormatPr baseColWidth="10" defaultColWidth="10.7109375" defaultRowHeight="13.15" customHeight="1" x14ac:dyDescent="0.25"/>
  <cols>
    <col min="1" max="17" width="3.28515625" style="8" customWidth="1"/>
    <col min="18" max="18" width="2.5703125" style="8" customWidth="1"/>
    <col min="19" max="19" width="3.28515625" style="8" customWidth="1"/>
    <col min="20" max="20" width="4" style="8" customWidth="1"/>
    <col min="21" max="21" width="3.28515625" style="8" customWidth="1"/>
    <col min="22" max="22" width="5.5703125" style="8" customWidth="1"/>
    <col min="23" max="69" width="3.28515625" style="8" customWidth="1"/>
    <col min="70" max="72" width="4" style="8" customWidth="1"/>
    <col min="73" max="16384" width="10.7109375" style="8"/>
  </cols>
  <sheetData>
    <row r="2" spans="1:65" ht="13.15" customHeight="1" x14ac:dyDescent="0.25">
      <c r="B2" s="120"/>
      <c r="C2" s="120"/>
      <c r="D2" s="120"/>
      <c r="E2" s="120"/>
      <c r="F2" s="120"/>
      <c r="G2" s="120"/>
      <c r="K2" s="121" t="s">
        <v>433</v>
      </c>
      <c r="L2" s="121"/>
      <c r="M2" s="121"/>
      <c r="N2" s="121"/>
      <c r="O2" s="121"/>
      <c r="P2" s="121"/>
      <c r="Q2" s="121"/>
      <c r="R2" s="121"/>
      <c r="S2" s="121"/>
      <c r="T2" s="121"/>
      <c r="U2" s="121"/>
      <c r="V2" s="121"/>
      <c r="W2" s="121"/>
      <c r="X2" s="121"/>
      <c r="Y2" s="121"/>
      <c r="Z2" s="121"/>
      <c r="AA2" s="15"/>
      <c r="AB2" s="15"/>
    </row>
    <row r="3" spans="1:65" ht="13.15" customHeight="1" x14ac:dyDescent="0.25">
      <c r="B3" s="120"/>
      <c r="C3" s="120"/>
      <c r="D3" s="120"/>
      <c r="E3" s="120"/>
      <c r="F3" s="120"/>
      <c r="G3" s="120"/>
      <c r="K3" s="121"/>
      <c r="L3" s="121"/>
      <c r="M3" s="121"/>
      <c r="N3" s="121"/>
      <c r="O3" s="121"/>
      <c r="P3" s="121"/>
      <c r="Q3" s="121"/>
      <c r="R3" s="121"/>
      <c r="S3" s="121"/>
      <c r="T3" s="121"/>
      <c r="U3" s="121"/>
      <c r="V3" s="121"/>
      <c r="W3" s="121"/>
      <c r="X3" s="121"/>
      <c r="Y3" s="121"/>
      <c r="Z3" s="121"/>
    </row>
    <row r="4" spans="1:65" ht="13.15" customHeight="1" x14ac:dyDescent="0.25">
      <c r="B4" s="120"/>
      <c r="C4" s="120"/>
      <c r="D4" s="120"/>
      <c r="E4" s="120"/>
      <c r="F4" s="120"/>
      <c r="G4" s="120"/>
      <c r="K4" s="121"/>
      <c r="L4" s="121"/>
      <c r="M4" s="121"/>
      <c r="N4" s="121"/>
      <c r="O4" s="121"/>
      <c r="P4" s="121"/>
      <c r="Q4" s="121"/>
      <c r="R4" s="121"/>
      <c r="S4" s="121"/>
      <c r="T4" s="121"/>
      <c r="U4" s="121"/>
      <c r="V4" s="121"/>
      <c r="W4" s="121"/>
      <c r="X4" s="121"/>
      <c r="Y4" s="121"/>
      <c r="Z4" s="121"/>
    </row>
    <row r="5" spans="1:65" ht="13.15" customHeight="1" x14ac:dyDescent="0.25">
      <c r="K5" s="121"/>
      <c r="L5" s="121"/>
      <c r="M5" s="121"/>
      <c r="N5" s="121"/>
      <c r="O5" s="121"/>
      <c r="P5" s="121"/>
      <c r="Q5" s="121"/>
      <c r="R5" s="121"/>
      <c r="S5" s="121"/>
      <c r="T5" s="121"/>
      <c r="U5" s="121"/>
      <c r="V5" s="121"/>
      <c r="W5" s="121"/>
      <c r="X5" s="121"/>
      <c r="Y5" s="121"/>
      <c r="Z5" s="121"/>
    </row>
    <row r="6" spans="1:65" ht="13.15" customHeight="1" x14ac:dyDescent="0.25">
      <c r="K6" s="9"/>
      <c r="L6" s="9"/>
      <c r="M6" s="9"/>
      <c r="N6" s="9"/>
      <c r="O6" s="9"/>
      <c r="P6" s="9"/>
      <c r="Q6" s="9"/>
      <c r="AJ6" s="9"/>
    </row>
    <row r="7" spans="1:65" s="1" customFormat="1" ht="13.15" customHeight="1" x14ac:dyDescent="0.25">
      <c r="A7" s="12" t="s">
        <v>0</v>
      </c>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BI7" s="15"/>
      <c r="BJ7" s="15"/>
      <c r="BK7" s="15"/>
    </row>
    <row r="8" spans="1:65"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4"/>
      <c r="AB8" s="14"/>
      <c r="AC8" s="14"/>
      <c r="AD8" s="14"/>
      <c r="AE8" s="14"/>
      <c r="AF8" s="14"/>
      <c r="AG8" s="14"/>
      <c r="AH8" s="14"/>
      <c r="AI8" s="14"/>
      <c r="AJ8" s="14"/>
      <c r="AK8" s="14"/>
      <c r="AL8" s="14"/>
      <c r="AM8" s="14"/>
      <c r="AN8" s="14"/>
      <c r="BI8" s="15"/>
      <c r="BJ8" s="15"/>
      <c r="BK8" s="15"/>
    </row>
    <row r="9" spans="1:65" ht="13.15" customHeight="1" x14ac:dyDescent="0.2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BI9" s="15"/>
      <c r="BJ9" s="15"/>
      <c r="BK9" s="15"/>
    </row>
    <row r="10" spans="1:65" s="7" customFormat="1" ht="13.15" customHeight="1" x14ac:dyDescent="0.25">
      <c r="A10" s="123" t="s">
        <v>40</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BI10" s="15"/>
      <c r="BJ10" s="15"/>
      <c r="BK10" s="15"/>
    </row>
    <row r="11" spans="1:65" s="7" customFormat="1" ht="13.15" customHeight="1" x14ac:dyDescent="0.25">
      <c r="A11" s="141" t="s">
        <v>16</v>
      </c>
      <c r="B11" s="141"/>
      <c r="C11" s="141"/>
      <c r="D11" s="141"/>
      <c r="E11" s="141"/>
      <c r="F11" s="141"/>
      <c r="G11" s="184">
        <f>Identification!G13</f>
        <v>0</v>
      </c>
      <c r="H11" s="184"/>
      <c r="I11" s="184"/>
      <c r="J11" s="184"/>
      <c r="K11" s="184"/>
      <c r="L11" s="184"/>
      <c r="M11" s="184"/>
      <c r="N11" s="184"/>
      <c r="O11" s="184"/>
      <c r="P11" s="184"/>
      <c r="Q11" s="184"/>
      <c r="R11" s="184"/>
      <c r="S11" s="184"/>
      <c r="T11" s="157" t="s">
        <v>336</v>
      </c>
      <c r="U11" s="158"/>
      <c r="V11" s="159"/>
      <c r="W11" s="185">
        <f>Identification!W13</f>
        <v>0</v>
      </c>
      <c r="X11" s="184"/>
      <c r="Y11" s="184"/>
      <c r="Z11" s="184"/>
    </row>
    <row r="12" spans="1:65" s="7" customFormat="1" ht="13.15" customHeight="1" x14ac:dyDescent="0.25">
      <c r="A12" s="145" t="s">
        <v>17</v>
      </c>
      <c r="B12" s="146"/>
      <c r="C12" s="146"/>
      <c r="D12" s="146"/>
      <c r="E12" s="146"/>
      <c r="F12" s="146"/>
      <c r="G12" s="184">
        <f>Identification!G14</f>
        <v>0</v>
      </c>
      <c r="H12" s="184"/>
      <c r="I12" s="184"/>
      <c r="J12" s="184"/>
      <c r="K12" s="184"/>
      <c r="L12" s="184"/>
      <c r="M12" s="184"/>
      <c r="N12" s="184"/>
      <c r="O12" s="184"/>
      <c r="P12" s="184"/>
      <c r="Q12" s="184"/>
      <c r="R12" s="184"/>
      <c r="S12" s="184"/>
      <c r="T12" s="145" t="s">
        <v>18</v>
      </c>
      <c r="U12" s="146"/>
      <c r="V12" s="147"/>
      <c r="W12" s="184">
        <f>Identification!W14</f>
        <v>0</v>
      </c>
      <c r="X12" s="184"/>
      <c r="Y12" s="184"/>
      <c r="Z12" s="184"/>
      <c r="AV12" s="20"/>
    </row>
    <row r="13" spans="1:65" s="7" customFormat="1" ht="13.15" customHeight="1" x14ac:dyDescent="0.25">
      <c r="A13" s="141" t="s">
        <v>41</v>
      </c>
      <c r="B13" s="141"/>
      <c r="C13" s="141"/>
      <c r="D13" s="141"/>
      <c r="E13" s="141"/>
      <c r="F13" s="141"/>
      <c r="G13" s="187"/>
      <c r="H13" s="187"/>
      <c r="I13" s="187"/>
      <c r="J13" s="187"/>
      <c r="K13" s="187"/>
      <c r="L13" s="187"/>
      <c r="M13" s="187"/>
      <c r="N13" s="187"/>
      <c r="O13" s="187"/>
      <c r="P13" s="187"/>
      <c r="Q13" s="187"/>
      <c r="R13" s="187"/>
      <c r="S13" s="187"/>
      <c r="T13" s="2"/>
      <c r="U13" s="2"/>
      <c r="V13" s="2"/>
      <c r="W13" s="2"/>
      <c r="X13" s="2"/>
      <c r="Y13" s="2"/>
      <c r="Z13" s="2"/>
    </row>
    <row r="15" spans="1:65" ht="13.15" customHeight="1" x14ac:dyDescent="0.25">
      <c r="A15" s="171" t="s">
        <v>42</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row>
    <row r="16" spans="1:65" ht="42.75" customHeight="1" x14ac:dyDescent="0.2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5"/>
      <c r="BH16" s="189" t="s">
        <v>43</v>
      </c>
      <c r="BI16" s="190"/>
      <c r="BJ16" s="190"/>
      <c r="BK16" s="190"/>
      <c r="BL16" s="190"/>
      <c r="BM16" s="191"/>
    </row>
    <row r="17" spans="1:65" ht="13.15" customHeight="1" x14ac:dyDescent="0.25">
      <c r="A17" s="188" t="s">
        <v>44</v>
      </c>
      <c r="B17" s="188"/>
      <c r="C17" s="186" t="s">
        <v>45</v>
      </c>
      <c r="D17" s="188" t="s">
        <v>46</v>
      </c>
      <c r="E17" s="188"/>
      <c r="F17" s="188"/>
      <c r="G17" s="188"/>
      <c r="H17" s="188"/>
      <c r="I17" s="167" t="s">
        <v>47</v>
      </c>
      <c r="J17" s="167"/>
      <c r="K17" s="167"/>
      <c r="L17" s="167"/>
      <c r="M17" s="167"/>
      <c r="N17" s="167" t="s">
        <v>48</v>
      </c>
      <c r="O17" s="167"/>
      <c r="P17" s="167"/>
      <c r="Q17" s="167"/>
      <c r="R17" s="167"/>
      <c r="S17" s="186" t="s">
        <v>49</v>
      </c>
      <c r="T17" s="186"/>
      <c r="U17" s="186" t="s">
        <v>50</v>
      </c>
      <c r="V17" s="186"/>
      <c r="W17" s="186"/>
      <c r="X17" s="186" t="s">
        <v>51</v>
      </c>
      <c r="Y17" s="186"/>
      <c r="Z17" s="186"/>
      <c r="AA17" s="188" t="s">
        <v>52</v>
      </c>
      <c r="AB17" s="188"/>
      <c r="AC17" s="188"/>
      <c r="AD17" s="188"/>
      <c r="AE17" s="188"/>
      <c r="AF17" s="186" t="s">
        <v>53</v>
      </c>
      <c r="AG17" s="186"/>
      <c r="AH17" s="186"/>
      <c r="AI17" s="186" t="s">
        <v>54</v>
      </c>
      <c r="AJ17" s="186"/>
      <c r="AK17" s="186"/>
      <c r="AL17" s="186" t="s">
        <v>55</v>
      </c>
      <c r="AM17" s="186"/>
      <c r="AN17" s="186"/>
      <c r="AO17" s="186" t="s">
        <v>56</v>
      </c>
      <c r="AP17" s="186"/>
      <c r="AQ17" s="186"/>
      <c r="AR17" s="186" t="s">
        <v>57</v>
      </c>
      <c r="AS17" s="186"/>
      <c r="AT17" s="186"/>
      <c r="AU17" s="167" t="s">
        <v>58</v>
      </c>
      <c r="AV17" s="167"/>
      <c r="AW17" s="167"/>
      <c r="AX17" s="167"/>
      <c r="AY17" s="167"/>
      <c r="AZ17" s="167"/>
      <c r="BA17" s="167"/>
      <c r="BB17" s="192" t="s">
        <v>59</v>
      </c>
      <c r="BC17" s="192"/>
      <c r="BD17" s="192"/>
      <c r="BE17" s="192" t="s">
        <v>60</v>
      </c>
      <c r="BF17" s="192"/>
      <c r="BG17" s="192"/>
      <c r="BH17" s="192" t="s">
        <v>61</v>
      </c>
      <c r="BI17" s="192"/>
      <c r="BJ17" s="192"/>
      <c r="BK17" s="192" t="s">
        <v>62</v>
      </c>
      <c r="BL17" s="192"/>
      <c r="BM17" s="192"/>
    </row>
    <row r="18" spans="1:65" ht="13.15" customHeight="1" x14ac:dyDescent="0.25">
      <c r="A18" s="188"/>
      <c r="B18" s="188"/>
      <c r="C18" s="186"/>
      <c r="D18" s="188"/>
      <c r="E18" s="188"/>
      <c r="F18" s="188"/>
      <c r="G18" s="188"/>
      <c r="H18" s="188"/>
      <c r="I18" s="167"/>
      <c r="J18" s="167"/>
      <c r="K18" s="167"/>
      <c r="L18" s="167"/>
      <c r="M18" s="167"/>
      <c r="N18" s="167"/>
      <c r="O18" s="167"/>
      <c r="P18" s="167"/>
      <c r="Q18" s="167"/>
      <c r="R18" s="167"/>
      <c r="S18" s="186"/>
      <c r="T18" s="186"/>
      <c r="U18" s="186"/>
      <c r="V18" s="186"/>
      <c r="W18" s="186"/>
      <c r="X18" s="186"/>
      <c r="Y18" s="186"/>
      <c r="Z18" s="186"/>
      <c r="AA18" s="188"/>
      <c r="AB18" s="188"/>
      <c r="AC18" s="188"/>
      <c r="AD18" s="188"/>
      <c r="AE18" s="188"/>
      <c r="AF18" s="186"/>
      <c r="AG18" s="186"/>
      <c r="AH18" s="186"/>
      <c r="AI18" s="186"/>
      <c r="AJ18" s="186"/>
      <c r="AK18" s="186"/>
      <c r="AL18" s="186"/>
      <c r="AM18" s="186"/>
      <c r="AN18" s="186"/>
      <c r="AO18" s="186"/>
      <c r="AP18" s="186"/>
      <c r="AQ18" s="186"/>
      <c r="AR18" s="186"/>
      <c r="AS18" s="186"/>
      <c r="AT18" s="186"/>
      <c r="AU18" s="167"/>
      <c r="AV18" s="167"/>
      <c r="AW18" s="167"/>
      <c r="AX18" s="167"/>
      <c r="AY18" s="167"/>
      <c r="AZ18" s="167"/>
      <c r="BA18" s="167"/>
      <c r="BB18" s="192"/>
      <c r="BC18" s="192"/>
      <c r="BD18" s="192"/>
      <c r="BE18" s="192"/>
      <c r="BF18" s="192"/>
      <c r="BG18" s="192"/>
      <c r="BH18" s="192"/>
      <c r="BI18" s="192"/>
      <c r="BJ18" s="192"/>
      <c r="BK18" s="192"/>
      <c r="BL18" s="192"/>
      <c r="BM18" s="192"/>
    </row>
    <row r="19" spans="1:65" ht="13.15" customHeight="1" x14ac:dyDescent="0.25">
      <c r="A19" s="188"/>
      <c r="B19" s="188"/>
      <c r="C19" s="186"/>
      <c r="D19" s="188"/>
      <c r="E19" s="188"/>
      <c r="F19" s="188"/>
      <c r="G19" s="188"/>
      <c r="H19" s="188"/>
      <c r="I19" s="167"/>
      <c r="J19" s="167"/>
      <c r="K19" s="167"/>
      <c r="L19" s="167"/>
      <c r="M19" s="167"/>
      <c r="N19" s="167"/>
      <c r="O19" s="167"/>
      <c r="P19" s="167"/>
      <c r="Q19" s="167"/>
      <c r="R19" s="167"/>
      <c r="S19" s="186"/>
      <c r="T19" s="186"/>
      <c r="U19" s="186"/>
      <c r="V19" s="186"/>
      <c r="W19" s="186"/>
      <c r="X19" s="186"/>
      <c r="Y19" s="186"/>
      <c r="Z19" s="186"/>
      <c r="AA19" s="188"/>
      <c r="AB19" s="188"/>
      <c r="AC19" s="188"/>
      <c r="AD19" s="188"/>
      <c r="AE19" s="188"/>
      <c r="AF19" s="186"/>
      <c r="AG19" s="186"/>
      <c r="AH19" s="186"/>
      <c r="AI19" s="186"/>
      <c r="AJ19" s="186"/>
      <c r="AK19" s="186"/>
      <c r="AL19" s="186"/>
      <c r="AM19" s="186"/>
      <c r="AN19" s="186"/>
      <c r="AO19" s="186"/>
      <c r="AP19" s="186"/>
      <c r="AQ19" s="186"/>
      <c r="AR19" s="186"/>
      <c r="AS19" s="186"/>
      <c r="AT19" s="186"/>
      <c r="AU19" s="167"/>
      <c r="AV19" s="167"/>
      <c r="AW19" s="167"/>
      <c r="AX19" s="167"/>
      <c r="AY19" s="167"/>
      <c r="AZ19" s="167"/>
      <c r="BA19" s="167"/>
      <c r="BB19" s="192"/>
      <c r="BC19" s="192"/>
      <c r="BD19" s="192"/>
      <c r="BE19" s="192"/>
      <c r="BF19" s="192"/>
      <c r="BG19" s="192"/>
      <c r="BH19" s="192"/>
      <c r="BI19" s="192"/>
      <c r="BJ19" s="192"/>
      <c r="BK19" s="192"/>
      <c r="BL19" s="192"/>
      <c r="BM19" s="192"/>
    </row>
    <row r="20" spans="1:65" s="18" customFormat="1" ht="13.15" customHeight="1" x14ac:dyDescent="0.25">
      <c r="A20" s="161"/>
      <c r="B20" s="161"/>
      <c r="C20" s="79"/>
      <c r="D20" s="161"/>
      <c r="E20" s="161"/>
      <c r="F20" s="161"/>
      <c r="G20" s="161"/>
      <c r="H20" s="161"/>
      <c r="I20" s="162" t="s">
        <v>68</v>
      </c>
      <c r="J20" s="163"/>
      <c r="K20" s="163"/>
      <c r="L20" s="163"/>
      <c r="M20" s="164"/>
      <c r="N20" s="161"/>
      <c r="O20" s="161"/>
      <c r="P20" s="161"/>
      <c r="Q20" s="161"/>
      <c r="R20" s="161"/>
      <c r="S20" s="160"/>
      <c r="T20" s="160"/>
      <c r="U20" s="160"/>
      <c r="V20" s="160"/>
      <c r="W20" s="160"/>
      <c r="X20" s="165">
        <f>IFERROR(S20*U20,0)</f>
        <v>0</v>
      </c>
      <c r="Y20" s="165"/>
      <c r="Z20" s="165"/>
      <c r="AA20" s="162" t="s">
        <v>68</v>
      </c>
      <c r="AB20" s="163"/>
      <c r="AC20" s="163"/>
      <c r="AD20" s="163"/>
      <c r="AE20" s="164"/>
      <c r="AF20" s="160"/>
      <c r="AG20" s="160"/>
      <c r="AH20" s="160"/>
      <c r="AI20" s="160"/>
      <c r="AJ20" s="160"/>
      <c r="AK20" s="160"/>
      <c r="AL20" s="160"/>
      <c r="AM20" s="160"/>
      <c r="AN20" s="160"/>
      <c r="AO20" s="160"/>
      <c r="AP20" s="160"/>
      <c r="AQ20" s="160"/>
      <c r="AR20" s="160"/>
      <c r="AS20" s="160"/>
      <c r="AT20" s="160"/>
      <c r="AU20" s="161" t="s">
        <v>68</v>
      </c>
      <c r="AV20" s="161"/>
      <c r="AW20" s="161"/>
      <c r="AX20" s="161"/>
      <c r="AY20" s="161"/>
      <c r="AZ20" s="161"/>
      <c r="BA20" s="161"/>
      <c r="BB20" s="160"/>
      <c r="BC20" s="160"/>
      <c r="BD20" s="160"/>
      <c r="BE20" s="160"/>
      <c r="BF20" s="160"/>
      <c r="BG20" s="160"/>
      <c r="BH20" s="160" t="s">
        <v>67</v>
      </c>
      <c r="BI20" s="160"/>
      <c r="BJ20" s="160"/>
      <c r="BK20" s="160"/>
      <c r="BL20" s="160"/>
      <c r="BM20" s="160"/>
    </row>
    <row r="21" spans="1:65" s="18" customFormat="1" ht="13.15" customHeight="1" x14ac:dyDescent="0.25">
      <c r="A21" s="161"/>
      <c r="B21" s="161"/>
      <c r="C21" s="79"/>
      <c r="D21" s="161"/>
      <c r="E21" s="161"/>
      <c r="F21" s="161"/>
      <c r="G21" s="161"/>
      <c r="H21" s="161"/>
      <c r="I21" s="162" t="s">
        <v>68</v>
      </c>
      <c r="J21" s="163"/>
      <c r="K21" s="163"/>
      <c r="L21" s="163"/>
      <c r="M21" s="164"/>
      <c r="N21" s="161"/>
      <c r="O21" s="161"/>
      <c r="P21" s="161"/>
      <c r="Q21" s="161"/>
      <c r="R21" s="161"/>
      <c r="S21" s="160"/>
      <c r="T21" s="160"/>
      <c r="U21" s="160"/>
      <c r="V21" s="160"/>
      <c r="W21" s="160"/>
      <c r="X21" s="165">
        <f t="shared" ref="X21:X34" si="0">IFERROR(S21*U21,0)</f>
        <v>0</v>
      </c>
      <c r="Y21" s="165"/>
      <c r="Z21" s="165"/>
      <c r="AA21" s="161" t="s">
        <v>68</v>
      </c>
      <c r="AB21" s="161"/>
      <c r="AC21" s="161"/>
      <c r="AD21" s="161"/>
      <c r="AE21" s="161"/>
      <c r="AF21" s="160"/>
      <c r="AG21" s="160"/>
      <c r="AH21" s="160"/>
      <c r="AI21" s="160"/>
      <c r="AJ21" s="160"/>
      <c r="AK21" s="160"/>
      <c r="AL21" s="160"/>
      <c r="AM21" s="160"/>
      <c r="AN21" s="160"/>
      <c r="AO21" s="160"/>
      <c r="AP21" s="160"/>
      <c r="AQ21" s="160"/>
      <c r="AR21" s="160"/>
      <c r="AS21" s="160"/>
      <c r="AT21" s="160"/>
      <c r="AU21" s="161" t="s">
        <v>68</v>
      </c>
      <c r="AV21" s="161"/>
      <c r="AW21" s="161"/>
      <c r="AX21" s="161"/>
      <c r="AY21" s="161"/>
      <c r="AZ21" s="161"/>
      <c r="BA21" s="161"/>
      <c r="BB21" s="160"/>
      <c r="BC21" s="160"/>
      <c r="BD21" s="160"/>
      <c r="BE21" s="160"/>
      <c r="BF21" s="160"/>
      <c r="BG21" s="160"/>
      <c r="BH21" s="160"/>
      <c r="BI21" s="160"/>
      <c r="BJ21" s="160"/>
      <c r="BK21" s="160"/>
      <c r="BL21" s="160"/>
      <c r="BM21" s="160"/>
    </row>
    <row r="22" spans="1:65" s="18" customFormat="1" ht="13.15" customHeight="1" x14ac:dyDescent="0.25">
      <c r="A22" s="161"/>
      <c r="B22" s="161"/>
      <c r="C22" s="79"/>
      <c r="D22" s="161"/>
      <c r="E22" s="161"/>
      <c r="F22" s="161"/>
      <c r="G22" s="161"/>
      <c r="H22" s="161"/>
      <c r="I22" s="162" t="s">
        <v>68</v>
      </c>
      <c r="J22" s="163"/>
      <c r="K22" s="163"/>
      <c r="L22" s="163"/>
      <c r="M22" s="164"/>
      <c r="N22" s="161"/>
      <c r="O22" s="161"/>
      <c r="P22" s="161"/>
      <c r="Q22" s="161"/>
      <c r="R22" s="161"/>
      <c r="S22" s="160"/>
      <c r="T22" s="160"/>
      <c r="U22" s="160"/>
      <c r="V22" s="160"/>
      <c r="W22" s="160"/>
      <c r="X22" s="165">
        <v>0</v>
      </c>
      <c r="Y22" s="165"/>
      <c r="Z22" s="165"/>
      <c r="AA22" s="161" t="s">
        <v>68</v>
      </c>
      <c r="AB22" s="161"/>
      <c r="AC22" s="161"/>
      <c r="AD22" s="161"/>
      <c r="AE22" s="161"/>
      <c r="AF22" s="160"/>
      <c r="AG22" s="160"/>
      <c r="AH22" s="160"/>
      <c r="AI22" s="160"/>
      <c r="AJ22" s="160"/>
      <c r="AK22" s="160"/>
      <c r="AL22" s="160"/>
      <c r="AM22" s="160"/>
      <c r="AN22" s="160"/>
      <c r="AO22" s="160"/>
      <c r="AP22" s="160"/>
      <c r="AQ22" s="160"/>
      <c r="AR22" s="160"/>
      <c r="AS22" s="160"/>
      <c r="AT22" s="160"/>
      <c r="AU22" s="161" t="s">
        <v>68</v>
      </c>
      <c r="AV22" s="161"/>
      <c r="AW22" s="161"/>
      <c r="AX22" s="161"/>
      <c r="AY22" s="161"/>
      <c r="AZ22" s="161"/>
      <c r="BA22" s="161"/>
      <c r="BB22" s="160"/>
      <c r="BC22" s="160"/>
      <c r="BD22" s="160"/>
      <c r="BE22" s="160"/>
      <c r="BF22" s="160"/>
      <c r="BG22" s="160"/>
      <c r="BH22" s="160"/>
      <c r="BI22" s="160"/>
      <c r="BJ22" s="160"/>
      <c r="BK22" s="160"/>
      <c r="BL22" s="160"/>
      <c r="BM22" s="160"/>
    </row>
    <row r="23" spans="1:65" s="18" customFormat="1" ht="13.15" customHeight="1" x14ac:dyDescent="0.25">
      <c r="A23" s="161"/>
      <c r="B23" s="161"/>
      <c r="C23" s="79"/>
      <c r="D23" s="161"/>
      <c r="E23" s="161"/>
      <c r="F23" s="161"/>
      <c r="G23" s="161"/>
      <c r="H23" s="161"/>
      <c r="I23" s="162" t="s">
        <v>68</v>
      </c>
      <c r="J23" s="163"/>
      <c r="K23" s="163"/>
      <c r="L23" s="163"/>
      <c r="M23" s="164"/>
      <c r="N23" s="161"/>
      <c r="O23" s="161"/>
      <c r="P23" s="161"/>
      <c r="Q23" s="161"/>
      <c r="R23" s="161"/>
      <c r="S23" s="160"/>
      <c r="T23" s="160"/>
      <c r="U23" s="160"/>
      <c r="V23" s="160"/>
      <c r="W23" s="160"/>
      <c r="X23" s="165">
        <f t="shared" si="0"/>
        <v>0</v>
      </c>
      <c r="Y23" s="165"/>
      <c r="Z23" s="165"/>
      <c r="AA23" s="161" t="s">
        <v>68</v>
      </c>
      <c r="AB23" s="161"/>
      <c r="AC23" s="161"/>
      <c r="AD23" s="161"/>
      <c r="AE23" s="161"/>
      <c r="AF23" s="160"/>
      <c r="AG23" s="160"/>
      <c r="AH23" s="160"/>
      <c r="AI23" s="160"/>
      <c r="AJ23" s="160"/>
      <c r="AK23" s="160"/>
      <c r="AL23" s="160"/>
      <c r="AM23" s="160"/>
      <c r="AN23" s="160"/>
      <c r="AO23" s="160"/>
      <c r="AP23" s="160"/>
      <c r="AQ23" s="160"/>
      <c r="AR23" s="160"/>
      <c r="AS23" s="160"/>
      <c r="AT23" s="160"/>
      <c r="AU23" s="161" t="s">
        <v>68</v>
      </c>
      <c r="AV23" s="161"/>
      <c r="AW23" s="161"/>
      <c r="AX23" s="161"/>
      <c r="AY23" s="161"/>
      <c r="AZ23" s="161"/>
      <c r="BA23" s="161"/>
      <c r="BB23" s="160"/>
      <c r="BC23" s="160"/>
      <c r="BD23" s="160"/>
      <c r="BE23" s="160"/>
      <c r="BF23" s="160"/>
      <c r="BG23" s="160"/>
      <c r="BH23" s="160"/>
      <c r="BI23" s="160"/>
      <c r="BJ23" s="160"/>
      <c r="BK23" s="160"/>
      <c r="BL23" s="160"/>
      <c r="BM23" s="160"/>
    </row>
    <row r="24" spans="1:65" s="18" customFormat="1" ht="13.15" customHeight="1" x14ac:dyDescent="0.25">
      <c r="A24" s="161"/>
      <c r="B24" s="161"/>
      <c r="C24" s="79"/>
      <c r="D24" s="161"/>
      <c r="E24" s="161"/>
      <c r="F24" s="161"/>
      <c r="G24" s="161"/>
      <c r="H24" s="161"/>
      <c r="I24" s="162" t="s">
        <v>68</v>
      </c>
      <c r="J24" s="163"/>
      <c r="K24" s="163"/>
      <c r="L24" s="163"/>
      <c r="M24" s="164"/>
      <c r="N24" s="161"/>
      <c r="O24" s="161"/>
      <c r="P24" s="161"/>
      <c r="Q24" s="161"/>
      <c r="R24" s="161"/>
      <c r="S24" s="160"/>
      <c r="T24" s="160"/>
      <c r="U24" s="160"/>
      <c r="V24" s="160"/>
      <c r="W24" s="160"/>
      <c r="X24" s="165">
        <f t="shared" ref="X24" si="1">IFERROR(S24*U24,0)</f>
        <v>0</v>
      </c>
      <c r="Y24" s="165"/>
      <c r="Z24" s="165"/>
      <c r="AA24" s="161" t="s">
        <v>68</v>
      </c>
      <c r="AB24" s="161"/>
      <c r="AC24" s="161"/>
      <c r="AD24" s="161"/>
      <c r="AE24" s="161"/>
      <c r="AF24" s="160"/>
      <c r="AG24" s="160"/>
      <c r="AH24" s="160"/>
      <c r="AI24" s="160"/>
      <c r="AJ24" s="160"/>
      <c r="AK24" s="160"/>
      <c r="AL24" s="160"/>
      <c r="AM24" s="160"/>
      <c r="AN24" s="160"/>
      <c r="AO24" s="160"/>
      <c r="AP24" s="160"/>
      <c r="AQ24" s="160"/>
      <c r="AR24" s="160"/>
      <c r="AS24" s="160"/>
      <c r="AT24" s="160"/>
      <c r="AU24" s="161" t="s">
        <v>68</v>
      </c>
      <c r="AV24" s="161"/>
      <c r="AW24" s="161"/>
      <c r="AX24" s="161"/>
      <c r="AY24" s="161"/>
      <c r="AZ24" s="161"/>
      <c r="BA24" s="161"/>
      <c r="BB24" s="160"/>
      <c r="BC24" s="160"/>
      <c r="BD24" s="160"/>
      <c r="BE24" s="160"/>
      <c r="BF24" s="160"/>
      <c r="BG24" s="160"/>
      <c r="BH24" s="160"/>
      <c r="BI24" s="160"/>
      <c r="BJ24" s="160"/>
      <c r="BK24" s="160"/>
      <c r="BL24" s="160"/>
      <c r="BM24" s="160"/>
    </row>
    <row r="25" spans="1:65" s="18" customFormat="1" ht="13.15" customHeight="1" x14ac:dyDescent="0.25">
      <c r="A25" s="161"/>
      <c r="B25" s="161"/>
      <c r="C25" s="79"/>
      <c r="D25" s="161"/>
      <c r="E25" s="161"/>
      <c r="F25" s="161"/>
      <c r="G25" s="161"/>
      <c r="H25" s="161"/>
      <c r="I25" s="162" t="s">
        <v>68</v>
      </c>
      <c r="J25" s="163"/>
      <c r="K25" s="163"/>
      <c r="L25" s="163"/>
      <c r="M25" s="164"/>
      <c r="N25" s="161"/>
      <c r="O25" s="161"/>
      <c r="P25" s="161"/>
      <c r="Q25" s="161"/>
      <c r="R25" s="161"/>
      <c r="S25" s="160"/>
      <c r="T25" s="160"/>
      <c r="U25" s="160"/>
      <c r="V25" s="160"/>
      <c r="W25" s="160"/>
      <c r="X25" s="165">
        <v>0</v>
      </c>
      <c r="Y25" s="165"/>
      <c r="Z25" s="165"/>
      <c r="AA25" s="161" t="s">
        <v>68</v>
      </c>
      <c r="AB25" s="161"/>
      <c r="AC25" s="161"/>
      <c r="AD25" s="161"/>
      <c r="AE25" s="161"/>
      <c r="AF25" s="160"/>
      <c r="AG25" s="160"/>
      <c r="AH25" s="160"/>
      <c r="AI25" s="160"/>
      <c r="AJ25" s="160"/>
      <c r="AK25" s="160"/>
      <c r="AL25" s="160"/>
      <c r="AM25" s="160"/>
      <c r="AN25" s="160"/>
      <c r="AO25" s="160"/>
      <c r="AP25" s="160"/>
      <c r="AQ25" s="160"/>
      <c r="AR25" s="160"/>
      <c r="AS25" s="160"/>
      <c r="AT25" s="160"/>
      <c r="AU25" s="161" t="s">
        <v>68</v>
      </c>
      <c r="AV25" s="161"/>
      <c r="AW25" s="161"/>
      <c r="AX25" s="161"/>
      <c r="AY25" s="161"/>
      <c r="AZ25" s="161"/>
      <c r="BA25" s="161"/>
      <c r="BB25" s="160"/>
      <c r="BC25" s="160"/>
      <c r="BD25" s="160"/>
      <c r="BE25" s="160"/>
      <c r="BF25" s="160"/>
      <c r="BG25" s="160"/>
      <c r="BH25" s="160"/>
      <c r="BI25" s="160"/>
      <c r="BJ25" s="160"/>
      <c r="BK25" s="160"/>
      <c r="BL25" s="160"/>
      <c r="BM25" s="160"/>
    </row>
    <row r="26" spans="1:65" s="18" customFormat="1" ht="13.15" customHeight="1" x14ac:dyDescent="0.25">
      <c r="A26" s="161"/>
      <c r="B26" s="161"/>
      <c r="C26" s="79"/>
      <c r="D26" s="161"/>
      <c r="E26" s="161"/>
      <c r="F26" s="161"/>
      <c r="G26" s="161"/>
      <c r="H26" s="161"/>
      <c r="I26" s="162" t="s">
        <v>68</v>
      </c>
      <c r="J26" s="163"/>
      <c r="K26" s="163"/>
      <c r="L26" s="163"/>
      <c r="M26" s="164"/>
      <c r="N26" s="161"/>
      <c r="O26" s="161"/>
      <c r="P26" s="161"/>
      <c r="Q26" s="161"/>
      <c r="R26" s="161"/>
      <c r="S26" s="160"/>
      <c r="T26" s="160"/>
      <c r="U26" s="160"/>
      <c r="V26" s="160"/>
      <c r="W26" s="160"/>
      <c r="X26" s="165">
        <f t="shared" si="0"/>
        <v>0</v>
      </c>
      <c r="Y26" s="165"/>
      <c r="Z26" s="165"/>
      <c r="AA26" s="161" t="s">
        <v>68</v>
      </c>
      <c r="AB26" s="161"/>
      <c r="AC26" s="161"/>
      <c r="AD26" s="161"/>
      <c r="AE26" s="161"/>
      <c r="AF26" s="160"/>
      <c r="AG26" s="160"/>
      <c r="AH26" s="160"/>
      <c r="AI26" s="160"/>
      <c r="AJ26" s="160"/>
      <c r="AK26" s="160"/>
      <c r="AL26" s="160"/>
      <c r="AM26" s="160"/>
      <c r="AN26" s="160"/>
      <c r="AO26" s="160"/>
      <c r="AP26" s="160"/>
      <c r="AQ26" s="160"/>
      <c r="AR26" s="160"/>
      <c r="AS26" s="160"/>
      <c r="AT26" s="160"/>
      <c r="AU26" s="161" t="s">
        <v>68</v>
      </c>
      <c r="AV26" s="161"/>
      <c r="AW26" s="161"/>
      <c r="AX26" s="161"/>
      <c r="AY26" s="161"/>
      <c r="AZ26" s="161"/>
      <c r="BA26" s="161"/>
      <c r="BB26" s="160"/>
      <c r="BC26" s="160"/>
      <c r="BD26" s="160"/>
      <c r="BE26" s="160"/>
      <c r="BF26" s="160"/>
      <c r="BG26" s="160"/>
      <c r="BH26" s="160"/>
      <c r="BI26" s="160"/>
      <c r="BJ26" s="160"/>
      <c r="BK26" s="160"/>
      <c r="BL26" s="160"/>
      <c r="BM26" s="160"/>
    </row>
    <row r="27" spans="1:65" s="18" customFormat="1" ht="13.15" customHeight="1" x14ac:dyDescent="0.25">
      <c r="A27" s="161"/>
      <c r="B27" s="161"/>
      <c r="C27" s="79"/>
      <c r="D27" s="161"/>
      <c r="E27" s="161"/>
      <c r="F27" s="161"/>
      <c r="G27" s="161"/>
      <c r="H27" s="161"/>
      <c r="I27" s="162" t="s">
        <v>68</v>
      </c>
      <c r="J27" s="163"/>
      <c r="K27" s="163"/>
      <c r="L27" s="163"/>
      <c r="M27" s="164"/>
      <c r="N27" s="161"/>
      <c r="O27" s="161"/>
      <c r="P27" s="161"/>
      <c r="Q27" s="161"/>
      <c r="R27" s="161"/>
      <c r="S27" s="160"/>
      <c r="T27" s="160"/>
      <c r="U27" s="160"/>
      <c r="V27" s="160"/>
      <c r="W27" s="160"/>
      <c r="X27" s="165">
        <f t="shared" si="0"/>
        <v>0</v>
      </c>
      <c r="Y27" s="165"/>
      <c r="Z27" s="165"/>
      <c r="AA27" s="161" t="s">
        <v>68</v>
      </c>
      <c r="AB27" s="161"/>
      <c r="AC27" s="161"/>
      <c r="AD27" s="161"/>
      <c r="AE27" s="161"/>
      <c r="AF27" s="160"/>
      <c r="AG27" s="160"/>
      <c r="AH27" s="160"/>
      <c r="AI27" s="160"/>
      <c r="AJ27" s="160"/>
      <c r="AK27" s="160"/>
      <c r="AL27" s="160"/>
      <c r="AM27" s="160"/>
      <c r="AN27" s="160"/>
      <c r="AO27" s="160"/>
      <c r="AP27" s="160"/>
      <c r="AQ27" s="160"/>
      <c r="AR27" s="160"/>
      <c r="AS27" s="160"/>
      <c r="AT27" s="160"/>
      <c r="AU27" s="161" t="s">
        <v>68</v>
      </c>
      <c r="AV27" s="161"/>
      <c r="AW27" s="161"/>
      <c r="AX27" s="161"/>
      <c r="AY27" s="161"/>
      <c r="AZ27" s="161"/>
      <c r="BA27" s="161"/>
      <c r="BB27" s="160"/>
      <c r="BC27" s="160"/>
      <c r="BD27" s="160"/>
      <c r="BE27" s="160"/>
      <c r="BF27" s="160"/>
      <c r="BG27" s="160"/>
      <c r="BH27" s="160"/>
      <c r="BI27" s="160"/>
      <c r="BJ27" s="160"/>
      <c r="BK27" s="160"/>
      <c r="BL27" s="160"/>
      <c r="BM27" s="160"/>
    </row>
    <row r="28" spans="1:65" s="18" customFormat="1" ht="13.15" customHeight="1" x14ac:dyDescent="0.25">
      <c r="A28" s="161"/>
      <c r="B28" s="161"/>
      <c r="C28" s="79"/>
      <c r="D28" s="161"/>
      <c r="E28" s="161"/>
      <c r="F28" s="161"/>
      <c r="G28" s="161"/>
      <c r="H28" s="161"/>
      <c r="I28" s="162" t="s">
        <v>68</v>
      </c>
      <c r="J28" s="163"/>
      <c r="K28" s="163"/>
      <c r="L28" s="163"/>
      <c r="M28" s="164"/>
      <c r="N28" s="161"/>
      <c r="O28" s="161"/>
      <c r="P28" s="161"/>
      <c r="Q28" s="161"/>
      <c r="R28" s="161"/>
      <c r="S28" s="160"/>
      <c r="T28" s="160"/>
      <c r="U28" s="160"/>
      <c r="V28" s="160"/>
      <c r="W28" s="160"/>
      <c r="X28" s="165">
        <f t="shared" si="0"/>
        <v>0</v>
      </c>
      <c r="Y28" s="165"/>
      <c r="Z28" s="165"/>
      <c r="AA28" s="161" t="s">
        <v>68</v>
      </c>
      <c r="AB28" s="161"/>
      <c r="AC28" s="161"/>
      <c r="AD28" s="161"/>
      <c r="AE28" s="161"/>
      <c r="AF28" s="160"/>
      <c r="AG28" s="160"/>
      <c r="AH28" s="160"/>
      <c r="AI28" s="160"/>
      <c r="AJ28" s="160"/>
      <c r="AK28" s="160"/>
      <c r="AL28" s="160"/>
      <c r="AM28" s="160"/>
      <c r="AN28" s="160"/>
      <c r="AO28" s="160"/>
      <c r="AP28" s="160"/>
      <c r="AQ28" s="160"/>
      <c r="AR28" s="160"/>
      <c r="AS28" s="160"/>
      <c r="AT28" s="160"/>
      <c r="AU28" s="161" t="s">
        <v>68</v>
      </c>
      <c r="AV28" s="161"/>
      <c r="AW28" s="161"/>
      <c r="AX28" s="161"/>
      <c r="AY28" s="161"/>
      <c r="AZ28" s="161"/>
      <c r="BA28" s="161"/>
      <c r="BB28" s="160"/>
      <c r="BC28" s="160"/>
      <c r="BD28" s="160"/>
      <c r="BE28" s="160"/>
      <c r="BF28" s="160"/>
      <c r="BG28" s="160"/>
      <c r="BH28" s="160"/>
      <c r="BI28" s="160"/>
      <c r="BJ28" s="160"/>
      <c r="BK28" s="160"/>
      <c r="BL28" s="160"/>
      <c r="BM28" s="160"/>
    </row>
    <row r="29" spans="1:65" s="18" customFormat="1" ht="13.15" customHeight="1" x14ac:dyDescent="0.25">
      <c r="A29" s="161"/>
      <c r="B29" s="161"/>
      <c r="C29" s="79"/>
      <c r="D29" s="161"/>
      <c r="E29" s="161"/>
      <c r="F29" s="161"/>
      <c r="G29" s="161"/>
      <c r="H29" s="161"/>
      <c r="I29" s="162" t="s">
        <v>68</v>
      </c>
      <c r="J29" s="163"/>
      <c r="K29" s="163"/>
      <c r="L29" s="163"/>
      <c r="M29" s="164"/>
      <c r="N29" s="161"/>
      <c r="O29" s="161"/>
      <c r="P29" s="161"/>
      <c r="Q29" s="161"/>
      <c r="R29" s="161"/>
      <c r="S29" s="160"/>
      <c r="T29" s="160"/>
      <c r="U29" s="160"/>
      <c r="V29" s="160"/>
      <c r="W29" s="160"/>
      <c r="X29" s="165">
        <f t="shared" si="0"/>
        <v>0</v>
      </c>
      <c r="Y29" s="165"/>
      <c r="Z29" s="165"/>
      <c r="AA29" s="161" t="s">
        <v>68</v>
      </c>
      <c r="AB29" s="161"/>
      <c r="AC29" s="161"/>
      <c r="AD29" s="161"/>
      <c r="AE29" s="161"/>
      <c r="AF29" s="160"/>
      <c r="AG29" s="160"/>
      <c r="AH29" s="160"/>
      <c r="AI29" s="160"/>
      <c r="AJ29" s="160"/>
      <c r="AK29" s="160"/>
      <c r="AL29" s="160"/>
      <c r="AM29" s="160"/>
      <c r="AN29" s="160"/>
      <c r="AO29" s="160"/>
      <c r="AP29" s="160"/>
      <c r="AQ29" s="160"/>
      <c r="AR29" s="160"/>
      <c r="AS29" s="160"/>
      <c r="AT29" s="160"/>
      <c r="AU29" s="161" t="s">
        <v>68</v>
      </c>
      <c r="AV29" s="161"/>
      <c r="AW29" s="161"/>
      <c r="AX29" s="161"/>
      <c r="AY29" s="161"/>
      <c r="AZ29" s="161"/>
      <c r="BA29" s="161"/>
      <c r="BB29" s="160"/>
      <c r="BC29" s="160"/>
      <c r="BD29" s="160"/>
      <c r="BE29" s="160"/>
      <c r="BF29" s="160"/>
      <c r="BG29" s="160"/>
      <c r="BH29" s="160"/>
      <c r="BI29" s="160"/>
      <c r="BJ29" s="160"/>
      <c r="BK29" s="160"/>
      <c r="BL29" s="160"/>
      <c r="BM29" s="160"/>
    </row>
    <row r="30" spans="1:65" s="18" customFormat="1" ht="13.15" customHeight="1" x14ac:dyDescent="0.25">
      <c r="A30" s="161"/>
      <c r="B30" s="161"/>
      <c r="C30" s="79"/>
      <c r="D30" s="161"/>
      <c r="E30" s="161"/>
      <c r="F30" s="161"/>
      <c r="G30" s="161"/>
      <c r="H30" s="161"/>
      <c r="I30" s="162" t="s">
        <v>68</v>
      </c>
      <c r="J30" s="163"/>
      <c r="K30" s="163"/>
      <c r="L30" s="163"/>
      <c r="M30" s="164"/>
      <c r="N30" s="161"/>
      <c r="O30" s="161"/>
      <c r="P30" s="161"/>
      <c r="Q30" s="161"/>
      <c r="R30" s="161"/>
      <c r="S30" s="160"/>
      <c r="T30" s="160"/>
      <c r="U30" s="160"/>
      <c r="V30" s="160"/>
      <c r="W30" s="160"/>
      <c r="X30" s="165">
        <v>0</v>
      </c>
      <c r="Y30" s="165"/>
      <c r="Z30" s="165"/>
      <c r="AA30" s="161" t="s">
        <v>68</v>
      </c>
      <c r="AB30" s="161"/>
      <c r="AC30" s="161"/>
      <c r="AD30" s="161"/>
      <c r="AE30" s="161"/>
      <c r="AF30" s="160"/>
      <c r="AG30" s="160"/>
      <c r="AH30" s="160"/>
      <c r="AI30" s="160"/>
      <c r="AJ30" s="160"/>
      <c r="AK30" s="160"/>
      <c r="AL30" s="160"/>
      <c r="AM30" s="160"/>
      <c r="AN30" s="160"/>
      <c r="AO30" s="160"/>
      <c r="AP30" s="160"/>
      <c r="AQ30" s="160"/>
      <c r="AR30" s="160"/>
      <c r="AS30" s="160"/>
      <c r="AT30" s="160"/>
      <c r="AU30" s="161" t="s">
        <v>68</v>
      </c>
      <c r="AV30" s="161"/>
      <c r="AW30" s="161"/>
      <c r="AX30" s="161"/>
      <c r="AY30" s="161"/>
      <c r="AZ30" s="161"/>
      <c r="BA30" s="161"/>
      <c r="BB30" s="160"/>
      <c r="BC30" s="160"/>
      <c r="BD30" s="160"/>
      <c r="BE30" s="160"/>
      <c r="BF30" s="160"/>
      <c r="BG30" s="160"/>
      <c r="BH30" s="160"/>
      <c r="BI30" s="160"/>
      <c r="BJ30" s="160"/>
      <c r="BK30" s="160"/>
      <c r="BL30" s="160"/>
      <c r="BM30" s="160"/>
    </row>
    <row r="31" spans="1:65" s="18" customFormat="1" ht="13.15" customHeight="1" x14ac:dyDescent="0.25">
      <c r="A31" s="161"/>
      <c r="B31" s="161"/>
      <c r="C31" s="79"/>
      <c r="D31" s="161"/>
      <c r="E31" s="161"/>
      <c r="F31" s="161"/>
      <c r="G31" s="161"/>
      <c r="H31" s="161"/>
      <c r="I31" s="162" t="s">
        <v>68</v>
      </c>
      <c r="J31" s="163"/>
      <c r="K31" s="163"/>
      <c r="L31" s="163"/>
      <c r="M31" s="164"/>
      <c r="N31" s="161"/>
      <c r="O31" s="161"/>
      <c r="P31" s="161"/>
      <c r="Q31" s="161"/>
      <c r="R31" s="161"/>
      <c r="S31" s="160"/>
      <c r="T31" s="160"/>
      <c r="U31" s="160"/>
      <c r="V31" s="160"/>
      <c r="W31" s="160"/>
      <c r="X31" s="165">
        <f t="shared" si="0"/>
        <v>0</v>
      </c>
      <c r="Y31" s="165"/>
      <c r="Z31" s="165"/>
      <c r="AA31" s="161" t="s">
        <v>68</v>
      </c>
      <c r="AB31" s="161"/>
      <c r="AC31" s="161"/>
      <c r="AD31" s="161"/>
      <c r="AE31" s="161"/>
      <c r="AF31" s="160"/>
      <c r="AG31" s="160"/>
      <c r="AH31" s="160"/>
      <c r="AI31" s="160"/>
      <c r="AJ31" s="160"/>
      <c r="AK31" s="160"/>
      <c r="AL31" s="160"/>
      <c r="AM31" s="160"/>
      <c r="AN31" s="160"/>
      <c r="AO31" s="160"/>
      <c r="AP31" s="160"/>
      <c r="AQ31" s="160"/>
      <c r="AR31" s="160"/>
      <c r="AS31" s="160"/>
      <c r="AT31" s="160"/>
      <c r="AU31" s="161" t="s">
        <v>68</v>
      </c>
      <c r="AV31" s="161"/>
      <c r="AW31" s="161"/>
      <c r="AX31" s="161"/>
      <c r="AY31" s="161"/>
      <c r="AZ31" s="161"/>
      <c r="BA31" s="161"/>
      <c r="BB31" s="160"/>
      <c r="BC31" s="160"/>
      <c r="BD31" s="160"/>
      <c r="BE31" s="160"/>
      <c r="BF31" s="160"/>
      <c r="BG31" s="160"/>
      <c r="BH31" s="160"/>
      <c r="BI31" s="160"/>
      <c r="BJ31" s="160"/>
      <c r="BK31" s="160"/>
      <c r="BL31" s="160"/>
      <c r="BM31" s="160"/>
    </row>
    <row r="32" spans="1:65" s="18" customFormat="1" ht="13.15" customHeight="1" x14ac:dyDescent="0.25">
      <c r="A32" s="161"/>
      <c r="B32" s="161"/>
      <c r="C32" s="79"/>
      <c r="D32" s="161"/>
      <c r="E32" s="161"/>
      <c r="F32" s="161"/>
      <c r="G32" s="161"/>
      <c r="H32" s="161"/>
      <c r="I32" s="162" t="s">
        <v>68</v>
      </c>
      <c r="J32" s="163"/>
      <c r="K32" s="163"/>
      <c r="L32" s="163"/>
      <c r="M32" s="164"/>
      <c r="N32" s="161"/>
      <c r="O32" s="161"/>
      <c r="P32" s="161"/>
      <c r="Q32" s="161"/>
      <c r="R32" s="161"/>
      <c r="S32" s="160"/>
      <c r="T32" s="160"/>
      <c r="U32" s="160"/>
      <c r="V32" s="160"/>
      <c r="W32" s="160"/>
      <c r="X32" s="165">
        <f t="shared" si="0"/>
        <v>0</v>
      </c>
      <c r="Y32" s="165"/>
      <c r="Z32" s="165"/>
      <c r="AA32" s="161" t="s">
        <v>68</v>
      </c>
      <c r="AB32" s="161"/>
      <c r="AC32" s="161"/>
      <c r="AD32" s="161"/>
      <c r="AE32" s="161"/>
      <c r="AF32" s="160"/>
      <c r="AG32" s="160"/>
      <c r="AH32" s="160"/>
      <c r="AI32" s="160"/>
      <c r="AJ32" s="160"/>
      <c r="AK32" s="160"/>
      <c r="AL32" s="160"/>
      <c r="AM32" s="160"/>
      <c r="AN32" s="160"/>
      <c r="AO32" s="160"/>
      <c r="AP32" s="160"/>
      <c r="AQ32" s="160"/>
      <c r="AR32" s="160"/>
      <c r="AS32" s="160"/>
      <c r="AT32" s="160"/>
      <c r="AU32" s="161" t="s">
        <v>68</v>
      </c>
      <c r="AV32" s="161"/>
      <c r="AW32" s="161"/>
      <c r="AX32" s="161"/>
      <c r="AY32" s="161"/>
      <c r="AZ32" s="161"/>
      <c r="BA32" s="161"/>
      <c r="BB32" s="160"/>
      <c r="BC32" s="160"/>
      <c r="BD32" s="160"/>
      <c r="BE32" s="160"/>
      <c r="BF32" s="160"/>
      <c r="BG32" s="160"/>
      <c r="BH32" s="160"/>
      <c r="BI32" s="160"/>
      <c r="BJ32" s="160"/>
      <c r="BK32" s="160"/>
      <c r="BL32" s="160"/>
      <c r="BM32" s="160"/>
    </row>
    <row r="33" spans="1:65" s="18" customFormat="1" ht="13.15" customHeight="1" x14ac:dyDescent="0.25">
      <c r="A33" s="161"/>
      <c r="B33" s="161"/>
      <c r="C33" s="79"/>
      <c r="D33" s="161"/>
      <c r="E33" s="161"/>
      <c r="F33" s="161"/>
      <c r="G33" s="161"/>
      <c r="H33" s="161"/>
      <c r="I33" s="162" t="s">
        <v>68</v>
      </c>
      <c r="J33" s="163"/>
      <c r="K33" s="163"/>
      <c r="L33" s="163"/>
      <c r="M33" s="164"/>
      <c r="N33" s="161"/>
      <c r="O33" s="161"/>
      <c r="P33" s="161"/>
      <c r="Q33" s="161"/>
      <c r="R33" s="161"/>
      <c r="S33" s="160"/>
      <c r="T33" s="160"/>
      <c r="U33" s="160"/>
      <c r="V33" s="160"/>
      <c r="W33" s="160"/>
      <c r="X33" s="165">
        <f t="shared" si="0"/>
        <v>0</v>
      </c>
      <c r="Y33" s="165"/>
      <c r="Z33" s="165"/>
      <c r="AA33" s="161" t="s">
        <v>68</v>
      </c>
      <c r="AB33" s="161"/>
      <c r="AC33" s="161"/>
      <c r="AD33" s="161"/>
      <c r="AE33" s="161"/>
      <c r="AF33" s="160"/>
      <c r="AG33" s="160"/>
      <c r="AH33" s="160"/>
      <c r="AI33" s="160"/>
      <c r="AJ33" s="160"/>
      <c r="AK33" s="160"/>
      <c r="AL33" s="160"/>
      <c r="AM33" s="160"/>
      <c r="AN33" s="160"/>
      <c r="AO33" s="160"/>
      <c r="AP33" s="160"/>
      <c r="AQ33" s="160"/>
      <c r="AR33" s="160"/>
      <c r="AS33" s="160"/>
      <c r="AT33" s="160"/>
      <c r="AU33" s="161" t="s">
        <v>68</v>
      </c>
      <c r="AV33" s="161"/>
      <c r="AW33" s="161"/>
      <c r="AX33" s="161"/>
      <c r="AY33" s="161"/>
      <c r="AZ33" s="161"/>
      <c r="BA33" s="161"/>
      <c r="BB33" s="160"/>
      <c r="BC33" s="160"/>
      <c r="BD33" s="160"/>
      <c r="BE33" s="160"/>
      <c r="BF33" s="160"/>
      <c r="BG33" s="160"/>
      <c r="BH33" s="160"/>
      <c r="BI33" s="160"/>
      <c r="BJ33" s="160"/>
      <c r="BK33" s="160"/>
      <c r="BL33" s="160"/>
      <c r="BM33" s="160"/>
    </row>
    <row r="34" spans="1:65" s="18" customFormat="1" ht="13.15" customHeight="1" x14ac:dyDescent="0.25">
      <c r="A34" s="161"/>
      <c r="B34" s="161"/>
      <c r="C34" s="79"/>
      <c r="D34" s="161"/>
      <c r="E34" s="161"/>
      <c r="F34" s="161"/>
      <c r="G34" s="161"/>
      <c r="H34" s="161"/>
      <c r="I34" s="162" t="s">
        <v>68</v>
      </c>
      <c r="J34" s="163"/>
      <c r="K34" s="163"/>
      <c r="L34" s="163"/>
      <c r="M34" s="164"/>
      <c r="N34" s="161"/>
      <c r="O34" s="161"/>
      <c r="P34" s="161"/>
      <c r="Q34" s="161"/>
      <c r="R34" s="161"/>
      <c r="S34" s="160"/>
      <c r="T34" s="160"/>
      <c r="U34" s="160"/>
      <c r="V34" s="160"/>
      <c r="W34" s="160"/>
      <c r="X34" s="165">
        <f t="shared" si="0"/>
        <v>0</v>
      </c>
      <c r="Y34" s="165"/>
      <c r="Z34" s="165"/>
      <c r="AA34" s="161" t="s">
        <v>68</v>
      </c>
      <c r="AB34" s="161"/>
      <c r="AC34" s="161"/>
      <c r="AD34" s="161"/>
      <c r="AE34" s="161"/>
      <c r="AF34" s="160"/>
      <c r="AG34" s="160"/>
      <c r="AH34" s="160"/>
      <c r="AI34" s="160"/>
      <c r="AJ34" s="160"/>
      <c r="AK34" s="160"/>
      <c r="AL34" s="160"/>
      <c r="AM34" s="160"/>
      <c r="AN34" s="160"/>
      <c r="AO34" s="160"/>
      <c r="AP34" s="160"/>
      <c r="AQ34" s="160"/>
      <c r="AR34" s="160"/>
      <c r="AS34" s="160"/>
      <c r="AT34" s="160"/>
      <c r="AU34" s="161" t="s">
        <v>68</v>
      </c>
      <c r="AV34" s="161"/>
      <c r="AW34" s="161"/>
      <c r="AX34" s="161"/>
      <c r="AY34" s="161"/>
      <c r="AZ34" s="161"/>
      <c r="BA34" s="161"/>
      <c r="BB34" s="160"/>
      <c r="BC34" s="160"/>
      <c r="BD34" s="160"/>
      <c r="BE34" s="160"/>
      <c r="BF34" s="160"/>
      <c r="BG34" s="160"/>
      <c r="BH34" s="160"/>
      <c r="BI34" s="160"/>
      <c r="BJ34" s="160"/>
      <c r="BK34" s="160"/>
      <c r="BL34" s="160"/>
      <c r="BM34" s="160"/>
    </row>
    <row r="35" spans="1:65" s="18" customFormat="1" ht="13.15" customHeight="1" x14ac:dyDescent="0.25">
      <c r="A35" s="161"/>
      <c r="B35" s="161"/>
      <c r="C35" s="79"/>
      <c r="D35" s="161"/>
      <c r="E35" s="161"/>
      <c r="F35" s="161"/>
      <c r="G35" s="161"/>
      <c r="H35" s="161"/>
      <c r="I35" s="162" t="s">
        <v>68</v>
      </c>
      <c r="J35" s="163"/>
      <c r="K35" s="163"/>
      <c r="L35" s="163"/>
      <c r="M35" s="164"/>
      <c r="N35" s="161"/>
      <c r="O35" s="161"/>
      <c r="P35" s="161"/>
      <c r="Q35" s="161"/>
      <c r="R35" s="161"/>
      <c r="S35" s="160"/>
      <c r="T35" s="160"/>
      <c r="U35" s="160"/>
      <c r="V35" s="160"/>
      <c r="W35" s="160"/>
      <c r="X35" s="165">
        <f t="shared" ref="X35:X39" si="2">IFERROR(S35*U35,0)</f>
        <v>0</v>
      </c>
      <c r="Y35" s="165"/>
      <c r="Z35" s="165"/>
      <c r="AA35" s="161" t="s">
        <v>68</v>
      </c>
      <c r="AB35" s="161"/>
      <c r="AC35" s="161"/>
      <c r="AD35" s="161"/>
      <c r="AE35" s="161"/>
      <c r="AF35" s="160"/>
      <c r="AG35" s="160"/>
      <c r="AH35" s="160"/>
      <c r="AI35" s="160"/>
      <c r="AJ35" s="160"/>
      <c r="AK35" s="160"/>
      <c r="AL35" s="160"/>
      <c r="AM35" s="160"/>
      <c r="AN35" s="160"/>
      <c r="AO35" s="160"/>
      <c r="AP35" s="160"/>
      <c r="AQ35" s="160"/>
      <c r="AR35" s="160"/>
      <c r="AS35" s="160"/>
      <c r="AT35" s="160"/>
      <c r="AU35" s="161" t="s">
        <v>68</v>
      </c>
      <c r="AV35" s="161"/>
      <c r="AW35" s="161"/>
      <c r="AX35" s="161"/>
      <c r="AY35" s="161"/>
      <c r="AZ35" s="161"/>
      <c r="BA35" s="161"/>
      <c r="BB35" s="160"/>
      <c r="BC35" s="160"/>
      <c r="BD35" s="160"/>
      <c r="BE35" s="160"/>
      <c r="BF35" s="160"/>
      <c r="BG35" s="160"/>
      <c r="BH35" s="160"/>
      <c r="BI35" s="160"/>
      <c r="BJ35" s="160"/>
      <c r="BK35" s="160"/>
      <c r="BL35" s="160"/>
      <c r="BM35" s="160"/>
    </row>
    <row r="36" spans="1:65" s="18" customFormat="1" ht="13.15" customHeight="1" x14ac:dyDescent="0.25">
      <c r="A36" s="161"/>
      <c r="B36" s="161"/>
      <c r="C36" s="79"/>
      <c r="D36" s="161"/>
      <c r="E36" s="161"/>
      <c r="F36" s="161"/>
      <c r="G36" s="161"/>
      <c r="H36" s="161"/>
      <c r="I36" s="162" t="s">
        <v>68</v>
      </c>
      <c r="J36" s="163"/>
      <c r="K36" s="163"/>
      <c r="L36" s="163"/>
      <c r="M36" s="164"/>
      <c r="N36" s="161"/>
      <c r="O36" s="161"/>
      <c r="P36" s="161"/>
      <c r="Q36" s="161"/>
      <c r="R36" s="161"/>
      <c r="S36" s="160"/>
      <c r="T36" s="160"/>
      <c r="U36" s="160"/>
      <c r="V36" s="160"/>
      <c r="W36" s="160"/>
      <c r="X36" s="165">
        <f t="shared" si="2"/>
        <v>0</v>
      </c>
      <c r="Y36" s="165"/>
      <c r="Z36" s="165"/>
      <c r="AA36" s="161" t="s">
        <v>68</v>
      </c>
      <c r="AB36" s="161"/>
      <c r="AC36" s="161"/>
      <c r="AD36" s="161"/>
      <c r="AE36" s="161"/>
      <c r="AF36" s="160"/>
      <c r="AG36" s="160"/>
      <c r="AH36" s="160"/>
      <c r="AI36" s="160"/>
      <c r="AJ36" s="160"/>
      <c r="AK36" s="160"/>
      <c r="AL36" s="160"/>
      <c r="AM36" s="160"/>
      <c r="AN36" s="160"/>
      <c r="AO36" s="160"/>
      <c r="AP36" s="160"/>
      <c r="AQ36" s="160"/>
      <c r="AR36" s="160"/>
      <c r="AS36" s="160"/>
      <c r="AT36" s="160"/>
      <c r="AU36" s="161" t="s">
        <v>68</v>
      </c>
      <c r="AV36" s="161"/>
      <c r="AW36" s="161"/>
      <c r="AX36" s="161"/>
      <c r="AY36" s="161"/>
      <c r="AZ36" s="161"/>
      <c r="BA36" s="161"/>
      <c r="BB36" s="160"/>
      <c r="BC36" s="160"/>
      <c r="BD36" s="160"/>
      <c r="BE36" s="160"/>
      <c r="BF36" s="160"/>
      <c r="BG36" s="160"/>
      <c r="BH36" s="160"/>
      <c r="BI36" s="160"/>
      <c r="BJ36" s="160"/>
      <c r="BK36" s="160"/>
      <c r="BL36" s="160"/>
      <c r="BM36" s="160"/>
    </row>
    <row r="37" spans="1:65" s="18" customFormat="1" ht="13.15" customHeight="1" x14ac:dyDescent="0.25">
      <c r="A37" s="161"/>
      <c r="B37" s="161"/>
      <c r="C37" s="79"/>
      <c r="D37" s="161"/>
      <c r="E37" s="161"/>
      <c r="F37" s="161"/>
      <c r="G37" s="161"/>
      <c r="H37" s="161"/>
      <c r="I37" s="162" t="s">
        <v>68</v>
      </c>
      <c r="J37" s="163"/>
      <c r="K37" s="163"/>
      <c r="L37" s="163"/>
      <c r="M37" s="164"/>
      <c r="N37" s="161"/>
      <c r="O37" s="161"/>
      <c r="P37" s="161"/>
      <c r="Q37" s="161"/>
      <c r="R37" s="161"/>
      <c r="S37" s="160"/>
      <c r="T37" s="160"/>
      <c r="U37" s="160"/>
      <c r="V37" s="160"/>
      <c r="W37" s="160"/>
      <c r="X37" s="165">
        <f t="shared" si="2"/>
        <v>0</v>
      </c>
      <c r="Y37" s="165"/>
      <c r="Z37" s="165"/>
      <c r="AA37" s="161" t="s">
        <v>68</v>
      </c>
      <c r="AB37" s="161"/>
      <c r="AC37" s="161"/>
      <c r="AD37" s="161"/>
      <c r="AE37" s="161"/>
      <c r="AF37" s="160"/>
      <c r="AG37" s="160"/>
      <c r="AH37" s="160"/>
      <c r="AI37" s="160"/>
      <c r="AJ37" s="160"/>
      <c r="AK37" s="160"/>
      <c r="AL37" s="160"/>
      <c r="AM37" s="160"/>
      <c r="AN37" s="160"/>
      <c r="AO37" s="160"/>
      <c r="AP37" s="160"/>
      <c r="AQ37" s="160"/>
      <c r="AR37" s="160"/>
      <c r="AS37" s="160"/>
      <c r="AT37" s="160"/>
      <c r="AU37" s="161" t="s">
        <v>68</v>
      </c>
      <c r="AV37" s="161"/>
      <c r="AW37" s="161"/>
      <c r="AX37" s="161"/>
      <c r="AY37" s="161"/>
      <c r="AZ37" s="161"/>
      <c r="BA37" s="161"/>
      <c r="BB37" s="160"/>
      <c r="BC37" s="160"/>
      <c r="BD37" s="160"/>
      <c r="BE37" s="160"/>
      <c r="BF37" s="160"/>
      <c r="BG37" s="160"/>
      <c r="BH37" s="160"/>
      <c r="BI37" s="160"/>
      <c r="BJ37" s="160"/>
      <c r="BK37" s="160"/>
      <c r="BL37" s="160"/>
      <c r="BM37" s="160"/>
    </row>
    <row r="38" spans="1:65" s="18" customFormat="1" ht="13.15" customHeight="1" x14ac:dyDescent="0.25">
      <c r="A38" s="161"/>
      <c r="B38" s="161"/>
      <c r="C38" s="79"/>
      <c r="D38" s="161"/>
      <c r="E38" s="161"/>
      <c r="F38" s="161"/>
      <c r="G38" s="161"/>
      <c r="H38" s="161"/>
      <c r="I38" s="162" t="s">
        <v>68</v>
      </c>
      <c r="J38" s="163"/>
      <c r="K38" s="163"/>
      <c r="L38" s="163"/>
      <c r="M38" s="164"/>
      <c r="N38" s="161"/>
      <c r="O38" s="161"/>
      <c r="P38" s="161"/>
      <c r="Q38" s="161"/>
      <c r="R38" s="161"/>
      <c r="S38" s="160"/>
      <c r="T38" s="160"/>
      <c r="U38" s="160"/>
      <c r="V38" s="160"/>
      <c r="W38" s="160"/>
      <c r="X38" s="165">
        <f t="shared" si="2"/>
        <v>0</v>
      </c>
      <c r="Y38" s="165"/>
      <c r="Z38" s="165"/>
      <c r="AA38" s="161" t="s">
        <v>68</v>
      </c>
      <c r="AB38" s="161"/>
      <c r="AC38" s="161"/>
      <c r="AD38" s="161"/>
      <c r="AE38" s="161"/>
      <c r="AF38" s="160"/>
      <c r="AG38" s="160"/>
      <c r="AH38" s="160"/>
      <c r="AI38" s="160"/>
      <c r="AJ38" s="160"/>
      <c r="AK38" s="160"/>
      <c r="AL38" s="160"/>
      <c r="AM38" s="160"/>
      <c r="AN38" s="160"/>
      <c r="AO38" s="160"/>
      <c r="AP38" s="160"/>
      <c r="AQ38" s="160"/>
      <c r="AR38" s="160"/>
      <c r="AS38" s="160"/>
      <c r="AT38" s="160"/>
      <c r="AU38" s="161" t="s">
        <v>68</v>
      </c>
      <c r="AV38" s="161"/>
      <c r="AW38" s="161"/>
      <c r="AX38" s="161"/>
      <c r="AY38" s="161"/>
      <c r="AZ38" s="161"/>
      <c r="BA38" s="161"/>
      <c r="BB38" s="160"/>
      <c r="BC38" s="160"/>
      <c r="BD38" s="160"/>
      <c r="BE38" s="160"/>
      <c r="BF38" s="160"/>
      <c r="BG38" s="160"/>
      <c r="BH38" s="160"/>
      <c r="BI38" s="160"/>
      <c r="BJ38" s="160"/>
      <c r="BK38" s="160"/>
      <c r="BL38" s="160"/>
      <c r="BM38" s="160"/>
    </row>
    <row r="39" spans="1:65" s="18" customFormat="1" ht="13.15" customHeight="1" x14ac:dyDescent="0.25">
      <c r="A39" s="161"/>
      <c r="B39" s="161"/>
      <c r="C39" s="79"/>
      <c r="D39" s="161"/>
      <c r="E39" s="161"/>
      <c r="F39" s="161"/>
      <c r="G39" s="161"/>
      <c r="H39" s="161"/>
      <c r="I39" s="162" t="s">
        <v>68</v>
      </c>
      <c r="J39" s="163"/>
      <c r="K39" s="163"/>
      <c r="L39" s="163"/>
      <c r="M39" s="164"/>
      <c r="N39" s="161"/>
      <c r="O39" s="161"/>
      <c r="P39" s="161"/>
      <c r="Q39" s="161"/>
      <c r="R39" s="161"/>
      <c r="S39" s="160"/>
      <c r="T39" s="160"/>
      <c r="U39" s="160"/>
      <c r="V39" s="160"/>
      <c r="W39" s="160"/>
      <c r="X39" s="165">
        <f t="shared" si="2"/>
        <v>0</v>
      </c>
      <c r="Y39" s="165"/>
      <c r="Z39" s="165"/>
      <c r="AA39" s="161" t="s">
        <v>68</v>
      </c>
      <c r="AB39" s="161"/>
      <c r="AC39" s="161"/>
      <c r="AD39" s="161"/>
      <c r="AE39" s="161"/>
      <c r="AF39" s="160"/>
      <c r="AG39" s="160"/>
      <c r="AH39" s="160"/>
      <c r="AI39" s="160"/>
      <c r="AJ39" s="160"/>
      <c r="AK39" s="160"/>
      <c r="AL39" s="160"/>
      <c r="AM39" s="160"/>
      <c r="AN39" s="160"/>
      <c r="AO39" s="160"/>
      <c r="AP39" s="160"/>
      <c r="AQ39" s="160"/>
      <c r="AR39" s="160"/>
      <c r="AS39" s="160"/>
      <c r="AT39" s="160"/>
      <c r="AU39" s="161" t="s">
        <v>68</v>
      </c>
      <c r="AV39" s="161"/>
      <c r="AW39" s="161"/>
      <c r="AX39" s="161"/>
      <c r="AY39" s="161"/>
      <c r="AZ39" s="161"/>
      <c r="BA39" s="161"/>
      <c r="BB39" s="160"/>
      <c r="BC39" s="160"/>
      <c r="BD39" s="160"/>
      <c r="BE39" s="160"/>
      <c r="BF39" s="160"/>
      <c r="BG39" s="160"/>
      <c r="BH39" s="160"/>
      <c r="BI39" s="160"/>
      <c r="BJ39" s="160"/>
      <c r="BK39" s="160"/>
      <c r="BL39" s="160"/>
      <c r="BM39" s="160"/>
    </row>
    <row r="40" spans="1:65" ht="13.15" customHeight="1" x14ac:dyDescent="0.25">
      <c r="A40" s="161"/>
      <c r="B40" s="161"/>
      <c r="C40" s="79"/>
      <c r="D40" s="161"/>
      <c r="E40" s="161"/>
      <c r="F40" s="161"/>
      <c r="G40" s="161"/>
      <c r="H40" s="161"/>
      <c r="I40" s="162" t="s">
        <v>68</v>
      </c>
      <c r="J40" s="163"/>
      <c r="K40" s="163"/>
      <c r="L40" s="163"/>
      <c r="M40" s="164"/>
      <c r="N40" s="161"/>
      <c r="O40" s="161"/>
      <c r="P40" s="161"/>
      <c r="Q40" s="161"/>
      <c r="R40" s="161"/>
      <c r="S40" s="160"/>
      <c r="T40" s="160"/>
      <c r="U40" s="160"/>
      <c r="V40" s="160"/>
      <c r="W40" s="160"/>
      <c r="X40" s="165">
        <f t="shared" ref="X40:X44" si="3">IFERROR(S40*U40,0)</f>
        <v>0</v>
      </c>
      <c r="Y40" s="165"/>
      <c r="Z40" s="165"/>
      <c r="AA40" s="161" t="s">
        <v>68</v>
      </c>
      <c r="AB40" s="161"/>
      <c r="AC40" s="161"/>
      <c r="AD40" s="161"/>
      <c r="AE40" s="161"/>
      <c r="AF40" s="160"/>
      <c r="AG40" s="160"/>
      <c r="AH40" s="160"/>
      <c r="AI40" s="160"/>
      <c r="AJ40" s="160"/>
      <c r="AK40" s="160"/>
      <c r="AL40" s="160"/>
      <c r="AM40" s="160"/>
      <c r="AN40" s="160"/>
      <c r="AO40" s="160"/>
      <c r="AP40" s="160"/>
      <c r="AQ40" s="160"/>
      <c r="AR40" s="160"/>
      <c r="AS40" s="160"/>
      <c r="AT40" s="160"/>
      <c r="AU40" s="161" t="s">
        <v>68</v>
      </c>
      <c r="AV40" s="161"/>
      <c r="AW40" s="161"/>
      <c r="AX40" s="161"/>
      <c r="AY40" s="161"/>
      <c r="AZ40" s="161"/>
      <c r="BA40" s="161"/>
      <c r="BB40" s="160"/>
      <c r="BC40" s="160"/>
      <c r="BD40" s="160"/>
      <c r="BE40" s="160"/>
      <c r="BF40" s="160"/>
      <c r="BG40" s="160"/>
      <c r="BH40" s="160"/>
      <c r="BI40" s="160"/>
      <c r="BJ40" s="160"/>
      <c r="BK40" s="160"/>
      <c r="BL40" s="160"/>
      <c r="BM40" s="160"/>
    </row>
    <row r="41" spans="1:65" ht="13.15" customHeight="1" x14ac:dyDescent="0.25">
      <c r="A41" s="161"/>
      <c r="B41" s="161"/>
      <c r="C41" s="79"/>
      <c r="D41" s="161"/>
      <c r="E41" s="161"/>
      <c r="F41" s="161"/>
      <c r="G41" s="161"/>
      <c r="H41" s="161"/>
      <c r="I41" s="162" t="s">
        <v>68</v>
      </c>
      <c r="J41" s="163"/>
      <c r="K41" s="163"/>
      <c r="L41" s="163"/>
      <c r="M41" s="164"/>
      <c r="N41" s="161"/>
      <c r="O41" s="161"/>
      <c r="P41" s="161"/>
      <c r="Q41" s="161"/>
      <c r="R41" s="161"/>
      <c r="S41" s="160"/>
      <c r="T41" s="160"/>
      <c r="U41" s="160"/>
      <c r="V41" s="160"/>
      <c r="W41" s="160"/>
      <c r="X41" s="165">
        <f t="shared" si="3"/>
        <v>0</v>
      </c>
      <c r="Y41" s="165"/>
      <c r="Z41" s="165"/>
      <c r="AA41" s="161" t="s">
        <v>68</v>
      </c>
      <c r="AB41" s="161"/>
      <c r="AC41" s="161"/>
      <c r="AD41" s="161"/>
      <c r="AE41" s="161"/>
      <c r="AF41" s="160"/>
      <c r="AG41" s="160"/>
      <c r="AH41" s="160"/>
      <c r="AI41" s="160"/>
      <c r="AJ41" s="160"/>
      <c r="AK41" s="160"/>
      <c r="AL41" s="160"/>
      <c r="AM41" s="160"/>
      <c r="AN41" s="160"/>
      <c r="AO41" s="160"/>
      <c r="AP41" s="160"/>
      <c r="AQ41" s="160"/>
      <c r="AR41" s="160"/>
      <c r="AS41" s="160"/>
      <c r="AT41" s="160"/>
      <c r="AU41" s="161" t="s">
        <v>68</v>
      </c>
      <c r="AV41" s="161"/>
      <c r="AW41" s="161"/>
      <c r="AX41" s="161"/>
      <c r="AY41" s="161"/>
      <c r="AZ41" s="161"/>
      <c r="BA41" s="161"/>
      <c r="BB41" s="160"/>
      <c r="BC41" s="160"/>
      <c r="BD41" s="160"/>
      <c r="BE41" s="160"/>
      <c r="BF41" s="160"/>
      <c r="BG41" s="160"/>
      <c r="BH41" s="160"/>
      <c r="BI41" s="160"/>
      <c r="BJ41" s="160"/>
      <c r="BK41" s="160"/>
      <c r="BL41" s="160"/>
      <c r="BM41" s="160"/>
    </row>
    <row r="42" spans="1:65" ht="13.15" customHeight="1" x14ac:dyDescent="0.25">
      <c r="A42" s="161"/>
      <c r="B42" s="161"/>
      <c r="C42" s="79"/>
      <c r="D42" s="161"/>
      <c r="E42" s="161"/>
      <c r="F42" s="161"/>
      <c r="G42" s="161"/>
      <c r="H42" s="161"/>
      <c r="I42" s="162" t="s">
        <v>68</v>
      </c>
      <c r="J42" s="163"/>
      <c r="K42" s="163"/>
      <c r="L42" s="163"/>
      <c r="M42" s="164"/>
      <c r="N42" s="161"/>
      <c r="O42" s="161"/>
      <c r="P42" s="161"/>
      <c r="Q42" s="161"/>
      <c r="R42" s="161"/>
      <c r="S42" s="160"/>
      <c r="T42" s="160"/>
      <c r="U42" s="160"/>
      <c r="V42" s="160"/>
      <c r="W42" s="160"/>
      <c r="X42" s="165">
        <f t="shared" si="3"/>
        <v>0</v>
      </c>
      <c r="Y42" s="165"/>
      <c r="Z42" s="165"/>
      <c r="AA42" s="161" t="s">
        <v>68</v>
      </c>
      <c r="AB42" s="161"/>
      <c r="AC42" s="161"/>
      <c r="AD42" s="161"/>
      <c r="AE42" s="161"/>
      <c r="AF42" s="160"/>
      <c r="AG42" s="160"/>
      <c r="AH42" s="160"/>
      <c r="AI42" s="160"/>
      <c r="AJ42" s="160"/>
      <c r="AK42" s="160"/>
      <c r="AL42" s="160"/>
      <c r="AM42" s="160"/>
      <c r="AN42" s="160"/>
      <c r="AO42" s="160"/>
      <c r="AP42" s="160"/>
      <c r="AQ42" s="160"/>
      <c r="AR42" s="160"/>
      <c r="AS42" s="160"/>
      <c r="AT42" s="160"/>
      <c r="AU42" s="161" t="s">
        <v>68</v>
      </c>
      <c r="AV42" s="161"/>
      <c r="AW42" s="161"/>
      <c r="AX42" s="161"/>
      <c r="AY42" s="161"/>
      <c r="AZ42" s="161"/>
      <c r="BA42" s="161"/>
      <c r="BB42" s="160"/>
      <c r="BC42" s="160"/>
      <c r="BD42" s="160"/>
      <c r="BE42" s="160"/>
      <c r="BF42" s="160"/>
      <c r="BG42" s="160"/>
      <c r="BH42" s="160"/>
      <c r="BI42" s="160"/>
      <c r="BJ42" s="160"/>
      <c r="BK42" s="160"/>
      <c r="BL42" s="160"/>
      <c r="BM42" s="160"/>
    </row>
    <row r="43" spans="1:65" ht="13.15" customHeight="1" x14ac:dyDescent="0.25">
      <c r="A43" s="162"/>
      <c r="B43" s="164"/>
      <c r="C43" s="79"/>
      <c r="D43" s="162"/>
      <c r="E43" s="163"/>
      <c r="F43" s="163"/>
      <c r="G43" s="163"/>
      <c r="H43" s="164"/>
      <c r="I43" s="162" t="s">
        <v>68</v>
      </c>
      <c r="J43" s="163"/>
      <c r="K43" s="163"/>
      <c r="L43" s="163"/>
      <c r="M43" s="164"/>
      <c r="N43" s="162"/>
      <c r="O43" s="163"/>
      <c r="P43" s="163"/>
      <c r="Q43" s="163"/>
      <c r="R43" s="164"/>
      <c r="S43" s="160"/>
      <c r="T43" s="180"/>
      <c r="U43" s="160"/>
      <c r="V43" s="179"/>
      <c r="W43" s="180"/>
      <c r="X43" s="181">
        <f t="shared" si="3"/>
        <v>0</v>
      </c>
      <c r="Y43" s="182"/>
      <c r="Z43" s="183"/>
      <c r="AA43" s="162" t="s">
        <v>68</v>
      </c>
      <c r="AB43" s="163"/>
      <c r="AC43" s="163"/>
      <c r="AD43" s="163"/>
      <c r="AE43" s="164"/>
      <c r="AF43" s="178"/>
      <c r="AG43" s="179"/>
      <c r="AH43" s="180"/>
      <c r="AI43" s="178"/>
      <c r="AJ43" s="179"/>
      <c r="AK43" s="180"/>
      <c r="AL43" s="178"/>
      <c r="AM43" s="179"/>
      <c r="AN43" s="180"/>
      <c r="AO43" s="178"/>
      <c r="AP43" s="179"/>
      <c r="AQ43" s="180"/>
      <c r="AR43" s="178"/>
      <c r="AS43" s="179"/>
      <c r="AT43" s="180"/>
      <c r="AU43" s="162" t="s">
        <v>68</v>
      </c>
      <c r="AV43" s="163"/>
      <c r="AW43" s="163"/>
      <c r="AX43" s="163"/>
      <c r="AY43" s="163"/>
      <c r="AZ43" s="163"/>
      <c r="BA43" s="164"/>
      <c r="BB43" s="178"/>
      <c r="BC43" s="179"/>
      <c r="BD43" s="180"/>
      <c r="BE43" s="178"/>
      <c r="BF43" s="179"/>
      <c r="BG43" s="180"/>
      <c r="BH43" s="178"/>
      <c r="BI43" s="179"/>
      <c r="BJ43" s="180"/>
      <c r="BK43" s="178"/>
      <c r="BL43" s="179"/>
      <c r="BM43" s="180"/>
    </row>
    <row r="44" spans="1:65" ht="13.15" customHeight="1" x14ac:dyDescent="0.25">
      <c r="A44" s="161"/>
      <c r="B44" s="161"/>
      <c r="C44" s="79"/>
      <c r="D44" s="161"/>
      <c r="E44" s="161"/>
      <c r="F44" s="161"/>
      <c r="G44" s="161"/>
      <c r="H44" s="161"/>
      <c r="I44" s="162" t="s">
        <v>68</v>
      </c>
      <c r="J44" s="163"/>
      <c r="K44" s="163"/>
      <c r="L44" s="163"/>
      <c r="M44" s="164"/>
      <c r="N44" s="161"/>
      <c r="O44" s="161"/>
      <c r="P44" s="161"/>
      <c r="Q44" s="161"/>
      <c r="R44" s="161"/>
      <c r="S44" s="160"/>
      <c r="T44" s="160"/>
      <c r="U44" s="160"/>
      <c r="V44" s="160"/>
      <c r="W44" s="160"/>
      <c r="X44" s="165">
        <f t="shared" si="3"/>
        <v>0</v>
      </c>
      <c r="Y44" s="165"/>
      <c r="Z44" s="165"/>
      <c r="AA44" s="161" t="s">
        <v>68</v>
      </c>
      <c r="AB44" s="161"/>
      <c r="AC44" s="161"/>
      <c r="AD44" s="161"/>
      <c r="AE44" s="161"/>
      <c r="AF44" s="160"/>
      <c r="AG44" s="160"/>
      <c r="AH44" s="160"/>
      <c r="AI44" s="160"/>
      <c r="AJ44" s="160"/>
      <c r="AK44" s="160"/>
      <c r="AL44" s="160"/>
      <c r="AM44" s="160"/>
      <c r="AN44" s="160"/>
      <c r="AO44" s="160"/>
      <c r="AP44" s="160"/>
      <c r="AQ44" s="160"/>
      <c r="AR44" s="160"/>
      <c r="AS44" s="160"/>
      <c r="AT44" s="160"/>
      <c r="AU44" s="161" t="s">
        <v>68</v>
      </c>
      <c r="AV44" s="161"/>
      <c r="AW44" s="161"/>
      <c r="AX44" s="161"/>
      <c r="AY44" s="161"/>
      <c r="AZ44" s="161"/>
      <c r="BA44" s="161"/>
      <c r="BB44" s="160"/>
      <c r="BC44" s="160"/>
      <c r="BD44" s="160"/>
      <c r="BE44" s="160"/>
      <c r="BF44" s="160"/>
      <c r="BG44" s="160"/>
      <c r="BH44" s="160"/>
      <c r="BI44" s="160"/>
      <c r="BJ44" s="160"/>
      <c r="BK44" s="160"/>
      <c r="BL44" s="160"/>
      <c r="BM44" s="160"/>
    </row>
    <row r="45" spans="1:65" ht="13.15" customHeight="1" x14ac:dyDescent="0.25">
      <c r="A45" s="168"/>
      <c r="B45" s="169"/>
      <c r="C45" s="169"/>
      <c r="D45" s="169"/>
      <c r="E45" s="169"/>
      <c r="F45" s="169"/>
      <c r="G45" s="169"/>
      <c r="H45" s="169"/>
      <c r="I45" s="169"/>
      <c r="J45" s="169"/>
      <c r="K45" s="169"/>
      <c r="L45" s="169"/>
      <c r="M45" s="169"/>
      <c r="N45" s="169"/>
      <c r="O45" s="169"/>
      <c r="P45" s="169"/>
      <c r="Q45" s="169"/>
      <c r="R45" s="170"/>
      <c r="S45" s="176">
        <f>SUM(S20:T44)</f>
        <v>0</v>
      </c>
      <c r="T45" s="176"/>
      <c r="U45" s="176">
        <f>SUM(U20:W44)</f>
        <v>0</v>
      </c>
      <c r="V45" s="176"/>
      <c r="W45" s="176"/>
      <c r="X45" s="176">
        <f>SUM(X20:Z44)</f>
        <v>0</v>
      </c>
      <c r="Y45" s="176"/>
      <c r="Z45" s="176"/>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row>
    <row r="46" spans="1:65" ht="13.15" customHeight="1" x14ac:dyDescent="0.25">
      <c r="A46" s="19" t="s">
        <v>71</v>
      </c>
    </row>
    <row r="47" spans="1:65" ht="13.15" customHeight="1" x14ac:dyDescent="0.25">
      <c r="A47" s="19" t="s">
        <v>72</v>
      </c>
    </row>
    <row r="49" spans="1:26" ht="13.15" customHeight="1" x14ac:dyDescent="0.25">
      <c r="A49" s="166" t="s">
        <v>73</v>
      </c>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row>
    <row r="50" spans="1:26" ht="13.15" customHeight="1" x14ac:dyDescent="0.2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row>
    <row r="52" spans="1:26" ht="13.15" customHeight="1" x14ac:dyDescent="0.25">
      <c r="A52" s="132"/>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4"/>
    </row>
    <row r="53" spans="1:26" ht="13.15" customHeight="1" x14ac:dyDescent="0.25">
      <c r="A53" s="13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7"/>
    </row>
    <row r="54" spans="1:26" ht="13.15" customHeight="1" x14ac:dyDescent="0.25">
      <c r="A54" s="135"/>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7"/>
    </row>
    <row r="55" spans="1:26" ht="13.15" customHeight="1" x14ac:dyDescent="0.25">
      <c r="A55" s="1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7"/>
    </row>
    <row r="56" spans="1:26" ht="13.15" customHeight="1" x14ac:dyDescent="0.25">
      <c r="A56" s="13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7"/>
    </row>
    <row r="57" spans="1:26" ht="13.15" customHeight="1" x14ac:dyDescent="0.25">
      <c r="A57" s="13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7"/>
    </row>
    <row r="58" spans="1:26" ht="13.15" customHeight="1" x14ac:dyDescent="0.25">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7"/>
    </row>
    <row r="59" spans="1:26" ht="13.15" customHeight="1" x14ac:dyDescent="0.25">
      <c r="A59" s="13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7"/>
    </row>
    <row r="60" spans="1:26" ht="13.15" customHeight="1" x14ac:dyDescent="0.25">
      <c r="A60" s="135"/>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7"/>
    </row>
    <row r="61" spans="1:26" ht="13.15" customHeight="1" x14ac:dyDescent="0.25">
      <c r="A61" s="135"/>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7"/>
    </row>
    <row r="62" spans="1:26" ht="13.15" customHeight="1" x14ac:dyDescent="0.25">
      <c r="A62" s="135"/>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7"/>
    </row>
    <row r="63" spans="1:26" ht="13.15" customHeight="1" x14ac:dyDescent="0.25">
      <c r="A63" s="135"/>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7"/>
    </row>
    <row r="64" spans="1:26" ht="13.15" customHeight="1" x14ac:dyDescent="0.25">
      <c r="A64" s="135"/>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7"/>
    </row>
    <row r="65" spans="1:26" ht="13.15" customHeight="1" x14ac:dyDescent="0.25">
      <c r="A65" s="135"/>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7"/>
    </row>
    <row r="66" spans="1:26" ht="13.15" customHeight="1" x14ac:dyDescent="0.25">
      <c r="A66" s="135"/>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7"/>
    </row>
    <row r="67" spans="1:26" ht="13.15" customHeight="1" x14ac:dyDescent="0.25">
      <c r="A67" s="135"/>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7"/>
    </row>
    <row r="68" spans="1:26" ht="13.15" customHeight="1" x14ac:dyDescent="0.25">
      <c r="A68" s="138"/>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40"/>
    </row>
  </sheetData>
  <sheetProtection algorithmName="SHA-512" hashValue="hyvLwwHwkJ581+4dwG9GzoM3J/4Oqmn5cLqYfEFv66ldw39zCpM4Ls8SJWTPr8pFsUECFNqRbqeEoZXzF7eH3g==" saltValue="m3RJaES5JdsEQtIm3DTOsA==" spinCount="100000" sheet="1" objects="1" scenarios="1" formatCells="0" formatRows="0" insertRows="0"/>
  <protectedRanges>
    <protectedRange sqref="A20:XFD44" name="Ajout"/>
  </protectedRanges>
  <mergeCells count="493">
    <mergeCell ref="AI33:AK33"/>
    <mergeCell ref="AL33:AN33"/>
    <mergeCell ref="AO33:AQ33"/>
    <mergeCell ref="AR33:AT33"/>
    <mergeCell ref="AU33:BA33"/>
    <mergeCell ref="BB33:BD33"/>
    <mergeCell ref="BE33:BG33"/>
    <mergeCell ref="BH33:BJ33"/>
    <mergeCell ref="BK33:BM33"/>
    <mergeCell ref="A33:B33"/>
    <mergeCell ref="D33:H33"/>
    <mergeCell ref="I33:M33"/>
    <mergeCell ref="N33:R33"/>
    <mergeCell ref="S33:T33"/>
    <mergeCell ref="U33:W33"/>
    <mergeCell ref="X33:Z33"/>
    <mergeCell ref="AA33:AE33"/>
    <mergeCell ref="AF33:AH33"/>
    <mergeCell ref="AI32:AK32"/>
    <mergeCell ref="AL32:AN32"/>
    <mergeCell ref="AO32:AQ32"/>
    <mergeCell ref="AR32:AT32"/>
    <mergeCell ref="AU32:BA32"/>
    <mergeCell ref="BB32:BD32"/>
    <mergeCell ref="BE32:BG32"/>
    <mergeCell ref="BH32:BJ32"/>
    <mergeCell ref="BK32:BM32"/>
    <mergeCell ref="A32:B32"/>
    <mergeCell ref="D32:H32"/>
    <mergeCell ref="I32:M32"/>
    <mergeCell ref="N32:R32"/>
    <mergeCell ref="S32:T32"/>
    <mergeCell ref="U32:W32"/>
    <mergeCell ref="X32:Z32"/>
    <mergeCell ref="AA32:AE32"/>
    <mergeCell ref="AF32:AH32"/>
    <mergeCell ref="AI31:AK31"/>
    <mergeCell ref="AL31:AN31"/>
    <mergeCell ref="AO31:AQ31"/>
    <mergeCell ref="AR31:AT31"/>
    <mergeCell ref="AU31:BA31"/>
    <mergeCell ref="BB31:BD31"/>
    <mergeCell ref="BE31:BG31"/>
    <mergeCell ref="BH31:BJ31"/>
    <mergeCell ref="BK31:BM31"/>
    <mergeCell ref="A31:B31"/>
    <mergeCell ref="D31:H31"/>
    <mergeCell ref="I31:M31"/>
    <mergeCell ref="N31:R31"/>
    <mergeCell ref="S31:T31"/>
    <mergeCell ref="U31:W31"/>
    <mergeCell ref="X31:Z31"/>
    <mergeCell ref="AA31:AE31"/>
    <mergeCell ref="AF31:AH31"/>
    <mergeCell ref="AI30:AK30"/>
    <mergeCell ref="AL30:AN30"/>
    <mergeCell ref="AO30:AQ30"/>
    <mergeCell ref="AR30:AT30"/>
    <mergeCell ref="AU30:BA30"/>
    <mergeCell ref="BB30:BD30"/>
    <mergeCell ref="BE30:BG30"/>
    <mergeCell ref="BH30:BJ30"/>
    <mergeCell ref="BK30:BM30"/>
    <mergeCell ref="A30:B30"/>
    <mergeCell ref="D30:H30"/>
    <mergeCell ref="I30:M30"/>
    <mergeCell ref="N30:R30"/>
    <mergeCell ref="S30:T30"/>
    <mergeCell ref="U30:W30"/>
    <mergeCell ref="X30:Z30"/>
    <mergeCell ref="AA30:AE30"/>
    <mergeCell ref="AF30:AH30"/>
    <mergeCell ref="AI29:AK29"/>
    <mergeCell ref="AL29:AN29"/>
    <mergeCell ref="AO29:AQ29"/>
    <mergeCell ref="AR29:AT29"/>
    <mergeCell ref="AU29:BA29"/>
    <mergeCell ref="BB29:BD29"/>
    <mergeCell ref="BE29:BG29"/>
    <mergeCell ref="BH29:BJ29"/>
    <mergeCell ref="BK29:BM29"/>
    <mergeCell ref="A29:B29"/>
    <mergeCell ref="D29:H29"/>
    <mergeCell ref="I29:M29"/>
    <mergeCell ref="N29:R29"/>
    <mergeCell ref="S29:T29"/>
    <mergeCell ref="U29:W29"/>
    <mergeCell ref="X29:Z29"/>
    <mergeCell ref="AA29:AE29"/>
    <mergeCell ref="AF29:AH29"/>
    <mergeCell ref="AI28:AK28"/>
    <mergeCell ref="AL28:AN28"/>
    <mergeCell ref="AO28:AQ28"/>
    <mergeCell ref="AR28:AT28"/>
    <mergeCell ref="AU28:BA28"/>
    <mergeCell ref="BB28:BD28"/>
    <mergeCell ref="BE28:BG28"/>
    <mergeCell ref="BH28:BJ28"/>
    <mergeCell ref="BK28:BM28"/>
    <mergeCell ref="A28:B28"/>
    <mergeCell ref="D28:H28"/>
    <mergeCell ref="I28:M28"/>
    <mergeCell ref="N28:R28"/>
    <mergeCell ref="S28:T28"/>
    <mergeCell ref="U28:W28"/>
    <mergeCell ref="X28:Z28"/>
    <mergeCell ref="AA28:AE28"/>
    <mergeCell ref="AF28:AH28"/>
    <mergeCell ref="AI27:AK27"/>
    <mergeCell ref="AL27:AN27"/>
    <mergeCell ref="AO27:AQ27"/>
    <mergeCell ref="AR27:AT27"/>
    <mergeCell ref="AU27:BA27"/>
    <mergeCell ref="BB27:BD27"/>
    <mergeCell ref="BE27:BG27"/>
    <mergeCell ref="BH27:BJ27"/>
    <mergeCell ref="BK27:BM27"/>
    <mergeCell ref="A27:B27"/>
    <mergeCell ref="D27:H27"/>
    <mergeCell ref="I27:M27"/>
    <mergeCell ref="N27:R27"/>
    <mergeCell ref="S27:T27"/>
    <mergeCell ref="U27:W27"/>
    <mergeCell ref="X27:Z27"/>
    <mergeCell ref="AA27:AE27"/>
    <mergeCell ref="AF27:AH27"/>
    <mergeCell ref="AI26:AK26"/>
    <mergeCell ref="AL26:AN26"/>
    <mergeCell ref="AO26:AQ26"/>
    <mergeCell ref="AR26:AT26"/>
    <mergeCell ref="AU26:BA26"/>
    <mergeCell ref="BB26:BD26"/>
    <mergeCell ref="BE26:BG26"/>
    <mergeCell ref="BH26:BJ26"/>
    <mergeCell ref="BK26:BM26"/>
    <mergeCell ref="A26:B26"/>
    <mergeCell ref="D26:H26"/>
    <mergeCell ref="I26:M26"/>
    <mergeCell ref="N26:R26"/>
    <mergeCell ref="S26:T26"/>
    <mergeCell ref="U26:W26"/>
    <mergeCell ref="X26:Z26"/>
    <mergeCell ref="AA26:AE26"/>
    <mergeCell ref="AF26:AH26"/>
    <mergeCell ref="AI23:AK23"/>
    <mergeCell ref="AL23:AN23"/>
    <mergeCell ref="AO23:AQ23"/>
    <mergeCell ref="AR23:AT23"/>
    <mergeCell ref="AU23:BA23"/>
    <mergeCell ref="BB23:BD23"/>
    <mergeCell ref="BE23:BG23"/>
    <mergeCell ref="BH23:BJ23"/>
    <mergeCell ref="BK23:BM23"/>
    <mergeCell ref="A23:B23"/>
    <mergeCell ref="D23:H23"/>
    <mergeCell ref="I23:M23"/>
    <mergeCell ref="N23:R23"/>
    <mergeCell ref="S23:T23"/>
    <mergeCell ref="U23:W23"/>
    <mergeCell ref="X23:Z23"/>
    <mergeCell ref="AA23:AE23"/>
    <mergeCell ref="AF23:AH23"/>
    <mergeCell ref="AI21:AK21"/>
    <mergeCell ref="AL21:AN21"/>
    <mergeCell ref="AO21:AQ21"/>
    <mergeCell ref="AR21:AT21"/>
    <mergeCell ref="AU21:BA21"/>
    <mergeCell ref="BB21:BD21"/>
    <mergeCell ref="BE21:BG21"/>
    <mergeCell ref="BH21:BJ21"/>
    <mergeCell ref="BK21:BM21"/>
    <mergeCell ref="A21:B21"/>
    <mergeCell ref="D21:H21"/>
    <mergeCell ref="I21:M21"/>
    <mergeCell ref="N21:R21"/>
    <mergeCell ref="S21:T21"/>
    <mergeCell ref="U21:W21"/>
    <mergeCell ref="X21:Z21"/>
    <mergeCell ref="AA21:AE21"/>
    <mergeCell ref="AF21:AH21"/>
    <mergeCell ref="BH16:BM16"/>
    <mergeCell ref="BE37:BG37"/>
    <mergeCell ref="BB38:BD38"/>
    <mergeCell ref="BE38:BG38"/>
    <mergeCell ref="BB39:BD39"/>
    <mergeCell ref="BE39:BG39"/>
    <mergeCell ref="BB40:BD40"/>
    <mergeCell ref="BE40:BG40"/>
    <mergeCell ref="BB41:BD41"/>
    <mergeCell ref="BE41:BG41"/>
    <mergeCell ref="BB17:BD19"/>
    <mergeCell ref="BE17:BG19"/>
    <mergeCell ref="BB20:BD20"/>
    <mergeCell ref="BE20:BG20"/>
    <mergeCell ref="BB34:BD34"/>
    <mergeCell ref="BE34:BG34"/>
    <mergeCell ref="BB35:BD35"/>
    <mergeCell ref="BB36:BD36"/>
    <mergeCell ref="BE36:BG36"/>
    <mergeCell ref="BK17:BM19"/>
    <mergeCell ref="BH17:BJ19"/>
    <mergeCell ref="BH20:BJ20"/>
    <mergeCell ref="BK20:BM20"/>
    <mergeCell ref="BK38:BM38"/>
    <mergeCell ref="D37:H37"/>
    <mergeCell ref="I37:M37"/>
    <mergeCell ref="AA39:AE39"/>
    <mergeCell ref="A38:B38"/>
    <mergeCell ref="D38:H38"/>
    <mergeCell ref="I38:M38"/>
    <mergeCell ref="S38:T38"/>
    <mergeCell ref="U38:W38"/>
    <mergeCell ref="X38:Z38"/>
    <mergeCell ref="AA38:AE38"/>
    <mergeCell ref="S37:T37"/>
    <mergeCell ref="U37:W37"/>
    <mergeCell ref="X37:Z37"/>
    <mergeCell ref="AA37:AE37"/>
    <mergeCell ref="A37:B37"/>
    <mergeCell ref="K2:Z5"/>
    <mergeCell ref="I35:M35"/>
    <mergeCell ref="S35:T35"/>
    <mergeCell ref="U35:W35"/>
    <mergeCell ref="X35:Z35"/>
    <mergeCell ref="AA35:AE35"/>
    <mergeCell ref="AF35:AH35"/>
    <mergeCell ref="B2:G4"/>
    <mergeCell ref="A10:Z10"/>
    <mergeCell ref="U20:W20"/>
    <mergeCell ref="X20:Z20"/>
    <mergeCell ref="AA20:AE20"/>
    <mergeCell ref="AF20:AH20"/>
    <mergeCell ref="A17:B19"/>
    <mergeCell ref="U17:W19"/>
    <mergeCell ref="S17:T19"/>
    <mergeCell ref="I17:M19"/>
    <mergeCell ref="D17:H19"/>
    <mergeCell ref="AF17:AH19"/>
    <mergeCell ref="A11:F11"/>
    <mergeCell ref="A12:F12"/>
    <mergeCell ref="A20:B20"/>
    <mergeCell ref="S20:T20"/>
    <mergeCell ref="AA17:AE19"/>
    <mergeCell ref="AU17:BA19"/>
    <mergeCell ref="AR17:AT19"/>
    <mergeCell ref="AO17:AQ19"/>
    <mergeCell ref="AL17:AN19"/>
    <mergeCell ref="AI17:AK19"/>
    <mergeCell ref="AI20:AK20"/>
    <mergeCell ref="AL20:AN20"/>
    <mergeCell ref="AO20:AQ20"/>
    <mergeCell ref="AR20:AT20"/>
    <mergeCell ref="AU20:BA20"/>
    <mergeCell ref="G11:S11"/>
    <mergeCell ref="T11:V11"/>
    <mergeCell ref="W11:Z11"/>
    <mergeCell ref="G12:S12"/>
    <mergeCell ref="T12:V12"/>
    <mergeCell ref="W12:Z12"/>
    <mergeCell ref="D20:H20"/>
    <mergeCell ref="I20:M20"/>
    <mergeCell ref="C17:C19"/>
    <mergeCell ref="X17:Z19"/>
    <mergeCell ref="A13:F13"/>
    <mergeCell ref="G13:S13"/>
    <mergeCell ref="A34:B34"/>
    <mergeCell ref="D34:H34"/>
    <mergeCell ref="I34:M34"/>
    <mergeCell ref="S34:T34"/>
    <mergeCell ref="U34:W34"/>
    <mergeCell ref="X34:Z34"/>
    <mergeCell ref="AA34:AE34"/>
    <mergeCell ref="AF34:AH34"/>
    <mergeCell ref="AI34:AK34"/>
    <mergeCell ref="AL34:AN34"/>
    <mergeCell ref="AO34:AQ34"/>
    <mergeCell ref="AR34:AT34"/>
    <mergeCell ref="AU34:BA34"/>
    <mergeCell ref="BH34:BJ34"/>
    <mergeCell ref="BK34:BM34"/>
    <mergeCell ref="AI35:AK35"/>
    <mergeCell ref="AL35:AN35"/>
    <mergeCell ref="AO35:AQ35"/>
    <mergeCell ref="AR35:AT35"/>
    <mergeCell ref="AU35:BA35"/>
    <mergeCell ref="BH35:BJ35"/>
    <mergeCell ref="BK35:BM35"/>
    <mergeCell ref="A35:B35"/>
    <mergeCell ref="D35:H35"/>
    <mergeCell ref="BE35:BG35"/>
    <mergeCell ref="BK37:BM37"/>
    <mergeCell ref="A36:B36"/>
    <mergeCell ref="D36:H36"/>
    <mergeCell ref="I36:M36"/>
    <mergeCell ref="S36:T36"/>
    <mergeCell ref="U36:W36"/>
    <mergeCell ref="X36:Z36"/>
    <mergeCell ref="AA36:AE36"/>
    <mergeCell ref="AF36:AH36"/>
    <mergeCell ref="BK36:BM36"/>
    <mergeCell ref="AF37:AH37"/>
    <mergeCell ref="AI37:AK37"/>
    <mergeCell ref="AL37:AN37"/>
    <mergeCell ref="AO37:AQ37"/>
    <mergeCell ref="AR37:AT37"/>
    <mergeCell ref="AU37:BA37"/>
    <mergeCell ref="BH37:BJ37"/>
    <mergeCell ref="AI36:AK36"/>
    <mergeCell ref="AL36:AN36"/>
    <mergeCell ref="AO36:AQ36"/>
    <mergeCell ref="AR36:AT36"/>
    <mergeCell ref="AU36:BA36"/>
    <mergeCell ref="BH36:BJ36"/>
    <mergeCell ref="BB37:BD37"/>
    <mergeCell ref="AF38:AH38"/>
    <mergeCell ref="AI38:AK38"/>
    <mergeCell ref="AL38:AN38"/>
    <mergeCell ref="AO38:AQ38"/>
    <mergeCell ref="AR38:AT38"/>
    <mergeCell ref="AU38:BA38"/>
    <mergeCell ref="BH38:BJ38"/>
    <mergeCell ref="AF39:AH39"/>
    <mergeCell ref="AI39:AK39"/>
    <mergeCell ref="AL39:AN39"/>
    <mergeCell ref="AO39:AQ39"/>
    <mergeCell ref="AR39:AT39"/>
    <mergeCell ref="AU39:BA39"/>
    <mergeCell ref="BH39:BJ39"/>
    <mergeCell ref="BK39:BM39"/>
    <mergeCell ref="A40:B40"/>
    <mergeCell ref="D40:H40"/>
    <mergeCell ref="I40:M40"/>
    <mergeCell ref="S40:T40"/>
    <mergeCell ref="U40:W40"/>
    <mergeCell ref="X40:Z40"/>
    <mergeCell ref="AA40:AE40"/>
    <mergeCell ref="AF40:AH40"/>
    <mergeCell ref="AI40:AK40"/>
    <mergeCell ref="BK40:BM40"/>
    <mergeCell ref="A39:B39"/>
    <mergeCell ref="D39:H39"/>
    <mergeCell ref="I39:M39"/>
    <mergeCell ref="S39:T39"/>
    <mergeCell ref="U39:W39"/>
    <mergeCell ref="X39:Z39"/>
    <mergeCell ref="AF41:AH41"/>
    <mergeCell ref="AI41:AK41"/>
    <mergeCell ref="AL41:AN41"/>
    <mergeCell ref="AO41:AQ41"/>
    <mergeCell ref="AR41:AT41"/>
    <mergeCell ref="AU41:BA41"/>
    <mergeCell ref="BH41:BJ41"/>
    <mergeCell ref="BK41:BM41"/>
    <mergeCell ref="AL40:AN40"/>
    <mergeCell ref="AO40:AQ40"/>
    <mergeCell ref="AR40:AT40"/>
    <mergeCell ref="AU40:BA40"/>
    <mergeCell ref="BH40:BJ40"/>
    <mergeCell ref="A41:B41"/>
    <mergeCell ref="AU44:BA44"/>
    <mergeCell ref="BH44:BJ44"/>
    <mergeCell ref="BK44:BM44"/>
    <mergeCell ref="A43:B43"/>
    <mergeCell ref="D43:H43"/>
    <mergeCell ref="I43:M43"/>
    <mergeCell ref="S43:T43"/>
    <mergeCell ref="U43:W43"/>
    <mergeCell ref="X43:Z43"/>
    <mergeCell ref="AA43:AE43"/>
    <mergeCell ref="AF43:AH43"/>
    <mergeCell ref="AI43:AK43"/>
    <mergeCell ref="A42:B42"/>
    <mergeCell ref="D42:H42"/>
    <mergeCell ref="I42:M42"/>
    <mergeCell ref="S42:T42"/>
    <mergeCell ref="U42:W42"/>
    <mergeCell ref="I41:M41"/>
    <mergeCell ref="S41:T41"/>
    <mergeCell ref="U41:W41"/>
    <mergeCell ref="BB42:BD42"/>
    <mergeCell ref="BE42:BG42"/>
    <mergeCell ref="BB43:BD43"/>
    <mergeCell ref="A44:B44"/>
    <mergeCell ref="D44:H44"/>
    <mergeCell ref="I44:M44"/>
    <mergeCell ref="S44:T44"/>
    <mergeCell ref="U44:W44"/>
    <mergeCell ref="X44:Z44"/>
    <mergeCell ref="AA44:AE44"/>
    <mergeCell ref="AF44:AH44"/>
    <mergeCell ref="AI44:AK44"/>
    <mergeCell ref="AL42:AN42"/>
    <mergeCell ref="AO42:AQ42"/>
    <mergeCell ref="AR42:AT42"/>
    <mergeCell ref="X41:Z41"/>
    <mergeCell ref="AA41:AE41"/>
    <mergeCell ref="S45:T45"/>
    <mergeCell ref="X45:Z45"/>
    <mergeCell ref="AA45:BM45"/>
    <mergeCell ref="U45:W45"/>
    <mergeCell ref="AL43:AN43"/>
    <mergeCell ref="AO43:AQ43"/>
    <mergeCell ref="AR43:AT43"/>
    <mergeCell ref="AU43:BA43"/>
    <mergeCell ref="BH43:BJ43"/>
    <mergeCell ref="BK43:BM43"/>
    <mergeCell ref="AL44:AN44"/>
    <mergeCell ref="AO44:AQ44"/>
    <mergeCell ref="AR44:AT44"/>
    <mergeCell ref="AU42:BA42"/>
    <mergeCell ref="BH42:BJ42"/>
    <mergeCell ref="BK42:BM42"/>
    <mergeCell ref="BE43:BG43"/>
    <mergeCell ref="BB44:BD44"/>
    <mergeCell ref="BE44:BG44"/>
    <mergeCell ref="A49:Z50"/>
    <mergeCell ref="A52:Z68"/>
    <mergeCell ref="A8:Z8"/>
    <mergeCell ref="N17:R19"/>
    <mergeCell ref="N20:R20"/>
    <mergeCell ref="N34:R34"/>
    <mergeCell ref="N35:R35"/>
    <mergeCell ref="N36:R36"/>
    <mergeCell ref="N37:R37"/>
    <mergeCell ref="N38:R38"/>
    <mergeCell ref="N39:R39"/>
    <mergeCell ref="N40:R40"/>
    <mergeCell ref="N41:R41"/>
    <mergeCell ref="N42:R42"/>
    <mergeCell ref="N43:R43"/>
    <mergeCell ref="N44:R44"/>
    <mergeCell ref="A45:R45"/>
    <mergeCell ref="A15:BM15"/>
    <mergeCell ref="A16:BG16"/>
    <mergeCell ref="X42:Z42"/>
    <mergeCell ref="AA42:AE42"/>
    <mergeCell ref="AF42:AH42"/>
    <mergeCell ref="AI42:AK42"/>
    <mergeCell ref="D41:H41"/>
    <mergeCell ref="A24:B24"/>
    <mergeCell ref="D24:H24"/>
    <mergeCell ref="I24:M24"/>
    <mergeCell ref="N24:R24"/>
    <mergeCell ref="S24:T24"/>
    <mergeCell ref="U24:W24"/>
    <mergeCell ref="X24:Z24"/>
    <mergeCell ref="AA24:AE24"/>
    <mergeCell ref="AF24:AH24"/>
    <mergeCell ref="AI24:AK24"/>
    <mergeCell ref="AL24:AN24"/>
    <mergeCell ref="AO24:AQ24"/>
    <mergeCell ref="AR24:AT24"/>
    <mergeCell ref="AU24:BA24"/>
    <mergeCell ref="BB24:BD24"/>
    <mergeCell ref="BE24:BG24"/>
    <mergeCell ref="BH24:BJ24"/>
    <mergeCell ref="BK24:BM24"/>
    <mergeCell ref="A22:B22"/>
    <mergeCell ref="D22:H22"/>
    <mergeCell ref="I22:M22"/>
    <mergeCell ref="N22:R22"/>
    <mergeCell ref="S22:T22"/>
    <mergeCell ref="U22:W22"/>
    <mergeCell ref="X22:Z22"/>
    <mergeCell ref="AA22:AE22"/>
    <mergeCell ref="AF22:AH22"/>
    <mergeCell ref="AI22:AK22"/>
    <mergeCell ref="AL22:AN22"/>
    <mergeCell ref="AO22:AQ22"/>
    <mergeCell ref="AR22:AT22"/>
    <mergeCell ref="AU22:BA22"/>
    <mergeCell ref="BB22:BD22"/>
    <mergeCell ref="BE22:BG22"/>
    <mergeCell ref="BH22:BJ22"/>
    <mergeCell ref="BK22:BM22"/>
    <mergeCell ref="A25:B25"/>
    <mergeCell ref="D25:H25"/>
    <mergeCell ref="I25:M25"/>
    <mergeCell ref="N25:R25"/>
    <mergeCell ref="S25:T25"/>
    <mergeCell ref="U25:W25"/>
    <mergeCell ref="X25:Z25"/>
    <mergeCell ref="AA25:AE25"/>
    <mergeCell ref="AF25:AH25"/>
    <mergeCell ref="AI25:AK25"/>
    <mergeCell ref="AL25:AN25"/>
    <mergeCell ref="AO25:AQ25"/>
    <mergeCell ref="AR25:AT25"/>
    <mergeCell ref="AU25:BA25"/>
    <mergeCell ref="BB25:BD25"/>
    <mergeCell ref="BE25:BG25"/>
    <mergeCell ref="BH25:BJ25"/>
    <mergeCell ref="BK25:BM25"/>
  </mergeCells>
  <pageMargins left="0.7" right="0.7" top="0.75" bottom="0.75" header="0.3" footer="0.3"/>
  <pageSetup scale="5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A475E9-220C-4767-B0D4-57D7E9559ED1}">
          <x14:formula1>
            <xm:f>'DATA (à masquer)'!$A$28:$A$30</xm:f>
          </x14:formula1>
          <xm:sqref>C20:C44</xm:sqref>
        </x14:dataValidation>
        <x14:dataValidation type="list" allowBlank="1" showInputMessage="1" showErrorMessage="1" xr:uid="{0527B008-5EA8-48F8-BC63-78972C4A5DF9}">
          <x14:formula1>
            <xm:f>'DATA (à masquer)'!$B$24:$B$38</xm:f>
          </x14:formula1>
          <xm:sqref>AA20:AE44</xm:sqref>
        </x14:dataValidation>
        <x14:dataValidation type="list" allowBlank="1" showInputMessage="1" showErrorMessage="1" xr:uid="{3FD1068D-0642-45D6-A575-359AB2707233}">
          <x14:formula1>
            <xm:f>'DATA (à masquer)'!$B$2:$B$10</xm:f>
          </x14:formula1>
          <xm:sqref>BB34:BG44 AU20:BA44</xm:sqref>
        </x14:dataValidation>
        <x14:dataValidation type="list" allowBlank="1" showInputMessage="1" showErrorMessage="1" xr:uid="{72A72F08-36F7-48E7-BB35-7A44D2016F35}">
          <x14:formula1>
            <xm:f>'DATA (à masquer)'!$A$2:$A$25</xm:f>
          </x14:formula1>
          <xm:sqref>I20:M44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A680-6EE9-41AC-A304-B748A627DCBA}">
  <sheetPr codeName="Feuil4">
    <pageSetUpPr fitToPage="1"/>
  </sheetPr>
  <dimension ref="A2:BE68"/>
  <sheetViews>
    <sheetView showGridLines="0" view="pageLayout" zoomScale="160" zoomScaleNormal="145" zoomScalePageLayoutView="160" workbookViewId="0">
      <selection activeCell="B1" sqref="B1"/>
    </sheetView>
  </sheetViews>
  <sheetFormatPr baseColWidth="10" defaultColWidth="10.7109375" defaultRowHeight="13.15" customHeight="1" x14ac:dyDescent="0.25"/>
  <cols>
    <col min="1" max="15" width="3.28515625" style="8" customWidth="1"/>
    <col min="16" max="16" width="3.7109375" style="8" customWidth="1"/>
    <col min="17" max="18" width="3.28515625" style="8" customWidth="1"/>
    <col min="19" max="19" width="3.42578125" style="8" customWidth="1"/>
    <col min="20" max="21" width="3.28515625" style="8" customWidth="1"/>
    <col min="22" max="22" width="5.7109375" style="8" customWidth="1"/>
    <col min="23" max="56" width="3.28515625" style="8" customWidth="1"/>
    <col min="57" max="59" width="4" style="8" customWidth="1"/>
    <col min="60" max="16384" width="10.7109375" style="8"/>
  </cols>
  <sheetData>
    <row r="2" spans="1:57" ht="13.15" customHeight="1" x14ac:dyDescent="0.25">
      <c r="B2" s="120"/>
      <c r="C2" s="120"/>
      <c r="D2" s="120"/>
      <c r="E2" s="120"/>
      <c r="F2" s="120"/>
      <c r="G2" s="120"/>
      <c r="K2" s="121" t="s">
        <v>433</v>
      </c>
      <c r="L2" s="121"/>
      <c r="M2" s="121"/>
      <c r="N2" s="121"/>
      <c r="O2" s="121"/>
      <c r="P2" s="121"/>
      <c r="Q2" s="121"/>
      <c r="R2" s="121"/>
      <c r="S2" s="121"/>
      <c r="T2" s="121"/>
      <c r="U2" s="121"/>
      <c r="V2" s="121"/>
      <c r="W2" s="121"/>
      <c r="X2" s="121"/>
      <c r="Y2" s="121"/>
      <c r="Z2" s="121"/>
      <c r="AA2" s="15"/>
      <c r="AB2" s="15"/>
      <c r="AC2" s="15"/>
      <c r="AD2" s="15"/>
      <c r="AE2" s="15"/>
      <c r="AF2" s="15"/>
      <c r="AG2" s="15"/>
      <c r="AH2" s="15"/>
      <c r="AI2" s="15"/>
    </row>
    <row r="3" spans="1:57" ht="13.15" customHeight="1" x14ac:dyDescent="0.25">
      <c r="B3" s="120"/>
      <c r="C3" s="120"/>
      <c r="D3" s="120"/>
      <c r="E3" s="120"/>
      <c r="F3" s="120"/>
      <c r="G3" s="120"/>
      <c r="K3" s="121"/>
      <c r="L3" s="121"/>
      <c r="M3" s="121"/>
      <c r="N3" s="121"/>
      <c r="O3" s="121"/>
      <c r="P3" s="121"/>
      <c r="Q3" s="121"/>
      <c r="R3" s="121"/>
      <c r="S3" s="121"/>
      <c r="T3" s="121"/>
      <c r="U3" s="121"/>
      <c r="V3" s="121"/>
      <c r="W3" s="121"/>
      <c r="X3" s="121"/>
      <c r="Y3" s="121"/>
      <c r="Z3" s="121"/>
      <c r="AA3" s="15"/>
      <c r="AB3" s="15"/>
      <c r="AC3" s="15"/>
      <c r="AD3" s="15"/>
      <c r="AE3" s="15"/>
      <c r="AF3" s="15"/>
      <c r="AG3" s="15"/>
      <c r="AH3" s="15"/>
      <c r="AI3" s="15"/>
    </row>
    <row r="4" spans="1:57" ht="13.15" customHeight="1" x14ac:dyDescent="0.25">
      <c r="B4" s="120"/>
      <c r="C4" s="120"/>
      <c r="D4" s="120"/>
      <c r="E4" s="120"/>
      <c r="F4" s="120"/>
      <c r="G4" s="120"/>
      <c r="K4" s="121"/>
      <c r="L4" s="121"/>
      <c r="M4" s="121"/>
      <c r="N4" s="121"/>
      <c r="O4" s="121"/>
      <c r="P4" s="121"/>
      <c r="Q4" s="121"/>
      <c r="R4" s="121"/>
      <c r="S4" s="121"/>
      <c r="T4" s="121"/>
      <c r="U4" s="121"/>
      <c r="V4" s="121"/>
      <c r="W4" s="121"/>
      <c r="X4" s="121"/>
      <c r="Y4" s="121"/>
      <c r="Z4" s="121"/>
      <c r="AA4" s="15"/>
      <c r="AB4" s="15"/>
      <c r="AC4" s="15"/>
      <c r="AD4" s="15"/>
      <c r="AE4" s="15"/>
      <c r="AF4" s="15"/>
      <c r="AG4" s="15"/>
      <c r="AH4" s="15"/>
      <c r="AI4" s="15"/>
    </row>
    <row r="5" spans="1:57" ht="13.15" customHeight="1" x14ac:dyDescent="0.25">
      <c r="K5" s="121"/>
      <c r="L5" s="121"/>
      <c r="M5" s="121"/>
      <c r="N5" s="121"/>
      <c r="O5" s="121"/>
      <c r="P5" s="121"/>
      <c r="Q5" s="121"/>
      <c r="R5" s="121"/>
      <c r="S5" s="121"/>
      <c r="T5" s="121"/>
      <c r="U5" s="121"/>
      <c r="V5" s="121"/>
      <c r="W5" s="121"/>
      <c r="X5" s="121"/>
      <c r="Y5" s="121"/>
      <c r="Z5" s="121"/>
      <c r="AA5" s="15"/>
      <c r="AB5" s="15"/>
      <c r="AC5" s="15"/>
      <c r="AD5" s="15"/>
      <c r="AE5" s="15"/>
      <c r="AF5" s="15"/>
      <c r="AG5" s="15"/>
      <c r="AH5" s="15"/>
      <c r="AI5" s="15"/>
    </row>
    <row r="6" spans="1:57" ht="13.15" customHeight="1" x14ac:dyDescent="0.25">
      <c r="K6" s="9"/>
      <c r="L6" s="9"/>
      <c r="M6" s="9"/>
      <c r="N6" s="9"/>
      <c r="O6" s="9"/>
      <c r="P6" s="9"/>
      <c r="Q6" s="9"/>
      <c r="R6" s="9"/>
      <c r="S6" s="9"/>
      <c r="T6" s="9"/>
      <c r="U6" s="9"/>
      <c r="V6" s="9"/>
      <c r="W6" s="9"/>
      <c r="X6" s="9"/>
      <c r="Y6" s="9"/>
      <c r="Z6" s="9"/>
      <c r="AA6" s="9"/>
      <c r="AB6" s="9"/>
      <c r="AC6" s="9"/>
      <c r="AD6" s="9"/>
      <c r="AE6" s="9"/>
      <c r="AF6" s="9"/>
      <c r="AG6" s="9"/>
      <c r="AH6" s="9"/>
      <c r="AI6" s="9"/>
    </row>
    <row r="7" spans="1:57" s="1" customFormat="1" ht="13.15" customHeight="1" x14ac:dyDescent="0.25">
      <c r="A7" s="12" t="s">
        <v>0</v>
      </c>
      <c r="K7" s="6"/>
      <c r="L7" s="6"/>
      <c r="M7" s="6"/>
      <c r="N7" s="6"/>
      <c r="O7" s="6"/>
      <c r="P7" s="6"/>
      <c r="Q7" s="6"/>
      <c r="R7" s="6"/>
      <c r="S7" s="6"/>
      <c r="T7" s="6"/>
      <c r="U7" s="6"/>
      <c r="V7" s="6"/>
      <c r="W7" s="6"/>
      <c r="X7" s="6"/>
      <c r="Y7" s="6"/>
      <c r="Z7" s="6"/>
      <c r="AA7" s="6"/>
      <c r="AB7" s="6"/>
      <c r="AC7" s="6"/>
      <c r="AD7" s="6"/>
      <c r="AE7" s="6"/>
      <c r="AF7" s="6"/>
      <c r="AG7" s="6"/>
      <c r="AH7" s="6"/>
      <c r="AI7" s="6"/>
    </row>
    <row r="8" spans="1:57"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4"/>
      <c r="AB8" s="14"/>
      <c r="AC8" s="14"/>
      <c r="AD8" s="14"/>
      <c r="AE8" s="14"/>
      <c r="AF8" s="14"/>
      <c r="AG8" s="14"/>
      <c r="AH8" s="14"/>
      <c r="AI8" s="14"/>
    </row>
    <row r="9" spans="1:57" ht="13.15" customHeight="1" x14ac:dyDescent="0.2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57" s="7" customFormat="1" ht="13.15" customHeight="1" x14ac:dyDescent="0.25">
      <c r="A10" s="123" t="s">
        <v>40</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BC10" s="15"/>
      <c r="BD10" s="15"/>
      <c r="BE10" s="15"/>
    </row>
    <row r="11" spans="1:57" s="7" customFormat="1" ht="13.15" customHeight="1" x14ac:dyDescent="0.25">
      <c r="A11" s="141" t="s">
        <v>16</v>
      </c>
      <c r="B11" s="141"/>
      <c r="C11" s="141"/>
      <c r="D11" s="141"/>
      <c r="E11" s="141"/>
      <c r="F11" s="141"/>
      <c r="G11" s="184">
        <f>Identification!G13</f>
        <v>0</v>
      </c>
      <c r="H11" s="184"/>
      <c r="I11" s="184"/>
      <c r="J11" s="184"/>
      <c r="K11" s="184"/>
      <c r="L11" s="184"/>
      <c r="M11" s="184"/>
      <c r="N11" s="184"/>
      <c r="O11" s="184"/>
      <c r="P11" s="184"/>
      <c r="Q11" s="184"/>
      <c r="R11" s="184"/>
      <c r="S11" s="184"/>
      <c r="T11" s="157" t="s">
        <v>336</v>
      </c>
      <c r="U11" s="158"/>
      <c r="V11" s="159"/>
      <c r="W11" s="185">
        <f>Identification!W13</f>
        <v>0</v>
      </c>
      <c r="X11" s="184"/>
      <c r="Y11" s="184"/>
      <c r="Z11" s="184"/>
    </row>
    <row r="12" spans="1:57" s="7" customFormat="1" ht="13.15" customHeight="1" x14ac:dyDescent="0.25">
      <c r="A12" s="145" t="s">
        <v>17</v>
      </c>
      <c r="B12" s="146"/>
      <c r="C12" s="146"/>
      <c r="D12" s="146"/>
      <c r="E12" s="146"/>
      <c r="F12" s="146"/>
      <c r="G12" s="184">
        <f>Identification!G14</f>
        <v>0</v>
      </c>
      <c r="H12" s="184"/>
      <c r="I12" s="184"/>
      <c r="J12" s="184"/>
      <c r="K12" s="184"/>
      <c r="L12" s="184"/>
      <c r="M12" s="184"/>
      <c r="N12" s="184"/>
      <c r="O12" s="184"/>
      <c r="P12" s="184"/>
      <c r="Q12" s="184"/>
      <c r="R12" s="184"/>
      <c r="S12" s="184"/>
      <c r="T12" s="145" t="s">
        <v>18</v>
      </c>
      <c r="U12" s="146"/>
      <c r="V12" s="147"/>
      <c r="W12" s="184">
        <f>Identification!W14</f>
        <v>0</v>
      </c>
      <c r="X12" s="184"/>
      <c r="Y12" s="184"/>
      <c r="Z12" s="184"/>
    </row>
    <row r="14" spans="1:57" ht="13.15" customHeight="1" x14ac:dyDescent="0.25">
      <c r="A14" s="123" t="s">
        <v>74</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57" ht="13.15" customHeight="1" x14ac:dyDescent="0.25">
      <c r="A15" s="141" t="s">
        <v>75</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row>
    <row r="16" spans="1:57" ht="13.1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44" ht="13.15" customHeight="1" x14ac:dyDescent="0.25">
      <c r="A17" s="2" t="s">
        <v>76</v>
      </c>
      <c r="B17" s="2"/>
      <c r="C17" s="2"/>
      <c r="D17" s="2"/>
      <c r="E17" s="2"/>
      <c r="F17" s="2"/>
      <c r="G17" s="2"/>
      <c r="H17" s="2"/>
      <c r="I17" s="2"/>
      <c r="J17" s="2"/>
      <c r="K17" s="2"/>
      <c r="L17" s="2"/>
      <c r="M17" s="2"/>
      <c r="N17" s="2"/>
      <c r="O17" s="2"/>
      <c r="P17" s="2"/>
      <c r="Q17" s="2"/>
      <c r="R17" s="2"/>
      <c r="S17" s="2"/>
      <c r="T17" s="2"/>
      <c r="U17" s="2"/>
      <c r="V17" s="2"/>
      <c r="W17" s="2"/>
      <c r="X17" s="2"/>
      <c r="Y17" s="2"/>
      <c r="Z17" s="2"/>
    </row>
    <row r="18" spans="1:44" ht="13.1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44" ht="13.15" customHeight="1" x14ac:dyDescent="0.25">
      <c r="Q19" s="223"/>
      <c r="R19" s="223"/>
      <c r="S19" s="223"/>
      <c r="T19" s="223"/>
      <c r="U19" s="223"/>
      <c r="V19" s="223"/>
      <c r="W19" s="223"/>
      <c r="X19" s="223"/>
      <c r="Y19" s="223"/>
      <c r="Z19" s="223"/>
      <c r="AD19" s="21"/>
      <c r="AE19" s="21"/>
      <c r="AF19" s="21"/>
      <c r="AG19" s="21"/>
      <c r="AH19" s="21"/>
      <c r="AI19" s="21"/>
      <c r="AJ19" s="21"/>
      <c r="AK19" s="21"/>
      <c r="AL19" s="21"/>
      <c r="AM19" s="21"/>
      <c r="AN19" s="21"/>
      <c r="AO19" s="21"/>
      <c r="AP19" s="21"/>
      <c r="AQ19" s="21"/>
      <c r="AR19" s="21"/>
    </row>
    <row r="20" spans="1:44" ht="13.15" customHeight="1" x14ac:dyDescent="0.25">
      <c r="AD20" s="21"/>
      <c r="AE20" s="21"/>
      <c r="AF20" s="21"/>
      <c r="AG20" s="21"/>
      <c r="AH20" s="21"/>
      <c r="AI20" s="21"/>
      <c r="AJ20" s="21"/>
      <c r="AK20" s="21"/>
      <c r="AL20" s="21"/>
      <c r="AM20" s="21"/>
      <c r="AN20" s="21"/>
      <c r="AO20" s="21"/>
      <c r="AP20" s="21"/>
      <c r="AQ20" s="21"/>
      <c r="AR20" s="21"/>
    </row>
    <row r="21" spans="1:44" ht="13.15" customHeight="1" x14ac:dyDescent="0.25">
      <c r="A21" s="2" t="s">
        <v>77</v>
      </c>
      <c r="B21" s="2"/>
      <c r="C21" s="2"/>
      <c r="D21" s="2"/>
      <c r="E21" s="2"/>
      <c r="F21" s="2"/>
      <c r="G21" s="2"/>
      <c r="H21" s="2"/>
      <c r="I21" s="2"/>
      <c r="J21" s="2"/>
      <c r="K21" s="2"/>
      <c r="L21" s="2"/>
      <c r="M21" s="2"/>
      <c r="N21" s="2"/>
      <c r="O21" s="2"/>
      <c r="P21" s="2"/>
      <c r="Q21" s="2"/>
      <c r="R21" s="2"/>
      <c r="S21" s="2"/>
      <c r="T21" s="2"/>
      <c r="U21" s="2"/>
      <c r="V21" s="2"/>
      <c r="W21" s="2"/>
      <c r="X21" s="2"/>
      <c r="Y21" s="2"/>
      <c r="Z21" s="2"/>
    </row>
    <row r="22" spans="1:44" ht="13.15" customHeight="1" x14ac:dyDescent="0.25">
      <c r="A22" s="132"/>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4"/>
    </row>
    <row r="23" spans="1:44" ht="13.15" customHeight="1" x14ac:dyDescent="0.25">
      <c r="A23" s="135"/>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7"/>
    </row>
    <row r="24" spans="1:44" ht="13.15" customHeight="1" x14ac:dyDescent="0.25">
      <c r="A24" s="13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7"/>
    </row>
    <row r="25" spans="1:44" ht="13.15" customHeight="1" x14ac:dyDescent="0.25">
      <c r="A25" s="138"/>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row>
    <row r="26" spans="1:44" ht="16.5" customHeight="1" x14ac:dyDescent="0.25"/>
    <row r="27" spans="1:44" ht="13.5" customHeight="1" x14ac:dyDescent="0.25">
      <c r="A27" s="218" t="s">
        <v>338</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20"/>
    </row>
    <row r="28" spans="1:44" ht="13.5" customHeight="1"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44" ht="30" customHeight="1" x14ac:dyDescent="0.25">
      <c r="A29" s="209" t="s">
        <v>78</v>
      </c>
      <c r="B29" s="209"/>
      <c r="C29" s="209"/>
      <c r="D29" s="209"/>
      <c r="E29" s="210"/>
      <c r="F29" s="208" t="s">
        <v>79</v>
      </c>
      <c r="G29" s="209"/>
      <c r="H29" s="209"/>
      <c r="I29" s="209"/>
      <c r="J29" s="209"/>
      <c r="K29" s="209"/>
      <c r="L29" s="210"/>
      <c r="M29" s="224" t="s">
        <v>80</v>
      </c>
      <c r="N29" s="225"/>
      <c r="O29" s="225"/>
      <c r="P29" s="225"/>
      <c r="Q29" s="225"/>
      <c r="R29" s="225"/>
      <c r="S29" s="225"/>
      <c r="T29" s="225"/>
      <c r="U29" s="225"/>
      <c r="V29" s="225"/>
      <c r="W29" s="225"/>
      <c r="X29" s="225"/>
      <c r="Y29" s="225"/>
      <c r="Z29" s="226"/>
    </row>
    <row r="30" spans="1:44" ht="24.75" customHeight="1" x14ac:dyDescent="0.25">
      <c r="A30" s="221"/>
      <c r="B30" s="221"/>
      <c r="C30" s="221"/>
      <c r="D30" s="221"/>
      <c r="E30" s="222"/>
      <c r="F30" s="208" t="s">
        <v>81</v>
      </c>
      <c r="G30" s="209"/>
      <c r="H30" s="209"/>
      <c r="I30" s="209"/>
      <c r="J30" s="209"/>
      <c r="K30" s="209"/>
      <c r="L30" s="210"/>
      <c r="M30" s="193"/>
      <c r="N30" s="194"/>
      <c r="O30" s="194"/>
      <c r="P30" s="194"/>
      <c r="Q30" s="194"/>
      <c r="R30" s="194"/>
      <c r="S30" s="194"/>
      <c r="T30" s="194"/>
      <c r="U30" s="194"/>
      <c r="V30" s="194"/>
      <c r="W30" s="194"/>
      <c r="X30" s="194"/>
      <c r="Y30" s="194"/>
      <c r="Z30" s="195"/>
    </row>
    <row r="31" spans="1:44" ht="26.25" customHeight="1" x14ac:dyDescent="0.25">
      <c r="A31" s="221" t="s">
        <v>82</v>
      </c>
      <c r="B31" s="221"/>
      <c r="C31" s="221"/>
      <c r="D31" s="221"/>
      <c r="E31" s="222"/>
      <c r="F31" s="208" t="s">
        <v>83</v>
      </c>
      <c r="G31" s="209"/>
      <c r="H31" s="209"/>
      <c r="I31" s="209"/>
      <c r="J31" s="209"/>
      <c r="K31" s="209"/>
      <c r="L31" s="210"/>
      <c r="M31" s="193" t="s">
        <v>82</v>
      </c>
      <c r="N31" s="194"/>
      <c r="O31" s="194"/>
      <c r="P31" s="194"/>
      <c r="Q31" s="194"/>
      <c r="R31" s="194"/>
      <c r="S31" s="194"/>
      <c r="T31" s="194"/>
      <c r="U31" s="194"/>
      <c r="V31" s="194"/>
      <c r="W31" s="194"/>
      <c r="X31" s="194"/>
      <c r="Y31" s="194"/>
      <c r="Z31" s="195"/>
    </row>
    <row r="32" spans="1:44" ht="24.75" customHeight="1" x14ac:dyDescent="0.25">
      <c r="A32" s="216" t="s">
        <v>82</v>
      </c>
      <c r="B32" s="216"/>
      <c r="C32" s="216"/>
      <c r="D32" s="216"/>
      <c r="E32" s="217"/>
      <c r="F32" s="208" t="s">
        <v>84</v>
      </c>
      <c r="G32" s="209"/>
      <c r="H32" s="209"/>
      <c r="I32" s="209"/>
      <c r="J32" s="209"/>
      <c r="K32" s="209"/>
      <c r="L32" s="210"/>
      <c r="M32" s="193" t="s">
        <v>82</v>
      </c>
      <c r="N32" s="194"/>
      <c r="O32" s="194"/>
      <c r="P32" s="194"/>
      <c r="Q32" s="194"/>
      <c r="R32" s="194"/>
      <c r="S32" s="194"/>
      <c r="T32" s="194"/>
      <c r="U32" s="194"/>
      <c r="V32" s="194"/>
      <c r="W32" s="194"/>
      <c r="X32" s="194"/>
      <c r="Y32" s="194"/>
      <c r="Z32" s="195"/>
    </row>
    <row r="33" spans="1:46" ht="24.75" customHeight="1" x14ac:dyDescent="0.25">
      <c r="A33" s="216" t="s">
        <v>82</v>
      </c>
      <c r="B33" s="216"/>
      <c r="C33" s="216"/>
      <c r="D33" s="216"/>
      <c r="E33" s="217"/>
      <c r="F33" s="208" t="s">
        <v>85</v>
      </c>
      <c r="G33" s="209"/>
      <c r="H33" s="209"/>
      <c r="I33" s="209"/>
      <c r="J33" s="209"/>
      <c r="K33" s="209"/>
      <c r="L33" s="210"/>
      <c r="M33" s="193" t="s">
        <v>82</v>
      </c>
      <c r="N33" s="194"/>
      <c r="O33" s="194"/>
      <c r="P33" s="194"/>
      <c r="Q33" s="194"/>
      <c r="R33" s="194"/>
      <c r="S33" s="194"/>
      <c r="T33" s="194"/>
      <c r="U33" s="194"/>
      <c r="V33" s="194"/>
      <c r="W33" s="194"/>
      <c r="X33" s="194"/>
      <c r="Y33" s="194"/>
      <c r="Z33" s="195"/>
    </row>
    <row r="34" spans="1:46" ht="27.75" customHeight="1" x14ac:dyDescent="0.25">
      <c r="A34" s="216" t="s">
        <v>82</v>
      </c>
      <c r="B34" s="216"/>
      <c r="C34" s="216"/>
      <c r="D34" s="216"/>
      <c r="E34" s="217"/>
      <c r="F34" s="208" t="s">
        <v>86</v>
      </c>
      <c r="G34" s="209"/>
      <c r="H34" s="209"/>
      <c r="I34" s="209"/>
      <c r="J34" s="209"/>
      <c r="K34" s="209"/>
      <c r="L34" s="210"/>
      <c r="M34" s="193" t="s">
        <v>82</v>
      </c>
      <c r="N34" s="194"/>
      <c r="O34" s="194"/>
      <c r="P34" s="194"/>
      <c r="Q34" s="194"/>
      <c r="R34" s="194"/>
      <c r="S34" s="194"/>
      <c r="T34" s="194"/>
      <c r="U34" s="194"/>
      <c r="V34" s="194"/>
      <c r="W34" s="194"/>
      <c r="X34" s="194"/>
      <c r="Y34" s="194"/>
      <c r="Z34" s="195"/>
    </row>
    <row r="35" spans="1:46" ht="13.5" x14ac:dyDescent="0.25">
      <c r="A35" s="211" t="s">
        <v>87</v>
      </c>
      <c r="B35" s="211"/>
      <c r="C35" s="211"/>
      <c r="D35" s="211"/>
      <c r="E35" s="211"/>
      <c r="F35" s="211"/>
      <c r="G35" s="211"/>
      <c r="H35" s="211"/>
      <c r="I35" s="211"/>
      <c r="J35" s="211"/>
      <c r="K35" s="211"/>
      <c r="L35" s="211"/>
      <c r="M35" s="212"/>
      <c r="N35" s="212"/>
      <c r="O35" s="212"/>
      <c r="P35" s="212"/>
      <c r="Q35" s="212"/>
      <c r="R35" s="212"/>
      <c r="S35" s="212"/>
      <c r="T35" s="212"/>
      <c r="U35" s="212"/>
      <c r="V35" s="212"/>
      <c r="W35" s="212"/>
      <c r="X35" s="212"/>
      <c r="Y35" s="212"/>
      <c r="Z35" s="212"/>
    </row>
    <row r="36" spans="1:46" ht="13.5" customHeight="1" x14ac:dyDescent="0.25">
      <c r="A36" s="213" t="s">
        <v>88</v>
      </c>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row>
    <row r="37" spans="1:46" ht="13.15" customHeight="1" x14ac:dyDescent="0.25">
      <c r="A37" s="214" t="s">
        <v>89</v>
      </c>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row>
    <row r="38" spans="1:46" ht="13.15" customHeight="1" x14ac:dyDescent="0.25">
      <c r="A38" s="215" t="s">
        <v>90</v>
      </c>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row>
    <row r="40" spans="1:46" ht="13.15" customHeight="1" x14ac:dyDescent="0.25">
      <c r="A40" s="218" t="s">
        <v>91</v>
      </c>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20"/>
    </row>
    <row r="41" spans="1:46" ht="13.15" customHeight="1" x14ac:dyDescent="0.25">
      <c r="A41" s="145" t="s">
        <v>92</v>
      </c>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7"/>
    </row>
    <row r="42" spans="1:46" ht="13.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46" ht="13.15" customHeight="1" x14ac:dyDescent="0.25">
      <c r="A43" s="2" t="s">
        <v>93</v>
      </c>
      <c r="B43" s="2"/>
      <c r="C43" s="2"/>
      <c r="D43" s="2"/>
      <c r="E43" s="2"/>
      <c r="F43" s="2"/>
      <c r="G43" s="2"/>
      <c r="H43" s="2"/>
      <c r="I43" s="2"/>
      <c r="J43" s="2"/>
      <c r="K43" s="2"/>
      <c r="L43" s="2"/>
      <c r="M43" s="2"/>
      <c r="N43" s="2"/>
      <c r="O43" s="2"/>
      <c r="P43" s="2"/>
      <c r="Q43" s="2"/>
      <c r="R43" s="2"/>
      <c r="S43" s="2"/>
      <c r="T43" s="2"/>
      <c r="U43" s="2"/>
      <c r="V43" s="2"/>
      <c r="W43" s="2"/>
      <c r="X43" s="2"/>
      <c r="Y43" s="2"/>
      <c r="Z43" s="2"/>
    </row>
    <row r="44" spans="1:46" ht="13.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46" ht="13.15" customHeight="1" x14ac:dyDescent="0.25">
      <c r="Q45" s="223"/>
      <c r="R45" s="223"/>
      <c r="S45" s="223"/>
      <c r="T45" s="223"/>
      <c r="U45" s="223"/>
      <c r="V45" s="223"/>
      <c r="W45" s="223"/>
      <c r="X45" s="223"/>
      <c r="Y45" s="223"/>
      <c r="Z45" s="223"/>
    </row>
    <row r="46" spans="1:46" ht="13.15" customHeight="1" x14ac:dyDescent="0.25">
      <c r="AD46" s="22"/>
      <c r="AE46" s="22"/>
      <c r="AF46" s="22"/>
      <c r="AG46" s="22"/>
      <c r="AH46" s="22"/>
      <c r="AI46" s="22"/>
      <c r="AJ46" s="22"/>
      <c r="AK46" s="22"/>
      <c r="AL46" s="22"/>
      <c r="AM46" s="22"/>
      <c r="AN46" s="22"/>
      <c r="AO46" s="22"/>
      <c r="AP46" s="22"/>
      <c r="AQ46" s="22"/>
      <c r="AR46" s="22"/>
      <c r="AS46" s="22"/>
      <c r="AT46" s="22"/>
    </row>
    <row r="47" spans="1:46" ht="13.15" customHeight="1" x14ac:dyDescent="0.25">
      <c r="A47" s="2" t="s">
        <v>94</v>
      </c>
      <c r="AD47" s="22"/>
      <c r="AE47" s="22"/>
      <c r="AF47" s="22"/>
      <c r="AG47" s="22"/>
      <c r="AH47" s="22"/>
      <c r="AI47" s="22"/>
      <c r="AJ47" s="22"/>
      <c r="AK47" s="22"/>
      <c r="AL47" s="22"/>
      <c r="AM47" s="22"/>
      <c r="AN47" s="22"/>
      <c r="AO47" s="22"/>
      <c r="AP47" s="22"/>
      <c r="AQ47" s="22"/>
      <c r="AR47" s="22"/>
      <c r="AS47" s="22"/>
      <c r="AT47" s="22"/>
    </row>
    <row r="48" spans="1:46" ht="13.15" customHeight="1" x14ac:dyDescent="0.25">
      <c r="A48" s="132"/>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4"/>
      <c r="AD48" s="22"/>
      <c r="AE48" s="22"/>
      <c r="AF48" s="22"/>
      <c r="AG48" s="22"/>
      <c r="AH48" s="22"/>
      <c r="AI48" s="22"/>
      <c r="AJ48" s="22"/>
      <c r="AK48" s="22"/>
      <c r="AL48" s="22"/>
      <c r="AM48" s="22"/>
      <c r="AN48" s="22"/>
      <c r="AO48" s="22"/>
      <c r="AP48" s="22"/>
      <c r="AQ48" s="22"/>
      <c r="AR48" s="22"/>
      <c r="AS48" s="22"/>
      <c r="AT48" s="22"/>
    </row>
    <row r="49" spans="1:46" ht="13.15" customHeight="1" x14ac:dyDescent="0.25">
      <c r="A49" s="135"/>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7"/>
      <c r="AD49" s="22"/>
      <c r="AE49" s="22"/>
      <c r="AF49" s="22"/>
      <c r="AG49" s="22"/>
      <c r="AH49" s="22"/>
      <c r="AI49" s="22"/>
      <c r="AJ49" s="22"/>
      <c r="AK49" s="22"/>
      <c r="AL49" s="22"/>
      <c r="AM49" s="22"/>
      <c r="AN49" s="22"/>
      <c r="AO49" s="22"/>
      <c r="AP49" s="22"/>
      <c r="AQ49" s="22"/>
      <c r="AR49" s="22"/>
      <c r="AS49" s="22"/>
      <c r="AT49" s="22"/>
    </row>
    <row r="50" spans="1:46" ht="13.15" customHeight="1" x14ac:dyDescent="0.25">
      <c r="A50" s="135"/>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7"/>
      <c r="AD50" s="22"/>
      <c r="AE50" s="22"/>
      <c r="AF50" s="22"/>
      <c r="AG50" s="22"/>
      <c r="AH50" s="22"/>
      <c r="AI50" s="22"/>
      <c r="AJ50" s="22"/>
      <c r="AK50" s="22"/>
      <c r="AL50" s="22"/>
      <c r="AM50" s="22"/>
      <c r="AN50" s="22"/>
      <c r="AO50" s="22"/>
      <c r="AP50" s="22"/>
      <c r="AQ50" s="22"/>
      <c r="AR50" s="22"/>
      <c r="AS50" s="22"/>
      <c r="AT50" s="22"/>
    </row>
    <row r="51" spans="1:46" ht="13.15" customHeight="1" x14ac:dyDescent="0.25">
      <c r="A51" s="138"/>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40"/>
      <c r="AD51" s="22"/>
      <c r="AE51" s="22"/>
      <c r="AF51" s="22"/>
      <c r="AG51" s="22"/>
      <c r="AH51" s="22"/>
      <c r="AI51" s="22"/>
      <c r="AJ51" s="22"/>
      <c r="AK51" s="22"/>
      <c r="AL51" s="22"/>
      <c r="AM51" s="22"/>
      <c r="AN51" s="22"/>
      <c r="AO51" s="22"/>
      <c r="AP51" s="22"/>
      <c r="AQ51" s="22"/>
      <c r="AR51" s="22"/>
      <c r="AS51" s="22"/>
      <c r="AT51" s="22"/>
    </row>
    <row r="53" spans="1:46" ht="13.15" customHeight="1" x14ac:dyDescent="0.25">
      <c r="A53" s="123" t="s">
        <v>95</v>
      </c>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46" ht="13.15" customHeight="1" x14ac:dyDescent="0.25">
      <c r="A54" s="141" t="s">
        <v>96</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row>
    <row r="56" spans="1:46" ht="13.15" customHeight="1" x14ac:dyDescent="0.25">
      <c r="A56" s="132"/>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4"/>
    </row>
    <row r="57" spans="1:46" ht="13.15" customHeight="1" x14ac:dyDescent="0.25">
      <c r="A57" s="13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7"/>
    </row>
    <row r="58" spans="1:46" ht="13.15" customHeight="1" x14ac:dyDescent="0.25">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7"/>
    </row>
    <row r="59" spans="1:46" ht="13.15" customHeight="1" x14ac:dyDescent="0.25">
      <c r="A59" s="138"/>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40"/>
    </row>
    <row r="61" spans="1:46" ht="13.15" customHeight="1" x14ac:dyDescent="0.25">
      <c r="A61" s="196" t="s">
        <v>97</v>
      </c>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8"/>
    </row>
    <row r="63" spans="1:46" ht="13.15" customHeight="1" x14ac:dyDescent="0.25">
      <c r="A63" s="199"/>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1"/>
    </row>
    <row r="64" spans="1:46" ht="13.15" customHeight="1" x14ac:dyDescent="0.25">
      <c r="A64" s="202"/>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4"/>
    </row>
    <row r="65" spans="1:26" ht="13.15" customHeight="1" x14ac:dyDescent="0.25">
      <c r="A65" s="205"/>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7"/>
    </row>
    <row r="68" spans="1:26" ht="13.15" customHeight="1" x14ac:dyDescent="0.25">
      <c r="E68" s="8" t="s">
        <v>98</v>
      </c>
    </row>
  </sheetData>
  <sheetProtection algorithmName="SHA-512" hashValue="OBDdFfZIlAyDkBOZuFZyMsyvc5hk8FM8k8nLBzcpeTu5u7FKRPNjq5sU5TG9eVIgoIh3Nj3kYGkHC8uE9yYP5A==" saltValue="DvgyZ2eux5IsGEg72wBH8A==" spinCount="100000" sheet="1" objects="1" scenarios="1" formatCells="0" formatRows="0" insertRows="0"/>
  <protectedRanges>
    <protectedRange sqref="A30:XFD34" name="Ajout1"/>
    <protectedRange sqref="Q45:Z45" name="Plage1"/>
  </protectedRanges>
  <mergeCells count="48">
    <mergeCell ref="M34:Z34"/>
    <mergeCell ref="M29:Z29"/>
    <mergeCell ref="M30:Z30"/>
    <mergeCell ref="B2:G4"/>
    <mergeCell ref="K2:Z5"/>
    <mergeCell ref="A14:Z14"/>
    <mergeCell ref="A12:F12"/>
    <mergeCell ref="G12:S12"/>
    <mergeCell ref="T12:V12"/>
    <mergeCell ref="W12:Z12"/>
    <mergeCell ref="A10:Z10"/>
    <mergeCell ref="A11:F11"/>
    <mergeCell ref="G11:S11"/>
    <mergeCell ref="T11:V11"/>
    <mergeCell ref="A8:Z8"/>
    <mergeCell ref="W11:Z11"/>
    <mergeCell ref="A15:Z15"/>
    <mergeCell ref="A53:Z53"/>
    <mergeCell ref="A54:Z54"/>
    <mergeCell ref="A56:Z59"/>
    <mergeCell ref="A22:Z25"/>
    <mergeCell ref="A40:Z40"/>
    <mergeCell ref="A41:Z41"/>
    <mergeCell ref="A48:Z51"/>
    <mergeCell ref="A27:Z27"/>
    <mergeCell ref="A29:E29"/>
    <mergeCell ref="F29:L29"/>
    <mergeCell ref="A30:E30"/>
    <mergeCell ref="F30:L30"/>
    <mergeCell ref="A31:E31"/>
    <mergeCell ref="Q45:Z45"/>
    <mergeCell ref="Q19:Z19"/>
    <mergeCell ref="M31:Z31"/>
    <mergeCell ref="M32:Z32"/>
    <mergeCell ref="M33:Z33"/>
    <mergeCell ref="A61:Z61"/>
    <mergeCell ref="A63:Z65"/>
    <mergeCell ref="F31:L31"/>
    <mergeCell ref="A35:Z35"/>
    <mergeCell ref="A36:Z36"/>
    <mergeCell ref="A37:Z37"/>
    <mergeCell ref="A38:Z38"/>
    <mergeCell ref="A32:E32"/>
    <mergeCell ref="F32:L32"/>
    <mergeCell ref="A34:E34"/>
    <mergeCell ref="F33:L33"/>
    <mergeCell ref="F34:L34"/>
    <mergeCell ref="A33:E33"/>
  </mergeCells>
  <hyperlinks>
    <hyperlink ref="A37" r:id="rId1" xr:uid="{7A88943F-135A-4C76-BACA-C9A2F2C244A9}"/>
    <hyperlink ref="A36" r:id="rId2" xr:uid="{5DF9DD14-9108-4117-985F-41F653F95311}"/>
  </hyperlinks>
  <pageMargins left="0.7" right="0.7" top="0.75" bottom="0.75" header="0.3" footer="0.3"/>
  <pageSetup scale="48"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0</xdr:col>
                    <xdr:colOff>0</xdr:colOff>
                    <xdr:row>17</xdr:row>
                    <xdr:rowOff>0</xdr:rowOff>
                  </from>
                  <to>
                    <xdr:col>11</xdr:col>
                    <xdr:colOff>133350</xdr:colOff>
                    <xdr:row>18</xdr:row>
                    <xdr:rowOff>76200</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12</xdr:col>
                    <xdr:colOff>0</xdr:colOff>
                    <xdr:row>17</xdr:row>
                    <xdr:rowOff>0</xdr:rowOff>
                  </from>
                  <to>
                    <xdr:col>22</xdr:col>
                    <xdr:colOff>171450</xdr:colOff>
                    <xdr:row>18</xdr:row>
                    <xdr:rowOff>76200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0</xdr:col>
                    <xdr:colOff>0</xdr:colOff>
                    <xdr:row>18</xdr:row>
                    <xdr:rowOff>0</xdr:rowOff>
                  </from>
                  <to>
                    <xdr:col>11</xdr:col>
                    <xdr:colOff>133350</xdr:colOff>
                    <xdr:row>19</xdr:row>
                    <xdr:rowOff>76200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12</xdr:col>
                    <xdr:colOff>0</xdr:colOff>
                    <xdr:row>18</xdr:row>
                    <xdr:rowOff>0</xdr:rowOff>
                  </from>
                  <to>
                    <xdr:col>16</xdr:col>
                    <xdr:colOff>114300</xdr:colOff>
                    <xdr:row>19</xdr:row>
                    <xdr:rowOff>76200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0</xdr:col>
                    <xdr:colOff>0</xdr:colOff>
                    <xdr:row>43</xdr:row>
                    <xdr:rowOff>0</xdr:rowOff>
                  </from>
                  <to>
                    <xdr:col>11</xdr:col>
                    <xdr:colOff>133350</xdr:colOff>
                    <xdr:row>44</xdr:row>
                    <xdr:rowOff>76200</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12</xdr:col>
                    <xdr:colOff>0</xdr:colOff>
                    <xdr:row>42</xdr:row>
                    <xdr:rowOff>114300</xdr:rowOff>
                  </from>
                  <to>
                    <xdr:col>22</xdr:col>
                    <xdr:colOff>171450</xdr:colOff>
                    <xdr:row>44</xdr:row>
                    <xdr:rowOff>38100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0</xdr:col>
                    <xdr:colOff>0</xdr:colOff>
                    <xdr:row>44</xdr:row>
                    <xdr:rowOff>0</xdr:rowOff>
                  </from>
                  <to>
                    <xdr:col>11</xdr:col>
                    <xdr:colOff>133350</xdr:colOff>
                    <xdr:row>45</xdr:row>
                    <xdr:rowOff>66675</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12</xdr:col>
                    <xdr:colOff>0</xdr:colOff>
                    <xdr:row>43</xdr:row>
                    <xdr:rowOff>142875</xdr:rowOff>
                  </from>
                  <to>
                    <xdr:col>16</xdr:col>
                    <xdr:colOff>114300</xdr:colOff>
                    <xdr:row>45</xdr:row>
                    <xdr:rowOff>57150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12</xdr:col>
                    <xdr:colOff>0</xdr:colOff>
                    <xdr:row>45</xdr:row>
                    <xdr:rowOff>0</xdr:rowOff>
                  </from>
                  <to>
                    <xdr:col>16</xdr:col>
                    <xdr:colOff>114300</xdr:colOff>
                    <xdr:row>46</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6FD5-EF23-4CB2-8642-35087B8475AF}">
  <sheetPr codeName="Feuil5">
    <pageSetUpPr fitToPage="1"/>
  </sheetPr>
  <dimension ref="A2:G40"/>
  <sheetViews>
    <sheetView showGridLines="0" view="pageLayout" zoomScale="145" zoomScaleNormal="130" zoomScalePageLayoutView="145" workbookViewId="0">
      <selection activeCell="A37" sqref="A37"/>
    </sheetView>
  </sheetViews>
  <sheetFormatPr baseColWidth="10" defaultColWidth="3.28515625" defaultRowHeight="13.15" customHeight="1" x14ac:dyDescent="0.2"/>
  <cols>
    <col min="1" max="1" width="9.28515625" style="1" customWidth="1"/>
    <col min="2" max="2" width="23.42578125" style="1" customWidth="1"/>
    <col min="3" max="3" width="14.5703125" style="1" customWidth="1"/>
    <col min="4" max="4" width="14.28515625" style="1" customWidth="1"/>
    <col min="5" max="6" width="12.5703125" style="1" customWidth="1"/>
    <col min="7" max="16384" width="3.28515625" style="1"/>
  </cols>
  <sheetData>
    <row r="2" spans="1:7" ht="13.15" customHeight="1" x14ac:dyDescent="0.2">
      <c r="C2" s="121" t="s">
        <v>433</v>
      </c>
      <c r="D2" s="121"/>
      <c r="E2" s="121"/>
      <c r="F2" s="121"/>
    </row>
    <row r="3" spans="1:7" ht="13.15" customHeight="1" x14ac:dyDescent="0.2">
      <c r="C3" s="121"/>
      <c r="D3" s="121"/>
      <c r="E3" s="121"/>
      <c r="F3" s="121"/>
      <c r="G3" s="15"/>
    </row>
    <row r="4" spans="1:7" ht="13.15" customHeight="1" x14ac:dyDescent="0.2">
      <c r="C4" s="121"/>
      <c r="D4" s="121"/>
      <c r="E4" s="121"/>
      <c r="F4" s="121"/>
      <c r="G4" s="15"/>
    </row>
    <row r="5" spans="1:7" ht="13.15" customHeight="1" x14ac:dyDescent="0.2">
      <c r="C5" s="121"/>
      <c r="D5" s="121"/>
      <c r="E5" s="121"/>
      <c r="F5" s="121"/>
      <c r="G5" s="15"/>
    </row>
    <row r="6" spans="1:7" ht="13.15" customHeight="1" x14ac:dyDescent="0.2">
      <c r="A6" s="23"/>
      <c r="C6" s="121"/>
      <c r="D6" s="121"/>
      <c r="E6" s="121"/>
      <c r="F6" s="121"/>
      <c r="G6" s="15"/>
    </row>
    <row r="7" spans="1:7" ht="13.15" customHeight="1" x14ac:dyDescent="0.25">
      <c r="A7" s="12" t="s">
        <v>0</v>
      </c>
    </row>
    <row r="8" spans="1:7" ht="13.15" customHeight="1" x14ac:dyDescent="0.25">
      <c r="A8" s="122" t="s">
        <v>1</v>
      </c>
      <c r="B8" s="122"/>
      <c r="C8" s="122"/>
      <c r="D8" s="122"/>
      <c r="E8" s="122"/>
      <c r="F8" s="122"/>
      <c r="G8" s="14"/>
    </row>
    <row r="10" spans="1:7" s="7" customFormat="1" ht="13.15" customHeight="1" x14ac:dyDescent="0.25">
      <c r="A10" s="218" t="s">
        <v>40</v>
      </c>
      <c r="B10" s="219"/>
      <c r="C10" s="219"/>
      <c r="D10" s="219"/>
      <c r="E10" s="219"/>
      <c r="F10" s="220"/>
      <c r="G10" s="54"/>
    </row>
    <row r="11" spans="1:7" s="7" customFormat="1" ht="13.15" customHeight="1" x14ac:dyDescent="0.25">
      <c r="A11" s="52" t="s">
        <v>16</v>
      </c>
      <c r="B11" s="52"/>
      <c r="C11" s="243">
        <f>Identification!G13</f>
        <v>0</v>
      </c>
      <c r="D11" s="244"/>
      <c r="E11" s="53" t="s">
        <v>336</v>
      </c>
      <c r="F11" s="37">
        <f>Identification!W13</f>
        <v>0</v>
      </c>
      <c r="G11" s="51"/>
    </row>
    <row r="12" spans="1:7" s="7" customFormat="1" ht="13.15" customHeight="1" x14ac:dyDescent="0.25">
      <c r="A12" s="52" t="s">
        <v>17</v>
      </c>
      <c r="B12" s="52"/>
      <c r="C12" s="243">
        <f>Identification!G14</f>
        <v>0</v>
      </c>
      <c r="D12" s="244"/>
      <c r="E12" s="52" t="s">
        <v>18</v>
      </c>
      <c r="F12" s="37">
        <f>Identification!W14</f>
        <v>0</v>
      </c>
      <c r="G12" s="51"/>
    </row>
    <row r="13" spans="1:7" ht="13.15" customHeight="1" x14ac:dyDescent="0.25">
      <c r="A13" s="13"/>
      <c r="B13" s="13"/>
      <c r="C13" s="13"/>
      <c r="D13" s="13"/>
      <c r="E13" s="13"/>
      <c r="F13" s="13"/>
      <c r="G13" s="13"/>
    </row>
    <row r="14" spans="1:7" s="8" customFormat="1" ht="13.15" customHeight="1" x14ac:dyDescent="0.25">
      <c r="A14" s="50" t="s">
        <v>99</v>
      </c>
      <c r="B14" s="49"/>
      <c r="C14" s="49"/>
      <c r="D14" s="49"/>
      <c r="E14" s="49"/>
      <c r="F14" s="49"/>
      <c r="G14" s="42"/>
    </row>
    <row r="15" spans="1:7" s="8" customFormat="1" ht="13.15" customHeight="1" x14ac:dyDescent="0.25">
      <c r="A15" s="14"/>
    </row>
    <row r="16" spans="1:7" s="8" customFormat="1" ht="13.15" customHeight="1" x14ac:dyDescent="0.25">
      <c r="A16" s="41"/>
      <c r="B16" s="42"/>
      <c r="C16" s="42"/>
      <c r="D16" s="42"/>
      <c r="E16" s="42"/>
      <c r="F16" s="42"/>
      <c r="G16" s="42"/>
    </row>
    <row r="17" spans="1:7" s="8" customFormat="1" ht="13.15" customHeight="1" x14ac:dyDescent="0.25">
      <c r="A17" s="48"/>
      <c r="B17" s="48"/>
      <c r="C17" s="48"/>
      <c r="D17" s="48"/>
      <c r="E17" s="48"/>
      <c r="F17" s="48"/>
      <c r="G17" s="48"/>
    </row>
    <row r="18" spans="1:7" s="8" customFormat="1" ht="13.15" customHeight="1" x14ac:dyDescent="0.25">
      <c r="A18" s="235"/>
      <c r="B18" s="235"/>
      <c r="C18" s="235"/>
      <c r="D18" s="235"/>
      <c r="G18" s="48"/>
    </row>
    <row r="19" spans="1:7" s="8" customFormat="1" ht="13.15" customHeight="1" x14ac:dyDescent="0.25">
      <c r="A19" s="236"/>
      <c r="B19" s="237"/>
      <c r="C19" s="240" t="s">
        <v>100</v>
      </c>
      <c r="D19" s="240" t="s">
        <v>101</v>
      </c>
      <c r="E19" s="242"/>
      <c r="F19" s="242" t="s">
        <v>102</v>
      </c>
      <c r="G19" s="42"/>
    </row>
    <row r="20" spans="1:7" s="8" customFormat="1" ht="13.15" customHeight="1" x14ac:dyDescent="0.25">
      <c r="A20" s="238"/>
      <c r="B20" s="239"/>
      <c r="C20" s="241"/>
      <c r="D20" s="241"/>
      <c r="E20" s="241"/>
      <c r="F20" s="241"/>
      <c r="G20" s="42"/>
    </row>
    <row r="21" spans="1:7" s="8" customFormat="1" ht="13.15" customHeight="1" x14ac:dyDescent="0.25">
      <c r="A21" s="47"/>
      <c r="B21" s="46"/>
      <c r="C21" s="45"/>
      <c r="D21" s="45"/>
      <c r="E21" s="44" t="s">
        <v>103</v>
      </c>
      <c r="F21" s="43"/>
      <c r="G21" s="42"/>
    </row>
    <row r="22" spans="1:7" s="8" customFormat="1" ht="13.15" customHeight="1" x14ac:dyDescent="0.25">
      <c r="A22" s="251" t="s">
        <v>104</v>
      </c>
      <c r="B22" s="251"/>
      <c r="C22" s="89" t="s">
        <v>105</v>
      </c>
      <c r="D22" s="89" t="s">
        <v>106</v>
      </c>
      <c r="E22" s="80"/>
      <c r="F22" s="90">
        <f>IF('DATA (à masquer)'!A41=TRUE,E22*1450,E22*1200)</f>
        <v>0</v>
      </c>
      <c r="G22" s="42"/>
    </row>
    <row r="23" spans="1:7" s="8" customFormat="1" ht="13.15" customHeight="1" x14ac:dyDescent="0.25">
      <c r="A23" s="252" t="s">
        <v>107</v>
      </c>
      <c r="B23" s="252"/>
      <c r="C23" s="227" t="s">
        <v>108</v>
      </c>
      <c r="D23" s="227" t="s">
        <v>109</v>
      </c>
      <c r="E23" s="245"/>
      <c r="F23" s="247">
        <f>IF('DATA (à masquer)'!A41=TRUE,E23*3655,E23*3000)</f>
        <v>0</v>
      </c>
      <c r="G23" s="42"/>
    </row>
    <row r="24" spans="1:7" s="8" customFormat="1" ht="13.15" customHeight="1" x14ac:dyDescent="0.25">
      <c r="A24" s="252"/>
      <c r="B24" s="252"/>
      <c r="C24" s="228"/>
      <c r="D24" s="228"/>
      <c r="E24" s="246"/>
      <c r="F24" s="248"/>
      <c r="G24" s="42"/>
    </row>
    <row r="25" spans="1:7" s="8" customFormat="1" ht="13.15" customHeight="1" x14ac:dyDescent="0.25">
      <c r="A25" s="252" t="s">
        <v>110</v>
      </c>
      <c r="B25" s="252"/>
      <c r="C25" s="227" t="s">
        <v>111</v>
      </c>
      <c r="D25" s="227" t="s">
        <v>112</v>
      </c>
      <c r="E25" s="230"/>
      <c r="F25" s="229">
        <f>IF('DATA (à masquer)'!A41=TRUE,E25*2800,E25*2300)</f>
        <v>0</v>
      </c>
      <c r="G25" s="42"/>
    </row>
    <row r="26" spans="1:7" s="8" customFormat="1" ht="13.15" customHeight="1" x14ac:dyDescent="0.25">
      <c r="A26" s="252"/>
      <c r="B26" s="252"/>
      <c r="C26" s="228"/>
      <c r="D26" s="228"/>
      <c r="E26" s="230"/>
      <c r="F26" s="229"/>
      <c r="G26" s="42"/>
    </row>
    <row r="27" spans="1:7" s="8" customFormat="1" ht="7.5" customHeight="1" x14ac:dyDescent="0.25">
      <c r="A27" s="252" t="s">
        <v>430</v>
      </c>
      <c r="B27" s="252"/>
      <c r="C27" s="255" t="s">
        <v>113</v>
      </c>
      <c r="D27" s="255" t="s">
        <v>105</v>
      </c>
      <c r="E27" s="231"/>
      <c r="F27" s="233">
        <f>IF('DATA (à masquer)'!A41=TRUE,E27*1200,E27*1000)</f>
        <v>0</v>
      </c>
      <c r="G27" s="42"/>
    </row>
    <row r="28" spans="1:7" s="8" customFormat="1" ht="18.95" customHeight="1" x14ac:dyDescent="0.25">
      <c r="A28" s="252"/>
      <c r="B28" s="252"/>
      <c r="C28" s="256"/>
      <c r="D28" s="256"/>
      <c r="E28" s="232"/>
      <c r="F28" s="234"/>
      <c r="G28" s="42"/>
    </row>
    <row r="29" spans="1:7" s="8" customFormat="1" ht="13.15" customHeight="1" x14ac:dyDescent="0.25">
      <c r="A29" s="252" t="s">
        <v>114</v>
      </c>
      <c r="B29" s="252"/>
      <c r="C29" s="227" t="s">
        <v>115</v>
      </c>
      <c r="D29" s="227" t="s">
        <v>116</v>
      </c>
      <c r="E29" s="230"/>
      <c r="F29" s="229">
        <f>IF('DATA (à masquer)'!A41=TRUE,E29*170,E29*140)</f>
        <v>0</v>
      </c>
      <c r="G29" s="42"/>
    </row>
    <row r="30" spans="1:7" s="8" customFormat="1" ht="13.15" customHeight="1" x14ac:dyDescent="0.25">
      <c r="A30" s="252"/>
      <c r="B30" s="252"/>
      <c r="C30" s="228"/>
      <c r="D30" s="228"/>
      <c r="E30" s="230"/>
      <c r="F30" s="229"/>
      <c r="G30" s="42"/>
    </row>
    <row r="31" spans="1:7" s="8" customFormat="1" ht="13.15" customHeight="1" x14ac:dyDescent="0.25">
      <c r="A31" s="252" t="s">
        <v>117</v>
      </c>
      <c r="B31" s="252"/>
      <c r="C31" s="227" t="s">
        <v>118</v>
      </c>
      <c r="D31" s="227" t="s">
        <v>119</v>
      </c>
      <c r="E31" s="230"/>
      <c r="F31" s="229">
        <f>IF('DATA (à masquer)'!A41=TRUE,E31*54.5,E31*45)</f>
        <v>0</v>
      </c>
      <c r="G31" s="42"/>
    </row>
    <row r="32" spans="1:7" s="8" customFormat="1" ht="13.15" customHeight="1" x14ac:dyDescent="0.25">
      <c r="A32" s="252"/>
      <c r="B32" s="252"/>
      <c r="C32" s="228"/>
      <c r="D32" s="228"/>
      <c r="E32" s="230"/>
      <c r="F32" s="229"/>
      <c r="G32" s="42"/>
    </row>
    <row r="33" spans="1:7" s="8" customFormat="1" ht="13.15" customHeight="1" x14ac:dyDescent="0.25">
      <c r="A33" s="253" t="s">
        <v>120</v>
      </c>
      <c r="B33" s="254"/>
      <c r="C33" s="89" t="s">
        <v>121</v>
      </c>
      <c r="D33" s="89" t="s">
        <v>122</v>
      </c>
      <c r="E33" s="80"/>
      <c r="F33" s="90">
        <f>IF('DATA (à masquer)'!A41=TRUE,E33*425,E33*350)</f>
        <v>0</v>
      </c>
      <c r="G33" s="42"/>
    </row>
    <row r="34" spans="1:7" s="8" customFormat="1" ht="13.15" customHeight="1" x14ac:dyDescent="0.25">
      <c r="A34" s="249" t="s">
        <v>124</v>
      </c>
      <c r="B34" s="250"/>
      <c r="C34" s="250"/>
      <c r="D34" s="250"/>
      <c r="E34" s="110"/>
      <c r="F34" s="111">
        <f>IF(SUM(F22:F33)&lt;=40000,(SUM(F22:F33)),40000)</f>
        <v>0</v>
      </c>
      <c r="G34" s="42"/>
    </row>
    <row r="35" spans="1:7" s="8" customFormat="1" ht="13.15" customHeight="1" x14ac:dyDescent="0.25">
      <c r="A35" s="42"/>
      <c r="B35" s="42"/>
      <c r="C35" s="42"/>
      <c r="D35" s="42"/>
      <c r="E35" s="42"/>
      <c r="F35" s="42"/>
      <c r="G35" s="42"/>
    </row>
    <row r="36" spans="1:7" s="8" customFormat="1" ht="13.15" customHeight="1" x14ac:dyDescent="0.25">
      <c r="A36" s="42"/>
      <c r="B36" s="42"/>
      <c r="C36" s="42"/>
      <c r="D36" s="42"/>
      <c r="E36" s="42"/>
      <c r="F36" s="42"/>
      <c r="G36" s="42"/>
    </row>
    <row r="37" spans="1:7" s="8" customFormat="1" ht="52.9" customHeight="1" x14ac:dyDescent="0.25">
      <c r="A37" s="117"/>
      <c r="B37" s="42"/>
      <c r="C37" s="42"/>
      <c r="D37" s="114" t="s">
        <v>436</v>
      </c>
      <c r="E37" s="116"/>
      <c r="F37" s="115"/>
      <c r="G37" s="42"/>
    </row>
    <row r="38" spans="1:7" s="8" customFormat="1" ht="13.15" customHeight="1" x14ac:dyDescent="0.25">
      <c r="A38" s="41"/>
      <c r="B38" s="41"/>
      <c r="C38" s="41"/>
      <c r="D38" s="41"/>
      <c r="E38" s="41"/>
      <c r="F38" s="41"/>
      <c r="G38" s="41"/>
    </row>
    <row r="39" spans="1:7" s="8" customFormat="1" ht="13.15" customHeight="1" x14ac:dyDescent="0.25">
      <c r="A39" s="41"/>
      <c r="B39" s="41"/>
      <c r="C39" s="41"/>
      <c r="D39" s="41"/>
      <c r="E39" s="41"/>
      <c r="F39" s="41"/>
      <c r="G39" s="41"/>
    </row>
    <row r="40" spans="1:7" s="8" customFormat="1" ht="13.15" customHeight="1" x14ac:dyDescent="0.25">
      <c r="A40" s="40"/>
      <c r="B40" s="40"/>
      <c r="C40" s="40"/>
      <c r="D40" s="40"/>
      <c r="E40" s="40"/>
      <c r="F40" s="40"/>
      <c r="G40" s="40"/>
    </row>
  </sheetData>
  <sheetProtection algorithmName="SHA-512" hashValue="w2P99yMkgFqfR7N8/yKnQ4D4y17U0CxgMZj/TOuRli7dOLFFAhOZww188dk6PbxclGI9fDRLWcZJ7BqwqtuOuA==" saltValue="G6GmADojVDJX9hHKCu/nzQ==" spinCount="100000" sheet="1" objects="1" scenarios="1"/>
  <mergeCells count="39">
    <mergeCell ref="A34:D34"/>
    <mergeCell ref="C12:D12"/>
    <mergeCell ref="A22:B22"/>
    <mergeCell ref="A23:B24"/>
    <mergeCell ref="A31:B32"/>
    <mergeCell ref="A33:B33"/>
    <mergeCell ref="A25:B26"/>
    <mergeCell ref="A29:B30"/>
    <mergeCell ref="A27:B28"/>
    <mergeCell ref="C27:C28"/>
    <mergeCell ref="D27:D28"/>
    <mergeCell ref="D31:D32"/>
    <mergeCell ref="C25:C26"/>
    <mergeCell ref="D25:D26"/>
    <mergeCell ref="C31:C32"/>
    <mergeCell ref="C29:C30"/>
    <mergeCell ref="E31:E32"/>
    <mergeCell ref="C2:F6"/>
    <mergeCell ref="A18:D18"/>
    <mergeCell ref="A19:B20"/>
    <mergeCell ref="C19:C20"/>
    <mergeCell ref="D19:D20"/>
    <mergeCell ref="A8:F8"/>
    <mergeCell ref="E19:E20"/>
    <mergeCell ref="F19:F20"/>
    <mergeCell ref="A10:F10"/>
    <mergeCell ref="C11:D11"/>
    <mergeCell ref="F31:F32"/>
    <mergeCell ref="C23:C24"/>
    <mergeCell ref="D23:D24"/>
    <mergeCell ref="E23:E24"/>
    <mergeCell ref="F23:F24"/>
    <mergeCell ref="D29:D30"/>
    <mergeCell ref="F25:F26"/>
    <mergeCell ref="F29:F30"/>
    <mergeCell ref="E25:E26"/>
    <mergeCell ref="E27:E28"/>
    <mergeCell ref="F27:F28"/>
    <mergeCell ref="E29:E30"/>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0</xdr:col>
                    <xdr:colOff>95250</xdr:colOff>
                    <xdr:row>15</xdr:row>
                    <xdr:rowOff>19050</xdr:rowOff>
                  </from>
                  <to>
                    <xdr:col>5</xdr:col>
                    <xdr:colOff>704850</xdr:colOff>
                    <xdr:row>16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B562-63D3-4322-833F-52074E38400E}">
  <sheetPr codeName="Feuil6">
    <pageSetUpPr fitToPage="1"/>
  </sheetPr>
  <dimension ref="A2:Z54"/>
  <sheetViews>
    <sheetView showGridLines="0" view="pageLayout" zoomScale="145" zoomScaleNormal="130" zoomScalePageLayoutView="145" workbookViewId="0">
      <selection activeCell="K2" sqref="K2:Z5"/>
    </sheetView>
  </sheetViews>
  <sheetFormatPr baseColWidth="10" defaultColWidth="3.28515625" defaultRowHeight="13.15" customHeight="1" x14ac:dyDescent="0.2"/>
  <cols>
    <col min="1" max="21" width="3.28515625" style="1"/>
    <col min="22" max="22" width="5.7109375" style="1" customWidth="1"/>
    <col min="23" max="16384" width="3.28515625" style="1"/>
  </cols>
  <sheetData>
    <row r="2" spans="1:26" ht="13.15" customHeight="1" x14ac:dyDescent="0.2">
      <c r="B2" s="263"/>
      <c r="C2" s="263"/>
      <c r="D2" s="263"/>
      <c r="E2" s="263"/>
      <c r="F2" s="263"/>
      <c r="G2" s="263"/>
      <c r="K2" s="121" t="s">
        <v>433</v>
      </c>
      <c r="L2" s="121"/>
      <c r="M2" s="121"/>
      <c r="N2" s="121"/>
      <c r="O2" s="121"/>
      <c r="P2" s="121"/>
      <c r="Q2" s="121"/>
      <c r="R2" s="121"/>
      <c r="S2" s="121"/>
      <c r="T2" s="121"/>
      <c r="U2" s="121"/>
      <c r="V2" s="121"/>
      <c r="W2" s="121"/>
      <c r="X2" s="121"/>
      <c r="Y2" s="121"/>
      <c r="Z2" s="121"/>
    </row>
    <row r="3" spans="1:26" ht="13.15" customHeight="1" x14ac:dyDescent="0.2">
      <c r="B3" s="263"/>
      <c r="C3" s="263"/>
      <c r="D3" s="263"/>
      <c r="E3" s="263"/>
      <c r="F3" s="263"/>
      <c r="G3" s="263"/>
      <c r="K3" s="121"/>
      <c r="L3" s="121"/>
      <c r="M3" s="121"/>
      <c r="N3" s="121"/>
      <c r="O3" s="121"/>
      <c r="P3" s="121"/>
      <c r="Q3" s="121"/>
      <c r="R3" s="121"/>
      <c r="S3" s="121"/>
      <c r="T3" s="121"/>
      <c r="U3" s="121"/>
      <c r="V3" s="121"/>
      <c r="W3" s="121"/>
      <c r="X3" s="121"/>
      <c r="Y3" s="121"/>
      <c r="Z3" s="121"/>
    </row>
    <row r="4" spans="1:26" ht="13.15" customHeight="1" x14ac:dyDescent="0.2">
      <c r="B4" s="263"/>
      <c r="C4" s="263"/>
      <c r="D4" s="263"/>
      <c r="E4" s="263"/>
      <c r="F4" s="263"/>
      <c r="G4" s="263"/>
      <c r="K4" s="121"/>
      <c r="L4" s="121"/>
      <c r="M4" s="121"/>
      <c r="N4" s="121"/>
      <c r="O4" s="121"/>
      <c r="P4" s="121"/>
      <c r="Q4" s="121"/>
      <c r="R4" s="121"/>
      <c r="S4" s="121"/>
      <c r="T4" s="121"/>
      <c r="U4" s="121"/>
      <c r="V4" s="121"/>
      <c r="W4" s="121"/>
      <c r="X4" s="121"/>
      <c r="Y4" s="121"/>
      <c r="Z4" s="121"/>
    </row>
    <row r="5" spans="1:26" ht="13.15" customHeight="1" x14ac:dyDescent="0.2">
      <c r="K5" s="121"/>
      <c r="L5" s="121"/>
      <c r="M5" s="121"/>
      <c r="N5" s="121"/>
      <c r="O5" s="121"/>
      <c r="P5" s="121"/>
      <c r="Q5" s="121"/>
      <c r="R5" s="121"/>
      <c r="S5" s="121"/>
      <c r="T5" s="121"/>
      <c r="U5" s="121"/>
      <c r="V5" s="121"/>
      <c r="W5" s="121"/>
      <c r="X5" s="121"/>
      <c r="Y5" s="121"/>
      <c r="Z5" s="121"/>
    </row>
    <row r="6" spans="1:26" ht="13.15" customHeight="1" x14ac:dyDescent="0.25">
      <c r="A6" s="23"/>
      <c r="K6" s="6"/>
      <c r="L6" s="6"/>
      <c r="M6" s="6"/>
      <c r="N6" s="6"/>
      <c r="O6" s="6"/>
      <c r="P6" s="6"/>
      <c r="Q6" s="6"/>
      <c r="R6" s="6"/>
      <c r="S6" s="6"/>
      <c r="T6" s="6"/>
      <c r="U6" s="6"/>
      <c r="V6" s="6"/>
      <c r="W6" s="6"/>
      <c r="X6" s="6"/>
      <c r="Y6" s="6"/>
      <c r="Z6" s="6"/>
    </row>
    <row r="7" spans="1:26" ht="13.15" customHeight="1" x14ac:dyDescent="0.25">
      <c r="A7" s="12" t="s">
        <v>0</v>
      </c>
      <c r="K7" s="6"/>
      <c r="L7" s="6"/>
      <c r="M7" s="6"/>
      <c r="N7" s="6"/>
      <c r="O7" s="6"/>
      <c r="P7" s="6"/>
      <c r="Q7" s="6"/>
      <c r="R7" s="6"/>
      <c r="S7" s="6"/>
      <c r="T7" s="6"/>
      <c r="U7" s="6"/>
      <c r="V7" s="6"/>
      <c r="W7" s="6"/>
      <c r="X7" s="6"/>
      <c r="Y7" s="6"/>
      <c r="Z7" s="27"/>
    </row>
    <row r="8" spans="1:26"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row>
    <row r="10" spans="1:26" s="7" customFormat="1" ht="13.15" customHeight="1" x14ac:dyDescent="0.25">
      <c r="A10" s="123" t="s">
        <v>14</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s="7" customFormat="1" ht="13.15" customHeight="1" x14ac:dyDescent="0.25">
      <c r="A11" s="141" t="s">
        <v>16</v>
      </c>
      <c r="B11" s="141"/>
      <c r="C11" s="141"/>
      <c r="D11" s="141"/>
      <c r="E11" s="141"/>
      <c r="F11" s="141"/>
      <c r="G11" s="184">
        <f>Identification!G13</f>
        <v>0</v>
      </c>
      <c r="H11" s="184"/>
      <c r="I11" s="184"/>
      <c r="J11" s="184"/>
      <c r="K11" s="184"/>
      <c r="L11" s="184"/>
      <c r="M11" s="184"/>
      <c r="N11" s="184"/>
      <c r="O11" s="184"/>
      <c r="P11" s="184"/>
      <c r="Q11" s="184"/>
      <c r="R11" s="184"/>
      <c r="S11" s="184"/>
      <c r="T11" s="157" t="s">
        <v>336</v>
      </c>
      <c r="U11" s="158"/>
      <c r="V11" s="159"/>
      <c r="W11" s="264">
        <f>Identification!W13</f>
        <v>0</v>
      </c>
      <c r="X11" s="265"/>
      <c r="Y11" s="265"/>
      <c r="Z11" s="266"/>
    </row>
    <row r="12" spans="1:26" s="7" customFormat="1" ht="13.15" customHeight="1" x14ac:dyDescent="0.25">
      <c r="A12" s="145" t="s">
        <v>17</v>
      </c>
      <c r="B12" s="146"/>
      <c r="C12" s="146"/>
      <c r="D12" s="146"/>
      <c r="E12" s="146"/>
      <c r="F12" s="146"/>
      <c r="G12" s="184">
        <f>Identification!G14</f>
        <v>0</v>
      </c>
      <c r="H12" s="184"/>
      <c r="I12" s="184"/>
      <c r="J12" s="184"/>
      <c r="K12" s="184"/>
      <c r="L12" s="184"/>
      <c r="M12" s="184"/>
      <c r="N12" s="184"/>
      <c r="O12" s="184"/>
      <c r="P12" s="184"/>
      <c r="Q12" s="184"/>
      <c r="R12" s="184"/>
      <c r="S12" s="184"/>
      <c r="T12" s="141" t="s">
        <v>18</v>
      </c>
      <c r="U12" s="141"/>
      <c r="V12" s="141"/>
      <c r="W12" s="264">
        <f>Identification!W14</f>
        <v>0</v>
      </c>
      <c r="X12" s="265"/>
      <c r="Y12" s="265"/>
      <c r="Z12" s="266"/>
    </row>
    <row r="13" spans="1:26" ht="13.15"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s="8" customFormat="1" ht="13.15" customHeight="1" x14ac:dyDescent="0.25">
      <c r="A14" s="123" t="s">
        <v>340</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26" s="8" customFormat="1" ht="13.15" customHeight="1" x14ac:dyDescent="0.25">
      <c r="A15" s="14"/>
    </row>
    <row r="16" spans="1:26" s="8" customFormat="1" ht="13.15" customHeight="1" x14ac:dyDescent="0.25">
      <c r="A16" s="271" t="s">
        <v>339</v>
      </c>
      <c r="B16" s="272"/>
      <c r="C16" s="272"/>
      <c r="D16" s="272"/>
      <c r="E16" s="272"/>
      <c r="F16" s="272"/>
      <c r="G16" s="272"/>
      <c r="H16" s="272"/>
      <c r="I16" s="272"/>
      <c r="J16" s="272"/>
      <c r="K16" s="272"/>
      <c r="L16" s="272"/>
      <c r="M16" s="272"/>
      <c r="N16" s="272"/>
      <c r="O16" s="272"/>
      <c r="P16" s="272"/>
      <c r="Q16" s="272"/>
      <c r="R16" s="272"/>
      <c r="S16" s="272"/>
      <c r="T16" s="272"/>
      <c r="U16" s="273"/>
      <c r="V16" s="257" t="s">
        <v>123</v>
      </c>
      <c r="W16" s="258"/>
      <c r="X16" s="258"/>
      <c r="Y16" s="258"/>
      <c r="Z16" s="259"/>
    </row>
    <row r="17" spans="1:26" s="8" customFormat="1" ht="13.15" customHeight="1" x14ac:dyDescent="0.25">
      <c r="A17" s="274"/>
      <c r="B17" s="275"/>
      <c r="C17" s="275"/>
      <c r="D17" s="275"/>
      <c r="E17" s="275"/>
      <c r="F17" s="275"/>
      <c r="G17" s="275"/>
      <c r="H17" s="275"/>
      <c r="I17" s="275"/>
      <c r="J17" s="275"/>
      <c r="K17" s="275"/>
      <c r="L17" s="275"/>
      <c r="M17" s="275"/>
      <c r="N17" s="275"/>
      <c r="O17" s="275"/>
      <c r="P17" s="275"/>
      <c r="Q17" s="275"/>
      <c r="R17" s="275"/>
      <c r="S17" s="275"/>
      <c r="T17" s="275"/>
      <c r="U17" s="276"/>
      <c r="V17" s="236"/>
      <c r="W17" s="260"/>
      <c r="X17" s="260"/>
      <c r="Y17" s="260"/>
      <c r="Z17" s="237"/>
    </row>
    <row r="18" spans="1:26" s="8" customFormat="1" ht="13.15" customHeight="1" x14ac:dyDescent="0.25">
      <c r="A18" s="277"/>
      <c r="B18" s="278"/>
      <c r="C18" s="278"/>
      <c r="D18" s="278"/>
      <c r="E18" s="278"/>
      <c r="F18" s="278"/>
      <c r="G18" s="278"/>
      <c r="H18" s="278"/>
      <c r="I18" s="278"/>
      <c r="J18" s="278"/>
      <c r="K18" s="278"/>
      <c r="L18" s="278"/>
      <c r="M18" s="278"/>
      <c r="N18" s="278"/>
      <c r="O18" s="278"/>
      <c r="P18" s="278"/>
      <c r="Q18" s="278"/>
      <c r="R18" s="278"/>
      <c r="S18" s="278"/>
      <c r="T18" s="278"/>
      <c r="U18" s="279"/>
      <c r="V18" s="238"/>
      <c r="W18" s="261"/>
      <c r="X18" s="261"/>
      <c r="Y18" s="261"/>
      <c r="Z18" s="239"/>
    </row>
    <row r="19" spans="1:26" s="8" customFormat="1" ht="13.15" customHeight="1" x14ac:dyDescent="0.25">
      <c r="A19" s="267"/>
      <c r="B19" s="268"/>
      <c r="C19" s="268"/>
      <c r="D19" s="268"/>
      <c r="E19" s="268"/>
      <c r="F19" s="268"/>
      <c r="G19" s="268"/>
      <c r="H19" s="268"/>
      <c r="I19" s="268"/>
      <c r="J19" s="268"/>
      <c r="K19" s="268"/>
      <c r="L19" s="268"/>
      <c r="M19" s="268"/>
      <c r="N19" s="268"/>
      <c r="O19" s="268"/>
      <c r="P19" s="268"/>
      <c r="Q19" s="268"/>
      <c r="R19" s="268"/>
      <c r="S19" s="268"/>
      <c r="T19" s="268"/>
      <c r="U19" s="269"/>
      <c r="V19" s="262">
        <v>0</v>
      </c>
      <c r="W19" s="262"/>
      <c r="X19" s="262"/>
      <c r="Y19" s="262"/>
      <c r="Z19" s="262"/>
    </row>
    <row r="20" spans="1:26" s="8" customFormat="1" ht="13.15" customHeight="1" x14ac:dyDescent="0.25">
      <c r="A20" s="267"/>
      <c r="B20" s="268"/>
      <c r="C20" s="268"/>
      <c r="D20" s="268"/>
      <c r="E20" s="268"/>
      <c r="F20" s="268"/>
      <c r="G20" s="268"/>
      <c r="H20" s="268"/>
      <c r="I20" s="268"/>
      <c r="J20" s="268"/>
      <c r="K20" s="268"/>
      <c r="L20" s="268"/>
      <c r="M20" s="268"/>
      <c r="N20" s="268"/>
      <c r="O20" s="268"/>
      <c r="P20" s="268"/>
      <c r="Q20" s="268"/>
      <c r="R20" s="268"/>
      <c r="S20" s="268"/>
      <c r="T20" s="268"/>
      <c r="U20" s="269"/>
      <c r="V20" s="262">
        <v>0</v>
      </c>
      <c r="W20" s="262"/>
      <c r="X20" s="262"/>
      <c r="Y20" s="262"/>
      <c r="Z20" s="262"/>
    </row>
    <row r="21" spans="1:26" s="8" customFormat="1" ht="13.15" customHeight="1" x14ac:dyDescent="0.25">
      <c r="A21" s="267"/>
      <c r="B21" s="268"/>
      <c r="C21" s="268"/>
      <c r="D21" s="268"/>
      <c r="E21" s="268"/>
      <c r="F21" s="268"/>
      <c r="G21" s="268"/>
      <c r="H21" s="268"/>
      <c r="I21" s="268"/>
      <c r="J21" s="268"/>
      <c r="K21" s="268"/>
      <c r="L21" s="268"/>
      <c r="M21" s="268"/>
      <c r="N21" s="268"/>
      <c r="O21" s="268"/>
      <c r="P21" s="268"/>
      <c r="Q21" s="268"/>
      <c r="R21" s="268"/>
      <c r="S21" s="268"/>
      <c r="T21" s="268"/>
      <c r="U21" s="269"/>
      <c r="V21" s="262">
        <v>0</v>
      </c>
      <c r="W21" s="262"/>
      <c r="X21" s="262"/>
      <c r="Y21" s="262"/>
      <c r="Z21" s="262"/>
    </row>
    <row r="22" spans="1:26" s="8" customFormat="1" ht="13.15" customHeight="1" x14ac:dyDescent="0.25">
      <c r="A22" s="267"/>
      <c r="B22" s="268"/>
      <c r="C22" s="268"/>
      <c r="D22" s="268"/>
      <c r="E22" s="268"/>
      <c r="F22" s="268"/>
      <c r="G22" s="268"/>
      <c r="H22" s="268"/>
      <c r="I22" s="268"/>
      <c r="J22" s="268"/>
      <c r="K22" s="268"/>
      <c r="L22" s="268"/>
      <c r="M22" s="268"/>
      <c r="N22" s="268"/>
      <c r="O22" s="268"/>
      <c r="P22" s="268"/>
      <c r="Q22" s="268"/>
      <c r="R22" s="268"/>
      <c r="S22" s="268"/>
      <c r="T22" s="268"/>
      <c r="U22" s="269"/>
      <c r="V22" s="262">
        <v>0</v>
      </c>
      <c r="W22" s="262"/>
      <c r="X22" s="262"/>
      <c r="Y22" s="262"/>
      <c r="Z22" s="262"/>
    </row>
    <row r="23" spans="1:26" s="8" customFormat="1" ht="13.15" customHeight="1" x14ac:dyDescent="0.25">
      <c r="A23" s="267"/>
      <c r="B23" s="268"/>
      <c r="C23" s="268"/>
      <c r="D23" s="268"/>
      <c r="E23" s="268"/>
      <c r="F23" s="268"/>
      <c r="G23" s="268"/>
      <c r="H23" s="268"/>
      <c r="I23" s="268"/>
      <c r="J23" s="268"/>
      <c r="K23" s="268"/>
      <c r="L23" s="268"/>
      <c r="M23" s="268"/>
      <c r="N23" s="268"/>
      <c r="O23" s="268"/>
      <c r="P23" s="268"/>
      <c r="Q23" s="268"/>
      <c r="R23" s="268"/>
      <c r="S23" s="268"/>
      <c r="T23" s="268"/>
      <c r="U23" s="269"/>
      <c r="V23" s="262">
        <v>0</v>
      </c>
      <c r="W23" s="262"/>
      <c r="X23" s="262"/>
      <c r="Y23" s="262"/>
      <c r="Z23" s="262"/>
    </row>
    <row r="24" spans="1:26" s="8" customFormat="1" ht="13.15" customHeight="1" x14ac:dyDescent="0.25">
      <c r="A24" s="267"/>
      <c r="B24" s="268"/>
      <c r="C24" s="268"/>
      <c r="D24" s="268"/>
      <c r="E24" s="268"/>
      <c r="F24" s="268"/>
      <c r="G24" s="268"/>
      <c r="H24" s="268"/>
      <c r="I24" s="268"/>
      <c r="J24" s="268"/>
      <c r="K24" s="268"/>
      <c r="L24" s="268"/>
      <c r="M24" s="268"/>
      <c r="N24" s="268"/>
      <c r="O24" s="268"/>
      <c r="P24" s="268"/>
      <c r="Q24" s="268"/>
      <c r="R24" s="268"/>
      <c r="S24" s="268"/>
      <c r="T24" s="268"/>
      <c r="U24" s="269"/>
      <c r="V24" s="262">
        <v>0</v>
      </c>
      <c r="W24" s="262"/>
      <c r="X24" s="262"/>
      <c r="Y24" s="262"/>
      <c r="Z24" s="262"/>
    </row>
    <row r="25" spans="1:26" s="8" customFormat="1" ht="13.15" customHeight="1" x14ac:dyDescent="0.25">
      <c r="A25" s="267"/>
      <c r="B25" s="268"/>
      <c r="C25" s="268"/>
      <c r="D25" s="268"/>
      <c r="E25" s="268"/>
      <c r="F25" s="268"/>
      <c r="G25" s="268"/>
      <c r="H25" s="268"/>
      <c r="I25" s="268"/>
      <c r="J25" s="268"/>
      <c r="K25" s="268"/>
      <c r="L25" s="268"/>
      <c r="M25" s="268"/>
      <c r="N25" s="268"/>
      <c r="O25" s="268"/>
      <c r="P25" s="268"/>
      <c r="Q25" s="268"/>
      <c r="R25" s="268"/>
      <c r="S25" s="268"/>
      <c r="T25" s="268"/>
      <c r="U25" s="269"/>
      <c r="V25" s="262">
        <v>0</v>
      </c>
      <c r="W25" s="262"/>
      <c r="X25" s="262"/>
      <c r="Y25" s="262"/>
      <c r="Z25" s="262"/>
    </row>
    <row r="26" spans="1:26" s="8" customFormat="1" ht="13.15" customHeight="1" x14ac:dyDescent="0.25">
      <c r="A26" s="267"/>
      <c r="B26" s="268"/>
      <c r="C26" s="268"/>
      <c r="D26" s="268"/>
      <c r="E26" s="268"/>
      <c r="F26" s="268"/>
      <c r="G26" s="268"/>
      <c r="H26" s="268"/>
      <c r="I26" s="268"/>
      <c r="J26" s="268"/>
      <c r="K26" s="268"/>
      <c r="L26" s="268"/>
      <c r="M26" s="268"/>
      <c r="N26" s="268"/>
      <c r="O26" s="268"/>
      <c r="P26" s="268"/>
      <c r="Q26" s="268"/>
      <c r="R26" s="268"/>
      <c r="S26" s="268"/>
      <c r="T26" s="268"/>
      <c r="U26" s="269"/>
      <c r="V26" s="262">
        <v>0</v>
      </c>
      <c r="W26" s="262"/>
      <c r="X26" s="262"/>
      <c r="Y26" s="262"/>
      <c r="Z26" s="262"/>
    </row>
    <row r="27" spans="1:26" s="8" customFormat="1" ht="13.15" customHeight="1" x14ac:dyDescent="0.25">
      <c r="A27" s="267"/>
      <c r="B27" s="268"/>
      <c r="C27" s="268"/>
      <c r="D27" s="268"/>
      <c r="E27" s="268"/>
      <c r="F27" s="268"/>
      <c r="G27" s="268"/>
      <c r="H27" s="268"/>
      <c r="I27" s="268"/>
      <c r="J27" s="268"/>
      <c r="K27" s="268"/>
      <c r="L27" s="268"/>
      <c r="M27" s="268"/>
      <c r="N27" s="268"/>
      <c r="O27" s="268"/>
      <c r="P27" s="268"/>
      <c r="Q27" s="268"/>
      <c r="R27" s="268"/>
      <c r="S27" s="268"/>
      <c r="T27" s="268"/>
      <c r="U27" s="269"/>
      <c r="V27" s="262">
        <v>0</v>
      </c>
      <c r="W27" s="262"/>
      <c r="X27" s="262"/>
      <c r="Y27" s="262"/>
      <c r="Z27" s="262"/>
    </row>
    <row r="28" spans="1:26" s="8" customFormat="1" ht="13.15" customHeight="1" x14ac:dyDescent="0.25">
      <c r="A28" s="267"/>
      <c r="B28" s="268"/>
      <c r="C28" s="268"/>
      <c r="D28" s="268"/>
      <c r="E28" s="268"/>
      <c r="F28" s="268"/>
      <c r="G28" s="268"/>
      <c r="H28" s="268"/>
      <c r="I28" s="268"/>
      <c r="J28" s="268"/>
      <c r="K28" s="268"/>
      <c r="L28" s="268"/>
      <c r="M28" s="268"/>
      <c r="N28" s="268"/>
      <c r="O28" s="268"/>
      <c r="P28" s="268"/>
      <c r="Q28" s="268"/>
      <c r="R28" s="268"/>
      <c r="S28" s="268"/>
      <c r="T28" s="268"/>
      <c r="U28" s="269"/>
      <c r="V28" s="262">
        <v>0</v>
      </c>
      <c r="W28" s="262"/>
      <c r="X28" s="262"/>
      <c r="Y28" s="262"/>
      <c r="Z28" s="262"/>
    </row>
    <row r="29" spans="1:26" s="8" customFormat="1" ht="13.15" customHeight="1" x14ac:dyDescent="0.25">
      <c r="A29" s="267"/>
      <c r="B29" s="268"/>
      <c r="C29" s="268"/>
      <c r="D29" s="268"/>
      <c r="E29" s="268"/>
      <c r="F29" s="268"/>
      <c r="G29" s="268"/>
      <c r="H29" s="268"/>
      <c r="I29" s="268"/>
      <c r="J29" s="268"/>
      <c r="K29" s="268"/>
      <c r="L29" s="268"/>
      <c r="M29" s="268"/>
      <c r="N29" s="268"/>
      <c r="O29" s="268"/>
      <c r="P29" s="268"/>
      <c r="Q29" s="268"/>
      <c r="R29" s="268"/>
      <c r="S29" s="268"/>
      <c r="T29" s="268"/>
      <c r="U29" s="269"/>
      <c r="V29" s="262">
        <v>0</v>
      </c>
      <c r="W29" s="262"/>
      <c r="X29" s="262"/>
      <c r="Y29" s="262"/>
      <c r="Z29" s="262"/>
    </row>
    <row r="30" spans="1:26" s="8" customFormat="1" ht="13.15" customHeight="1" x14ac:dyDescent="0.25">
      <c r="A30" s="267"/>
      <c r="B30" s="268"/>
      <c r="C30" s="268"/>
      <c r="D30" s="268"/>
      <c r="E30" s="268"/>
      <c r="F30" s="268"/>
      <c r="G30" s="268"/>
      <c r="H30" s="268"/>
      <c r="I30" s="268"/>
      <c r="J30" s="268"/>
      <c r="K30" s="268"/>
      <c r="L30" s="268"/>
      <c r="M30" s="268"/>
      <c r="N30" s="268"/>
      <c r="O30" s="268"/>
      <c r="P30" s="268"/>
      <c r="Q30" s="268"/>
      <c r="R30" s="268"/>
      <c r="S30" s="268"/>
      <c r="T30" s="268"/>
      <c r="U30" s="269"/>
      <c r="V30" s="262">
        <v>0</v>
      </c>
      <c r="W30" s="262"/>
      <c r="X30" s="262"/>
      <c r="Y30" s="262"/>
      <c r="Z30" s="262"/>
    </row>
    <row r="31" spans="1:26" s="8" customFormat="1" ht="13.15" customHeight="1" x14ac:dyDescent="0.25">
      <c r="A31" s="267"/>
      <c r="B31" s="268"/>
      <c r="C31" s="268"/>
      <c r="D31" s="268"/>
      <c r="E31" s="268"/>
      <c r="F31" s="268"/>
      <c r="G31" s="268"/>
      <c r="H31" s="268"/>
      <c r="I31" s="268"/>
      <c r="J31" s="268"/>
      <c r="K31" s="268"/>
      <c r="L31" s="268"/>
      <c r="M31" s="268"/>
      <c r="N31" s="268"/>
      <c r="O31" s="268"/>
      <c r="P31" s="268"/>
      <c r="Q31" s="268"/>
      <c r="R31" s="268"/>
      <c r="S31" s="268"/>
      <c r="T31" s="268"/>
      <c r="U31" s="269"/>
      <c r="V31" s="262">
        <v>0</v>
      </c>
      <c r="W31" s="262"/>
      <c r="X31" s="262"/>
      <c r="Y31" s="262"/>
      <c r="Z31" s="262"/>
    </row>
    <row r="32" spans="1:26" s="8" customFormat="1" ht="13.15" customHeight="1" x14ac:dyDescent="0.25">
      <c r="A32" s="267"/>
      <c r="B32" s="268"/>
      <c r="C32" s="268"/>
      <c r="D32" s="268"/>
      <c r="E32" s="268"/>
      <c r="F32" s="268"/>
      <c r="G32" s="268"/>
      <c r="H32" s="268"/>
      <c r="I32" s="268"/>
      <c r="J32" s="268"/>
      <c r="K32" s="268"/>
      <c r="L32" s="268"/>
      <c r="M32" s="268"/>
      <c r="N32" s="268"/>
      <c r="O32" s="268"/>
      <c r="P32" s="268"/>
      <c r="Q32" s="268"/>
      <c r="R32" s="268"/>
      <c r="S32" s="268"/>
      <c r="T32" s="268"/>
      <c r="U32" s="269"/>
      <c r="V32" s="262">
        <v>0</v>
      </c>
      <c r="W32" s="262"/>
      <c r="X32" s="262"/>
      <c r="Y32" s="262"/>
      <c r="Z32" s="262"/>
    </row>
    <row r="33" spans="1:26" s="8" customFormat="1" ht="13.15" customHeight="1" x14ac:dyDescent="0.25">
      <c r="A33" s="267"/>
      <c r="B33" s="268"/>
      <c r="C33" s="268"/>
      <c r="D33" s="268"/>
      <c r="E33" s="268"/>
      <c r="F33" s="268"/>
      <c r="G33" s="268"/>
      <c r="H33" s="268"/>
      <c r="I33" s="268"/>
      <c r="J33" s="268"/>
      <c r="K33" s="268"/>
      <c r="L33" s="268"/>
      <c r="M33" s="268"/>
      <c r="N33" s="268"/>
      <c r="O33" s="268"/>
      <c r="P33" s="268"/>
      <c r="Q33" s="268"/>
      <c r="R33" s="268"/>
      <c r="S33" s="268"/>
      <c r="T33" s="268"/>
      <c r="U33" s="269"/>
      <c r="V33" s="262">
        <v>0</v>
      </c>
      <c r="W33" s="262"/>
      <c r="X33" s="262"/>
      <c r="Y33" s="262"/>
      <c r="Z33" s="262"/>
    </row>
    <row r="34" spans="1:26" s="8" customFormat="1" ht="13.15" customHeight="1" x14ac:dyDescent="0.25">
      <c r="A34" s="267"/>
      <c r="B34" s="268"/>
      <c r="C34" s="268"/>
      <c r="D34" s="268"/>
      <c r="E34" s="268"/>
      <c r="F34" s="268"/>
      <c r="G34" s="268"/>
      <c r="H34" s="268"/>
      <c r="I34" s="268"/>
      <c r="J34" s="268"/>
      <c r="K34" s="268"/>
      <c r="L34" s="268"/>
      <c r="M34" s="268"/>
      <c r="N34" s="268"/>
      <c r="O34" s="268"/>
      <c r="P34" s="268"/>
      <c r="Q34" s="268"/>
      <c r="R34" s="268"/>
      <c r="S34" s="268"/>
      <c r="T34" s="268"/>
      <c r="U34" s="269"/>
      <c r="V34" s="262">
        <v>0</v>
      </c>
      <c r="W34" s="262"/>
      <c r="X34" s="262"/>
      <c r="Y34" s="262"/>
      <c r="Z34" s="262"/>
    </row>
    <row r="35" spans="1:26" s="8" customFormat="1" ht="13.15" customHeight="1" x14ac:dyDescent="0.25">
      <c r="A35" s="267"/>
      <c r="B35" s="268"/>
      <c r="C35" s="268"/>
      <c r="D35" s="268"/>
      <c r="E35" s="268"/>
      <c r="F35" s="268"/>
      <c r="G35" s="268"/>
      <c r="H35" s="268"/>
      <c r="I35" s="268"/>
      <c r="J35" s="268"/>
      <c r="K35" s="268"/>
      <c r="L35" s="268"/>
      <c r="M35" s="268"/>
      <c r="N35" s="268"/>
      <c r="O35" s="268"/>
      <c r="P35" s="268"/>
      <c r="Q35" s="268"/>
      <c r="R35" s="268"/>
      <c r="S35" s="268"/>
      <c r="T35" s="268"/>
      <c r="U35" s="269"/>
      <c r="V35" s="262">
        <v>0</v>
      </c>
      <c r="W35" s="262"/>
      <c r="X35" s="262"/>
      <c r="Y35" s="262"/>
      <c r="Z35" s="262"/>
    </row>
    <row r="36" spans="1:26" s="8" customFormat="1" ht="13.15" customHeight="1" x14ac:dyDescent="0.25">
      <c r="A36" s="267"/>
      <c r="B36" s="268"/>
      <c r="C36" s="268"/>
      <c r="D36" s="268"/>
      <c r="E36" s="268"/>
      <c r="F36" s="268"/>
      <c r="G36" s="268"/>
      <c r="H36" s="268"/>
      <c r="I36" s="268"/>
      <c r="J36" s="268"/>
      <c r="K36" s="268"/>
      <c r="L36" s="268"/>
      <c r="M36" s="268"/>
      <c r="N36" s="268"/>
      <c r="O36" s="268"/>
      <c r="P36" s="268"/>
      <c r="Q36" s="268"/>
      <c r="R36" s="268"/>
      <c r="S36" s="268"/>
      <c r="T36" s="268"/>
      <c r="U36" s="269"/>
      <c r="V36" s="262">
        <v>0</v>
      </c>
      <c r="W36" s="262"/>
      <c r="X36" s="262"/>
      <c r="Y36" s="262"/>
      <c r="Z36" s="262"/>
    </row>
    <row r="37" spans="1:26" s="8" customFormat="1" ht="13.15" customHeight="1" x14ac:dyDescent="0.25">
      <c r="A37" s="267"/>
      <c r="B37" s="268"/>
      <c r="C37" s="268"/>
      <c r="D37" s="268"/>
      <c r="E37" s="268"/>
      <c r="F37" s="268"/>
      <c r="G37" s="268"/>
      <c r="H37" s="268"/>
      <c r="I37" s="268"/>
      <c r="J37" s="268"/>
      <c r="K37" s="268"/>
      <c r="L37" s="268"/>
      <c r="M37" s="268"/>
      <c r="N37" s="268"/>
      <c r="O37" s="268"/>
      <c r="P37" s="268"/>
      <c r="Q37" s="268"/>
      <c r="R37" s="268"/>
      <c r="S37" s="268"/>
      <c r="T37" s="268"/>
      <c r="U37" s="269"/>
      <c r="V37" s="262">
        <v>0</v>
      </c>
      <c r="W37" s="262"/>
      <c r="X37" s="262"/>
      <c r="Y37" s="262"/>
      <c r="Z37" s="262"/>
    </row>
    <row r="38" spans="1:26" s="8" customFormat="1" ht="13.15" customHeight="1" x14ac:dyDescent="0.25">
      <c r="A38" s="267"/>
      <c r="B38" s="268"/>
      <c r="C38" s="268"/>
      <c r="D38" s="268"/>
      <c r="E38" s="268"/>
      <c r="F38" s="268"/>
      <c r="G38" s="268"/>
      <c r="H38" s="268"/>
      <c r="I38" s="268"/>
      <c r="J38" s="268"/>
      <c r="K38" s="268"/>
      <c r="L38" s="268"/>
      <c r="M38" s="268"/>
      <c r="N38" s="268"/>
      <c r="O38" s="268"/>
      <c r="P38" s="268"/>
      <c r="Q38" s="268"/>
      <c r="R38" s="268"/>
      <c r="S38" s="268"/>
      <c r="T38" s="268"/>
      <c r="U38" s="269"/>
      <c r="V38" s="262">
        <v>0</v>
      </c>
      <c r="W38" s="262"/>
      <c r="X38" s="262"/>
      <c r="Y38" s="262"/>
      <c r="Z38" s="262"/>
    </row>
    <row r="39" spans="1:26" s="8" customFormat="1" ht="13.15" customHeight="1" x14ac:dyDescent="0.25">
      <c r="A39" s="267"/>
      <c r="B39" s="268"/>
      <c r="C39" s="268"/>
      <c r="D39" s="268"/>
      <c r="E39" s="268"/>
      <c r="F39" s="268"/>
      <c r="G39" s="268"/>
      <c r="H39" s="268"/>
      <c r="I39" s="268"/>
      <c r="J39" s="268"/>
      <c r="K39" s="268"/>
      <c r="L39" s="268"/>
      <c r="M39" s="268"/>
      <c r="N39" s="268"/>
      <c r="O39" s="268"/>
      <c r="P39" s="268"/>
      <c r="Q39" s="268"/>
      <c r="R39" s="268"/>
      <c r="S39" s="268"/>
      <c r="T39" s="268"/>
      <c r="U39" s="269"/>
      <c r="V39" s="262">
        <v>0</v>
      </c>
      <c r="W39" s="262"/>
      <c r="X39" s="262"/>
      <c r="Y39" s="262"/>
      <c r="Z39" s="262"/>
    </row>
    <row r="40" spans="1:26" s="8" customFormat="1" ht="13.15" customHeight="1" x14ac:dyDescent="0.25">
      <c r="A40" s="267"/>
      <c r="B40" s="268"/>
      <c r="C40" s="268"/>
      <c r="D40" s="268"/>
      <c r="E40" s="268"/>
      <c r="F40" s="268"/>
      <c r="G40" s="268"/>
      <c r="H40" s="268"/>
      <c r="I40" s="268"/>
      <c r="J40" s="268"/>
      <c r="K40" s="268"/>
      <c r="L40" s="268"/>
      <c r="M40" s="268"/>
      <c r="N40" s="268"/>
      <c r="O40" s="268"/>
      <c r="P40" s="268"/>
      <c r="Q40" s="268"/>
      <c r="R40" s="268"/>
      <c r="S40" s="268"/>
      <c r="T40" s="268"/>
      <c r="U40" s="269"/>
      <c r="V40" s="262">
        <v>0</v>
      </c>
      <c r="W40" s="262"/>
      <c r="X40" s="262"/>
      <c r="Y40" s="262"/>
      <c r="Z40" s="262"/>
    </row>
    <row r="41" spans="1:26" s="8" customFormat="1" ht="13.15" customHeight="1" x14ac:dyDescent="0.25">
      <c r="A41" s="267"/>
      <c r="B41" s="268"/>
      <c r="C41" s="268"/>
      <c r="D41" s="268"/>
      <c r="E41" s="268"/>
      <c r="F41" s="268"/>
      <c r="G41" s="268"/>
      <c r="H41" s="268"/>
      <c r="I41" s="268"/>
      <c r="J41" s="268"/>
      <c r="K41" s="268"/>
      <c r="L41" s="268"/>
      <c r="M41" s="268"/>
      <c r="N41" s="268"/>
      <c r="O41" s="268"/>
      <c r="P41" s="268"/>
      <c r="Q41" s="268"/>
      <c r="R41" s="268"/>
      <c r="S41" s="268"/>
      <c r="T41" s="268"/>
      <c r="U41" s="269"/>
      <c r="V41" s="262">
        <v>0</v>
      </c>
      <c r="W41" s="262"/>
      <c r="X41" s="262"/>
      <c r="Y41" s="262"/>
      <c r="Z41" s="262"/>
    </row>
    <row r="42" spans="1:26" s="8" customFormat="1" ht="13.15" customHeight="1" x14ac:dyDescent="0.25">
      <c r="A42" s="267"/>
      <c r="B42" s="268"/>
      <c r="C42" s="268"/>
      <c r="D42" s="268"/>
      <c r="E42" s="268"/>
      <c r="F42" s="268"/>
      <c r="G42" s="268"/>
      <c r="H42" s="268"/>
      <c r="I42" s="268"/>
      <c r="J42" s="268"/>
      <c r="K42" s="268"/>
      <c r="L42" s="268"/>
      <c r="M42" s="268"/>
      <c r="N42" s="268"/>
      <c r="O42" s="268"/>
      <c r="P42" s="268"/>
      <c r="Q42" s="268"/>
      <c r="R42" s="268"/>
      <c r="S42" s="268"/>
      <c r="T42" s="268"/>
      <c r="U42" s="269"/>
      <c r="V42" s="262">
        <v>0</v>
      </c>
      <c r="W42" s="262"/>
      <c r="X42" s="262"/>
      <c r="Y42" s="262"/>
      <c r="Z42" s="262"/>
    </row>
    <row r="43" spans="1:26" s="8" customFormat="1" ht="13.15" customHeight="1" x14ac:dyDescent="0.25">
      <c r="A43" s="267"/>
      <c r="B43" s="268"/>
      <c r="C43" s="268"/>
      <c r="D43" s="268"/>
      <c r="E43" s="268"/>
      <c r="F43" s="268"/>
      <c r="G43" s="268"/>
      <c r="H43" s="268"/>
      <c r="I43" s="268"/>
      <c r="J43" s="268"/>
      <c r="K43" s="268"/>
      <c r="L43" s="268"/>
      <c r="M43" s="268"/>
      <c r="N43" s="268"/>
      <c r="O43" s="268"/>
      <c r="P43" s="268"/>
      <c r="Q43" s="268"/>
      <c r="R43" s="268"/>
      <c r="S43" s="268"/>
      <c r="T43" s="268"/>
      <c r="U43" s="269"/>
      <c r="V43" s="262">
        <v>0</v>
      </c>
      <c r="W43" s="262"/>
      <c r="X43" s="262"/>
      <c r="Y43" s="262"/>
      <c r="Z43" s="262"/>
    </row>
    <row r="44" spans="1:26" s="8" customFormat="1" ht="13.15" customHeight="1" x14ac:dyDescent="0.25">
      <c r="A44" s="267"/>
      <c r="B44" s="268"/>
      <c r="C44" s="268"/>
      <c r="D44" s="268"/>
      <c r="E44" s="268"/>
      <c r="F44" s="268"/>
      <c r="G44" s="268"/>
      <c r="H44" s="268"/>
      <c r="I44" s="268"/>
      <c r="J44" s="268"/>
      <c r="K44" s="268"/>
      <c r="L44" s="268"/>
      <c r="M44" s="268"/>
      <c r="N44" s="268"/>
      <c r="O44" s="268"/>
      <c r="P44" s="268"/>
      <c r="Q44" s="268"/>
      <c r="R44" s="268"/>
      <c r="S44" s="268"/>
      <c r="T44" s="268"/>
      <c r="U44" s="269"/>
      <c r="V44" s="262">
        <v>0</v>
      </c>
      <c r="W44" s="262"/>
      <c r="X44" s="262"/>
      <c r="Y44" s="262"/>
      <c r="Z44" s="262"/>
    </row>
    <row r="45" spans="1:26" s="8" customFormat="1" ht="13.15" customHeight="1" x14ac:dyDescent="0.25">
      <c r="A45" s="267"/>
      <c r="B45" s="268"/>
      <c r="C45" s="268"/>
      <c r="D45" s="268"/>
      <c r="E45" s="268"/>
      <c r="F45" s="268"/>
      <c r="G45" s="268"/>
      <c r="H45" s="268"/>
      <c r="I45" s="268"/>
      <c r="J45" s="268"/>
      <c r="K45" s="268"/>
      <c r="L45" s="268"/>
      <c r="M45" s="268"/>
      <c r="N45" s="268"/>
      <c r="O45" s="268"/>
      <c r="P45" s="268"/>
      <c r="Q45" s="268"/>
      <c r="R45" s="268"/>
      <c r="S45" s="268"/>
      <c r="T45" s="268"/>
      <c r="U45" s="269"/>
      <c r="V45" s="262">
        <v>0</v>
      </c>
      <c r="W45" s="262"/>
      <c r="X45" s="262"/>
      <c r="Y45" s="262"/>
      <c r="Z45" s="262"/>
    </row>
    <row r="46" spans="1:26" s="8" customFormat="1" ht="13.15" customHeight="1" x14ac:dyDescent="0.25">
      <c r="A46" s="267"/>
      <c r="B46" s="268"/>
      <c r="C46" s="268"/>
      <c r="D46" s="268"/>
      <c r="E46" s="268"/>
      <c r="F46" s="268"/>
      <c r="G46" s="268"/>
      <c r="H46" s="268"/>
      <c r="I46" s="268"/>
      <c r="J46" s="268"/>
      <c r="K46" s="268"/>
      <c r="L46" s="268"/>
      <c r="M46" s="268"/>
      <c r="N46" s="268"/>
      <c r="O46" s="268"/>
      <c r="P46" s="268"/>
      <c r="Q46" s="268"/>
      <c r="R46" s="268"/>
      <c r="S46" s="268"/>
      <c r="T46" s="268"/>
      <c r="U46" s="269"/>
      <c r="V46" s="262">
        <v>0</v>
      </c>
      <c r="W46" s="262"/>
      <c r="X46" s="262"/>
      <c r="Y46" s="262"/>
      <c r="Z46" s="262"/>
    </row>
    <row r="47" spans="1:26" s="8" customFormat="1" ht="13.15" customHeight="1" x14ac:dyDescent="0.25">
      <c r="A47" s="267"/>
      <c r="B47" s="268"/>
      <c r="C47" s="268"/>
      <c r="D47" s="268"/>
      <c r="E47" s="268"/>
      <c r="F47" s="268"/>
      <c r="G47" s="268"/>
      <c r="H47" s="268"/>
      <c r="I47" s="268"/>
      <c r="J47" s="268"/>
      <c r="K47" s="268"/>
      <c r="L47" s="268"/>
      <c r="M47" s="268"/>
      <c r="N47" s="268"/>
      <c r="O47" s="268"/>
      <c r="P47" s="268"/>
      <c r="Q47" s="268"/>
      <c r="R47" s="268"/>
      <c r="S47" s="268"/>
      <c r="T47" s="268"/>
      <c r="U47" s="269"/>
      <c r="V47" s="262">
        <v>0</v>
      </c>
      <c r="W47" s="262"/>
      <c r="X47" s="262"/>
      <c r="Y47" s="262"/>
      <c r="Z47" s="262"/>
    </row>
    <row r="48" spans="1:26" s="8" customFormat="1" ht="13.15" customHeight="1" x14ac:dyDescent="0.25">
      <c r="A48" s="280" t="s">
        <v>124</v>
      </c>
      <c r="B48" s="281"/>
      <c r="C48" s="281"/>
      <c r="D48" s="281"/>
      <c r="E48" s="281"/>
      <c r="F48" s="281"/>
      <c r="G48" s="281"/>
      <c r="H48" s="281"/>
      <c r="I48" s="281"/>
      <c r="J48" s="281"/>
      <c r="K48" s="281"/>
      <c r="L48" s="281"/>
      <c r="M48" s="281"/>
      <c r="N48" s="281"/>
      <c r="O48" s="281"/>
      <c r="P48" s="281"/>
      <c r="Q48" s="281"/>
      <c r="R48" s="281"/>
      <c r="S48" s="281"/>
      <c r="T48" s="281"/>
      <c r="U48" s="282"/>
      <c r="V48" s="270">
        <f>SUM(V19:Z47)</f>
        <v>0</v>
      </c>
      <c r="W48" s="270"/>
      <c r="X48" s="270"/>
      <c r="Y48" s="270"/>
      <c r="Z48" s="270"/>
    </row>
    <row r="49" spans="1:12" s="8" customFormat="1" ht="13.15" customHeight="1" x14ac:dyDescent="0.25">
      <c r="A49" s="41"/>
      <c r="B49" s="41"/>
      <c r="C49" s="41"/>
      <c r="D49" s="41"/>
      <c r="E49" s="41"/>
      <c r="F49" s="41"/>
      <c r="G49" s="41"/>
      <c r="H49" s="41"/>
      <c r="I49" s="41"/>
      <c r="J49" s="41"/>
      <c r="K49" s="41"/>
      <c r="L49" s="41"/>
    </row>
    <row r="50" spans="1:12" s="8" customFormat="1" ht="13.15" customHeight="1" x14ac:dyDescent="0.25">
      <c r="A50" s="34"/>
      <c r="B50" s="55"/>
      <c r="C50" s="55"/>
      <c r="D50" s="55"/>
      <c r="E50" s="55"/>
      <c r="F50" s="55"/>
      <c r="G50" s="55"/>
      <c r="H50" s="55"/>
      <c r="I50" s="55"/>
      <c r="J50" s="55"/>
      <c r="K50" s="55"/>
      <c r="L50" s="55"/>
    </row>
    <row r="51" spans="1:12" s="8" customFormat="1" ht="13.15" customHeight="1" x14ac:dyDescent="0.25">
      <c r="A51" s="42"/>
      <c r="B51" s="42"/>
      <c r="C51" s="42"/>
      <c r="D51" s="42"/>
      <c r="E51" s="42"/>
      <c r="F51" s="42"/>
      <c r="G51" s="42"/>
      <c r="H51" s="42"/>
      <c r="I51" s="42"/>
      <c r="J51" s="42"/>
      <c r="K51" s="42"/>
      <c r="L51" s="42"/>
    </row>
    <row r="52" spans="1:12" s="8" customFormat="1" ht="13.15" customHeight="1" x14ac:dyDescent="0.25"/>
    <row r="53" spans="1:12" s="8" customFormat="1" ht="13.15" customHeight="1" x14ac:dyDescent="0.25"/>
    <row r="54" spans="1:12" s="8" customFormat="1" ht="13.15" customHeight="1" x14ac:dyDescent="0.25"/>
  </sheetData>
  <sheetProtection algorithmName="SHA-512" hashValue="xN0EtJoV9M6z4+aV3p7hC794KrErwkydxGhatOxnyFJ2hGmkZa17MUE085IWf2seYy6aaLGicA8WhBi44sjhDA==" saltValue="ORXcMr+GJMBG13hBcjBKww==" spinCount="100000" sheet="1" objects="1" scenarios="1"/>
  <mergeCells count="75">
    <mergeCell ref="A47:U47"/>
    <mergeCell ref="V46:Z46"/>
    <mergeCell ref="V47:Z47"/>
    <mergeCell ref="V48:Z48"/>
    <mergeCell ref="A16:U18"/>
    <mergeCell ref="A48:U48"/>
    <mergeCell ref="A19:U19"/>
    <mergeCell ref="A20:U20"/>
    <mergeCell ref="A21:U21"/>
    <mergeCell ref="A22:U22"/>
    <mergeCell ref="A23:U23"/>
    <mergeCell ref="A24:U24"/>
    <mergeCell ref="A25:U25"/>
    <mergeCell ref="A26:U26"/>
    <mergeCell ref="A27:U27"/>
    <mergeCell ref="A28:U28"/>
    <mergeCell ref="A29:U29"/>
    <mergeCell ref="V41:Z41"/>
    <mergeCell ref="V42:Z42"/>
    <mergeCell ref="V43:Z43"/>
    <mergeCell ref="V44:Z44"/>
    <mergeCell ref="V31:Z31"/>
    <mergeCell ref="V32:Z32"/>
    <mergeCell ref="V33:Z33"/>
    <mergeCell ref="V34:Z34"/>
    <mergeCell ref="V35:Z35"/>
    <mergeCell ref="A39:U39"/>
    <mergeCell ref="A40:U40"/>
    <mergeCell ref="A41:U41"/>
    <mergeCell ref="A42:U42"/>
    <mergeCell ref="A43:U43"/>
    <mergeCell ref="A44:U44"/>
    <mergeCell ref="V45:Z45"/>
    <mergeCell ref="V36:Z36"/>
    <mergeCell ref="V37:Z37"/>
    <mergeCell ref="V38:Z38"/>
    <mergeCell ref="V39:Z39"/>
    <mergeCell ref="V40:Z40"/>
    <mergeCell ref="V26:Z26"/>
    <mergeCell ref="V27:Z27"/>
    <mergeCell ref="V28:Z28"/>
    <mergeCell ref="V29:Z29"/>
    <mergeCell ref="V30:Z30"/>
    <mergeCell ref="V21:Z21"/>
    <mergeCell ref="V22:Z22"/>
    <mergeCell ref="V23:Z23"/>
    <mergeCell ref="V24:Z24"/>
    <mergeCell ref="V25:Z25"/>
    <mergeCell ref="A45:U45"/>
    <mergeCell ref="A46:U46"/>
    <mergeCell ref="A36:U36"/>
    <mergeCell ref="A37:U37"/>
    <mergeCell ref="A38:U38"/>
    <mergeCell ref="A33:U33"/>
    <mergeCell ref="A34:U34"/>
    <mergeCell ref="A35:U35"/>
    <mergeCell ref="A30:U30"/>
    <mergeCell ref="A31:U31"/>
    <mergeCell ref="A32:U32"/>
    <mergeCell ref="V16:Z18"/>
    <mergeCell ref="V19:Z19"/>
    <mergeCell ref="V20:Z20"/>
    <mergeCell ref="B2:G4"/>
    <mergeCell ref="K2:Z5"/>
    <mergeCell ref="A8:Z8"/>
    <mergeCell ref="A10:Z10"/>
    <mergeCell ref="A11:F11"/>
    <mergeCell ref="G11:S11"/>
    <mergeCell ref="T11:V11"/>
    <mergeCell ref="W11:Z11"/>
    <mergeCell ref="W12:Z12"/>
    <mergeCell ref="A14:Z14"/>
    <mergeCell ref="A12:F12"/>
    <mergeCell ref="G12:S12"/>
    <mergeCell ref="T12:V12"/>
  </mergeCells>
  <pageMargins left="0.7" right="0.7" top="0.75" bottom="0.75" header="0.3" footer="0.3"/>
  <pageSetup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DA01-8AC9-497F-840B-311EDF1271DE}">
  <sheetPr codeName="Feuil7">
    <pageSetUpPr fitToPage="1"/>
  </sheetPr>
  <dimension ref="A2:Z46"/>
  <sheetViews>
    <sheetView view="pageLayout" zoomScale="160" zoomScaleNormal="130" zoomScalePageLayoutView="160" workbookViewId="0">
      <selection activeCell="P7" sqref="P7"/>
    </sheetView>
  </sheetViews>
  <sheetFormatPr baseColWidth="10" defaultColWidth="10.7109375" defaultRowHeight="13.15" customHeight="1" x14ac:dyDescent="0.2"/>
  <cols>
    <col min="1" max="21" width="3.28515625" style="1" customWidth="1"/>
    <col min="22" max="22" width="6.5703125" style="1" customWidth="1"/>
    <col min="23" max="101" width="3.28515625" style="1" customWidth="1"/>
    <col min="102" max="16384" width="10.7109375" style="1"/>
  </cols>
  <sheetData>
    <row r="2" spans="1:26" ht="13.15" customHeight="1" x14ac:dyDescent="0.2">
      <c r="B2" s="263"/>
      <c r="C2" s="263"/>
      <c r="D2" s="263"/>
      <c r="E2" s="263"/>
      <c r="F2" s="263"/>
      <c r="G2" s="263"/>
      <c r="K2" s="121" t="s">
        <v>434</v>
      </c>
      <c r="L2" s="121"/>
      <c r="M2" s="121"/>
      <c r="N2" s="121"/>
      <c r="O2" s="121"/>
      <c r="P2" s="121"/>
      <c r="Q2" s="121"/>
      <c r="R2" s="121"/>
      <c r="S2" s="121"/>
      <c r="T2" s="121"/>
      <c r="U2" s="121"/>
      <c r="V2" s="121"/>
      <c r="W2" s="121"/>
      <c r="X2" s="121"/>
      <c r="Y2" s="121"/>
      <c r="Z2" s="121"/>
    </row>
    <row r="3" spans="1:26" ht="13.15" customHeight="1" x14ac:dyDescent="0.2">
      <c r="B3" s="263"/>
      <c r="C3" s="263"/>
      <c r="D3" s="263"/>
      <c r="E3" s="263"/>
      <c r="F3" s="263"/>
      <c r="G3" s="263"/>
      <c r="K3" s="121"/>
      <c r="L3" s="121"/>
      <c r="M3" s="121"/>
      <c r="N3" s="121"/>
      <c r="O3" s="121"/>
      <c r="P3" s="121"/>
      <c r="Q3" s="121"/>
      <c r="R3" s="121"/>
      <c r="S3" s="121"/>
      <c r="T3" s="121"/>
      <c r="U3" s="121"/>
      <c r="V3" s="121"/>
      <c r="W3" s="121"/>
      <c r="X3" s="121"/>
      <c r="Y3" s="121"/>
      <c r="Z3" s="121"/>
    </row>
    <row r="4" spans="1:26" ht="13.15" customHeight="1" x14ac:dyDescent="0.2">
      <c r="B4" s="263"/>
      <c r="C4" s="263"/>
      <c r="D4" s="263"/>
      <c r="E4" s="263"/>
      <c r="F4" s="263"/>
      <c r="G4" s="263"/>
      <c r="K4" s="121"/>
      <c r="L4" s="121"/>
      <c r="M4" s="121"/>
      <c r="N4" s="121"/>
      <c r="O4" s="121"/>
      <c r="P4" s="121"/>
      <c r="Q4" s="121"/>
      <c r="R4" s="121"/>
      <c r="S4" s="121"/>
      <c r="T4" s="121"/>
      <c r="U4" s="121"/>
      <c r="V4" s="121"/>
      <c r="W4" s="121"/>
      <c r="X4" s="121"/>
      <c r="Y4" s="121"/>
      <c r="Z4" s="121"/>
    </row>
    <row r="5" spans="1:26" ht="13.15" customHeight="1" x14ac:dyDescent="0.2">
      <c r="K5" s="121"/>
      <c r="L5" s="121"/>
      <c r="M5" s="121"/>
      <c r="N5" s="121"/>
      <c r="O5" s="121"/>
      <c r="P5" s="121"/>
      <c r="Q5" s="121"/>
      <c r="R5" s="121"/>
      <c r="S5" s="121"/>
      <c r="T5" s="121"/>
      <c r="U5" s="121"/>
      <c r="V5" s="121"/>
      <c r="W5" s="121"/>
      <c r="X5" s="121"/>
      <c r="Y5" s="121"/>
      <c r="Z5" s="121"/>
    </row>
    <row r="7" spans="1:26" ht="13.15" customHeight="1" x14ac:dyDescent="0.25">
      <c r="A7" s="12" t="s">
        <v>0</v>
      </c>
      <c r="K7" s="6"/>
      <c r="L7" s="6"/>
      <c r="M7" s="6"/>
      <c r="N7" s="6"/>
      <c r="O7" s="6"/>
      <c r="P7" s="6"/>
      <c r="Q7" s="6"/>
      <c r="R7" s="6"/>
      <c r="S7" s="6"/>
      <c r="T7" s="6"/>
      <c r="U7" s="6"/>
      <c r="V7" s="6"/>
      <c r="W7" s="6"/>
      <c r="X7" s="6"/>
      <c r="Y7" s="6"/>
      <c r="Z7" s="6"/>
    </row>
    <row r="8" spans="1:26"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row>
    <row r="10" spans="1:26" s="7" customFormat="1" ht="13.15" customHeight="1" x14ac:dyDescent="0.25">
      <c r="A10" s="123" t="s">
        <v>14</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s="7" customFormat="1" ht="13.15" customHeight="1" x14ac:dyDescent="0.25">
      <c r="A11" s="141" t="s">
        <v>16</v>
      </c>
      <c r="B11" s="141"/>
      <c r="C11" s="141"/>
      <c r="D11" s="141"/>
      <c r="E11" s="141"/>
      <c r="F11" s="141"/>
      <c r="G11" s="184">
        <f>Identification!G13</f>
        <v>0</v>
      </c>
      <c r="H11" s="184"/>
      <c r="I11" s="184"/>
      <c r="J11" s="184"/>
      <c r="K11" s="184"/>
      <c r="L11" s="184"/>
      <c r="M11" s="184"/>
      <c r="N11" s="184"/>
      <c r="O11" s="184"/>
      <c r="P11" s="184"/>
      <c r="Q11" s="184"/>
      <c r="R11" s="184"/>
      <c r="S11" s="184"/>
      <c r="T11" s="157" t="s">
        <v>336</v>
      </c>
      <c r="U11" s="158"/>
      <c r="V11" s="159"/>
      <c r="W11" s="185">
        <f>Identification!W13</f>
        <v>0</v>
      </c>
      <c r="X11" s="184">
        <f>Identification!AO13</f>
        <v>0</v>
      </c>
      <c r="Y11" s="184">
        <f>Identification!AP13</f>
        <v>0</v>
      </c>
      <c r="Z11" s="184">
        <f>Identification!AQ13</f>
        <v>0</v>
      </c>
    </row>
    <row r="12" spans="1:26" s="7" customFormat="1" ht="13.15" customHeight="1" x14ac:dyDescent="0.25">
      <c r="A12" s="145" t="s">
        <v>17</v>
      </c>
      <c r="B12" s="146"/>
      <c r="C12" s="146"/>
      <c r="D12" s="146"/>
      <c r="E12" s="146"/>
      <c r="F12" s="146"/>
      <c r="G12" s="184">
        <f>Identification!G14</f>
        <v>0</v>
      </c>
      <c r="H12" s="184"/>
      <c r="I12" s="184"/>
      <c r="J12" s="184"/>
      <c r="K12" s="184"/>
      <c r="L12" s="184"/>
      <c r="M12" s="184"/>
      <c r="N12" s="184"/>
      <c r="O12" s="184"/>
      <c r="P12" s="184"/>
      <c r="Q12" s="184"/>
      <c r="R12" s="184"/>
      <c r="S12" s="184"/>
      <c r="T12" s="141" t="s">
        <v>18</v>
      </c>
      <c r="U12" s="141"/>
      <c r="V12" s="141"/>
      <c r="W12" s="185">
        <f>Identification!W14</f>
        <v>0</v>
      </c>
      <c r="X12" s="184">
        <f>Identification!AO14</f>
        <v>0</v>
      </c>
      <c r="Y12" s="184">
        <f>Identification!AP14</f>
        <v>0</v>
      </c>
      <c r="Z12" s="184">
        <f>Identification!AQ14</f>
        <v>0</v>
      </c>
    </row>
    <row r="13" spans="1:26" s="8" customFormat="1" ht="13.15" customHeight="1" x14ac:dyDescent="0.25">
      <c r="K13" s="9"/>
      <c r="L13" s="9"/>
      <c r="M13" s="9"/>
      <c r="N13" s="9"/>
      <c r="O13" s="9"/>
      <c r="P13" s="9"/>
      <c r="Q13" s="9"/>
      <c r="R13" s="9"/>
      <c r="S13" s="9"/>
      <c r="T13" s="9"/>
      <c r="U13" s="9"/>
      <c r="V13" s="9"/>
      <c r="W13" s="9"/>
      <c r="X13" s="9"/>
      <c r="Y13" s="9"/>
      <c r="Z13" s="9"/>
    </row>
    <row r="14" spans="1:26" s="8" customFormat="1" ht="13.15" customHeight="1" x14ac:dyDescent="0.25">
      <c r="A14" s="123" t="s">
        <v>126</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26" s="8" customFormat="1" ht="13.15" customHeight="1" x14ac:dyDescent="0.25"/>
    <row r="16" spans="1:26" s="8" customFormat="1" ht="13.15" customHeight="1" x14ac:dyDescent="0.25"/>
    <row r="17" spans="1:26" s="8" customFormat="1" ht="13.15" customHeight="1" x14ac:dyDescent="0.25"/>
    <row r="18" spans="1:26" s="8" customFormat="1" ht="12.75" customHeight="1" x14ac:dyDescent="0.25"/>
    <row r="19" spans="1:26" s="8" customFormat="1" ht="13.15" customHeight="1" x14ac:dyDescent="0.25">
      <c r="A19" s="24"/>
    </row>
    <row r="20" spans="1:26" s="8" customFormat="1" ht="13.15" customHeight="1" x14ac:dyDescent="0.25">
      <c r="A20" s="293" t="s">
        <v>127</v>
      </c>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row>
    <row r="21" spans="1:26" s="8" customFormat="1" ht="13.15" customHeight="1" x14ac:dyDescent="0.25">
      <c r="A21" s="292"/>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row>
    <row r="22" spans="1:26" s="8" customFormat="1" ht="13.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s="8" customFormat="1" ht="13.15" customHeight="1" x14ac:dyDescent="0.25">
      <c r="A23" s="141" t="s">
        <v>25</v>
      </c>
      <c r="B23" s="141"/>
      <c r="C23" s="141"/>
      <c r="D23" s="141"/>
      <c r="E23" s="141"/>
      <c r="F23" s="141"/>
      <c r="G23" s="184">
        <f>Identification!G20</f>
        <v>0</v>
      </c>
      <c r="H23" s="184"/>
      <c r="I23" s="184"/>
      <c r="J23" s="184"/>
      <c r="K23" s="184"/>
      <c r="L23" s="184"/>
      <c r="M23" s="184"/>
      <c r="N23" s="184"/>
      <c r="O23" s="184"/>
      <c r="P23" s="184"/>
      <c r="Q23" s="184"/>
      <c r="R23" s="184"/>
      <c r="S23" s="184"/>
      <c r="T23" s="3" t="s">
        <v>26</v>
      </c>
      <c r="U23" s="4"/>
      <c r="V23" s="5"/>
      <c r="W23" s="289">
        <f>Identification!W20</f>
        <v>0</v>
      </c>
      <c r="X23" s="290">
        <f>Identification!AO25</f>
        <v>0</v>
      </c>
      <c r="Y23" s="290">
        <f>Identification!AP25</f>
        <v>0</v>
      </c>
      <c r="Z23" s="291">
        <f>Identification!AQ25</f>
        <v>0</v>
      </c>
    </row>
    <row r="24" spans="1:26" s="8" customFormat="1" ht="13.15" customHeight="1" x14ac:dyDescent="0.25">
      <c r="A24" s="141" t="s">
        <v>27</v>
      </c>
      <c r="B24" s="141"/>
      <c r="C24" s="141"/>
      <c r="D24" s="141"/>
      <c r="E24" s="141"/>
      <c r="F24" s="141"/>
      <c r="G24" s="184">
        <f>Identification!G21</f>
        <v>0</v>
      </c>
      <c r="H24" s="184"/>
      <c r="I24" s="184"/>
      <c r="J24" s="184"/>
      <c r="K24" s="184"/>
      <c r="L24" s="184"/>
      <c r="M24" s="184"/>
      <c r="N24" s="184"/>
      <c r="O24" s="184"/>
      <c r="P24" s="184"/>
      <c r="Q24" s="184"/>
      <c r="R24" s="184"/>
      <c r="S24" s="184"/>
      <c r="T24" s="3" t="s">
        <v>18</v>
      </c>
      <c r="U24" s="4"/>
      <c r="V24" s="5"/>
      <c r="W24" s="289">
        <f>Identification!W21</f>
        <v>0</v>
      </c>
      <c r="X24" s="290">
        <f>Identification!AO26</f>
        <v>0</v>
      </c>
      <c r="Y24" s="290">
        <f>Identification!AP26</f>
        <v>0</v>
      </c>
      <c r="Z24" s="291">
        <f>Identification!AQ26</f>
        <v>0</v>
      </c>
    </row>
    <row r="25" spans="1:26" s="8" customFormat="1" ht="13.15" customHeight="1" x14ac:dyDescent="0.25">
      <c r="A25" s="141" t="s">
        <v>19</v>
      </c>
      <c r="B25" s="141"/>
      <c r="C25" s="141"/>
      <c r="D25" s="141"/>
      <c r="E25" s="141"/>
      <c r="F25" s="141"/>
      <c r="G25" s="184">
        <f>Identification!G22</f>
        <v>0</v>
      </c>
      <c r="H25" s="184"/>
      <c r="I25" s="184"/>
      <c r="J25" s="184"/>
      <c r="K25" s="184"/>
      <c r="L25" s="184"/>
      <c r="M25" s="184"/>
      <c r="N25" s="184"/>
      <c r="O25" s="184"/>
      <c r="P25" s="184"/>
      <c r="Q25" s="184"/>
      <c r="R25" s="184"/>
      <c r="S25" s="184"/>
      <c r="T25" s="145" t="s">
        <v>20</v>
      </c>
      <c r="U25" s="146"/>
      <c r="V25" s="147"/>
      <c r="W25" s="289">
        <f>Identification!W22</f>
        <v>0</v>
      </c>
      <c r="X25" s="290">
        <f>Identification!AO27</f>
        <v>0</v>
      </c>
      <c r="Y25" s="290">
        <f>Identification!AP27</f>
        <v>0</v>
      </c>
      <c r="Z25" s="291">
        <f>Identification!AQ27</f>
        <v>0</v>
      </c>
    </row>
    <row r="26" spans="1:26" s="8" customFormat="1" ht="13.15" customHeight="1" x14ac:dyDescent="0.25">
      <c r="A26" s="141" t="s">
        <v>21</v>
      </c>
      <c r="B26" s="141"/>
      <c r="C26" s="141"/>
      <c r="D26" s="141"/>
      <c r="E26" s="141"/>
      <c r="F26" s="141"/>
      <c r="G26" s="184">
        <f>Identification!G23</f>
        <v>0</v>
      </c>
      <c r="H26" s="184"/>
      <c r="I26" s="184"/>
      <c r="J26" s="184"/>
      <c r="K26" s="184"/>
      <c r="L26" s="184"/>
      <c r="M26" s="184"/>
      <c r="N26" s="184"/>
      <c r="O26" s="184"/>
      <c r="P26" s="184"/>
      <c r="Q26" s="184"/>
      <c r="R26" s="184"/>
      <c r="S26" s="184"/>
      <c r="T26" s="141" t="s">
        <v>22</v>
      </c>
      <c r="U26" s="141"/>
      <c r="V26" s="141"/>
      <c r="W26" s="289">
        <f>Identification!W23</f>
        <v>0</v>
      </c>
      <c r="X26" s="290">
        <f>Identification!AO28</f>
        <v>0</v>
      </c>
      <c r="Y26" s="290">
        <f>Identification!AP28</f>
        <v>0</v>
      </c>
      <c r="Z26" s="291">
        <f>Identification!AQ28</f>
        <v>0</v>
      </c>
    </row>
    <row r="27" spans="1:26" s="8" customFormat="1" ht="13.15" customHeight="1" x14ac:dyDescent="0.25">
      <c r="X27" s="283" t="s">
        <v>23</v>
      </c>
      <c r="Y27" s="283"/>
      <c r="Z27" s="283"/>
    </row>
    <row r="28" spans="1:26" s="8" customFormat="1" ht="13.15" customHeight="1" x14ac:dyDescent="0.25">
      <c r="A28" s="123" t="s">
        <v>128</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s="8" customFormat="1" ht="13.15" customHeight="1" x14ac:dyDescent="0.25"/>
    <row r="30" spans="1:26" s="8" customFormat="1" ht="13.15" customHeight="1" x14ac:dyDescent="0.25">
      <c r="A30" s="284" t="s">
        <v>129</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row>
    <row r="31" spans="1:26" s="8" customFormat="1" ht="13.15" customHeight="1" x14ac:dyDescent="0.25">
      <c r="A31" s="284"/>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s="8" customFormat="1" ht="13.15" customHeight="1" x14ac:dyDescent="0.25">
      <c r="A32" s="288" t="s">
        <v>130</v>
      </c>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row>
    <row r="33" spans="1:26" s="8" customFormat="1" ht="13.15" customHeight="1" x14ac:dyDescent="0.25"/>
    <row r="34" spans="1:26" s="8" customFormat="1" ht="13.15" customHeight="1" x14ac:dyDescent="0.25">
      <c r="B34" s="25"/>
      <c r="T34" s="25"/>
    </row>
    <row r="35" spans="1:26" s="8" customFormat="1" ht="13.15" customHeight="1" x14ac:dyDescent="0.25">
      <c r="D35" s="286"/>
      <c r="E35" s="286"/>
      <c r="F35" s="286"/>
      <c r="G35" s="286"/>
      <c r="H35" s="286"/>
      <c r="I35" s="286"/>
      <c r="J35" s="286"/>
      <c r="K35" s="286"/>
      <c r="L35" s="286"/>
      <c r="M35" s="286"/>
      <c r="N35" s="286"/>
      <c r="O35" s="286"/>
      <c r="P35" s="286"/>
      <c r="Q35" s="286"/>
      <c r="R35" s="286"/>
      <c r="S35" s="286"/>
    </row>
    <row r="36" spans="1:26" s="8" customFormat="1" ht="13.15" customHeight="1" x14ac:dyDescent="0.25">
      <c r="A36" s="25" t="s">
        <v>131</v>
      </c>
      <c r="D36" s="287"/>
      <c r="E36" s="287"/>
      <c r="F36" s="287"/>
      <c r="G36" s="287"/>
      <c r="H36" s="287"/>
      <c r="I36" s="287"/>
      <c r="J36" s="287"/>
      <c r="K36" s="287"/>
      <c r="L36" s="287"/>
      <c r="M36" s="287"/>
      <c r="N36" s="287"/>
      <c r="O36" s="287"/>
      <c r="P36" s="287"/>
      <c r="Q36" s="287"/>
      <c r="R36" s="287"/>
      <c r="S36" s="287"/>
      <c r="U36" s="25" t="s">
        <v>132</v>
      </c>
      <c r="W36" s="285"/>
      <c r="X36" s="285"/>
      <c r="Y36" s="285"/>
      <c r="Z36" s="285"/>
    </row>
    <row r="37" spans="1:26" s="8" customFormat="1" ht="13.1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s="8" customFormat="1" ht="13.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s="8" customFormat="1" ht="13.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s="8" customFormat="1" ht="13.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8" customFormat="1" ht="13.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8" customFormat="1" ht="13.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s="8" customFormat="1" ht="13.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s="8" customFormat="1" ht="13.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8" customFormat="1" ht="13.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8" customFormat="1" ht="13.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sheetData>
  <sheetProtection algorithmName="SHA-512" hashValue="aQInKlkGAM/o1F6k3Nv5wLcYq2PWHHOSh6b5bGb4dkhOP+CZFnMJr7ChIbHE2bkS6jNBxSr+MjaWAbboSQFqkg==" saltValue="jXrATa86awkvnPaZAkb0OA==" spinCount="100000" sheet="1" objects="1" scenarios="1"/>
  <mergeCells count="35">
    <mergeCell ref="A20:Z20"/>
    <mergeCell ref="B2:G4"/>
    <mergeCell ref="K2:Z5"/>
    <mergeCell ref="A8:Z8"/>
    <mergeCell ref="A10:Z10"/>
    <mergeCell ref="A11:F11"/>
    <mergeCell ref="G11:S11"/>
    <mergeCell ref="T11:V11"/>
    <mergeCell ref="W11:Z11"/>
    <mergeCell ref="A12:F12"/>
    <mergeCell ref="G12:S12"/>
    <mergeCell ref="T12:V12"/>
    <mergeCell ref="W12:Z12"/>
    <mergeCell ref="A14:Z14"/>
    <mergeCell ref="A21:Z21"/>
    <mergeCell ref="A23:F23"/>
    <mergeCell ref="G23:S23"/>
    <mergeCell ref="W23:Z23"/>
    <mergeCell ref="A24:F24"/>
    <mergeCell ref="G24:S24"/>
    <mergeCell ref="W24:Z24"/>
    <mergeCell ref="A25:F25"/>
    <mergeCell ref="G25:S25"/>
    <mergeCell ref="T25:V25"/>
    <mergeCell ref="W25:Z25"/>
    <mergeCell ref="A26:F26"/>
    <mergeCell ref="G26:S26"/>
    <mergeCell ref="T26:V26"/>
    <mergeCell ref="W26:Z26"/>
    <mergeCell ref="X27:Z27"/>
    <mergeCell ref="A28:Z28"/>
    <mergeCell ref="A30:Z31"/>
    <mergeCell ref="W36:Z36"/>
    <mergeCell ref="D35:S36"/>
    <mergeCell ref="A32:Z32"/>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15</xdr:row>
                    <xdr:rowOff>0</xdr:rowOff>
                  </from>
                  <to>
                    <xdr:col>21</xdr:col>
                    <xdr:colOff>0</xdr:colOff>
                    <xdr:row>16</xdr:row>
                    <xdr:rowOff>76200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0</xdr:col>
                    <xdr:colOff>0</xdr:colOff>
                    <xdr:row>16</xdr:row>
                    <xdr:rowOff>0</xdr:rowOff>
                  </from>
                  <to>
                    <xdr:col>22</xdr:col>
                    <xdr:colOff>57150</xdr:colOff>
                    <xdr:row>17</xdr:row>
                    <xdr:rowOff>76200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12</xdr:col>
                    <xdr:colOff>95250</xdr:colOff>
                    <xdr:row>15</xdr:row>
                    <xdr:rowOff>19050</xdr:rowOff>
                  </from>
                  <to>
                    <xdr:col>24</xdr:col>
                    <xdr:colOff>19050</xdr:colOff>
                    <xdr:row>16</xdr:row>
                    <xdr:rowOff>95250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12</xdr:col>
                    <xdr:colOff>95250</xdr:colOff>
                    <xdr:row>16</xdr:row>
                    <xdr:rowOff>19050</xdr:rowOff>
                  </from>
                  <to>
                    <xdr:col>21</xdr:col>
                    <xdr:colOff>0</xdr:colOff>
                    <xdr:row>17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1E57-AC06-4237-B050-B8005BDD038B}">
  <sheetPr codeName="Feuil8">
    <pageSetUpPr fitToPage="1"/>
  </sheetPr>
  <dimension ref="A2:AK126"/>
  <sheetViews>
    <sheetView showGridLines="0" showWhiteSpace="0" view="pageLayout" zoomScale="145" zoomScaleNormal="130" zoomScalePageLayoutView="145" workbookViewId="0">
      <selection activeCell="P7" sqref="P7"/>
    </sheetView>
  </sheetViews>
  <sheetFormatPr baseColWidth="10" defaultColWidth="10.7109375" defaultRowHeight="13.15" customHeight="1" x14ac:dyDescent="0.25"/>
  <cols>
    <col min="1" max="2" width="2.85546875" style="8" customWidth="1"/>
    <col min="3" max="3" width="2.28515625" style="8" customWidth="1"/>
    <col min="4" max="4" width="5" style="8" customWidth="1"/>
    <col min="5" max="5" width="4.7109375" style="8" customWidth="1"/>
    <col min="6" max="7" width="3.28515625" style="8" customWidth="1"/>
    <col min="8" max="8" width="2.85546875" style="8" customWidth="1"/>
    <col min="9" max="9" width="1.5703125" style="8" customWidth="1"/>
    <col min="10" max="10" width="2.42578125" style="8" customWidth="1"/>
    <col min="11" max="11" width="3.28515625" style="8" customWidth="1"/>
    <col min="12" max="12" width="2.7109375" style="8" customWidth="1"/>
    <col min="13" max="13" width="2.5703125" style="8" customWidth="1"/>
    <col min="14" max="14" width="2.28515625" style="8" customWidth="1"/>
    <col min="15" max="15" width="2.7109375" style="8" customWidth="1"/>
    <col min="16" max="16" width="2.85546875" style="8" customWidth="1"/>
    <col min="17" max="17" width="2.7109375" style="8" customWidth="1"/>
    <col min="18" max="18" width="2.5703125" style="8" customWidth="1"/>
    <col min="19" max="19" width="2.85546875" style="8" customWidth="1"/>
    <col min="20" max="20" width="3.28515625" style="8" customWidth="1"/>
    <col min="21" max="21" width="3.5703125" style="8" customWidth="1"/>
    <col min="22" max="22" width="8.28515625" style="8" customWidth="1"/>
    <col min="23" max="23" width="1.42578125" style="8" customWidth="1"/>
    <col min="24" max="24" width="9.7109375" style="8" customWidth="1"/>
    <col min="25" max="25" width="3.85546875" style="8" customWidth="1"/>
    <col min="26" max="26" width="5.5703125" style="8" customWidth="1"/>
    <col min="27" max="27" width="3.28515625" style="8" customWidth="1"/>
    <col min="28" max="29" width="3.140625" style="8" customWidth="1"/>
    <col min="30" max="78" width="3.28515625" style="8" customWidth="1"/>
    <col min="79" max="16384" width="10.7109375" style="8"/>
  </cols>
  <sheetData>
    <row r="2" spans="1:26" ht="13.15" customHeight="1" x14ac:dyDescent="0.25">
      <c r="B2" s="120"/>
      <c r="C2" s="120"/>
      <c r="D2" s="120"/>
      <c r="E2" s="120"/>
      <c r="F2" s="120"/>
      <c r="G2" s="120"/>
      <c r="K2" s="121" t="s">
        <v>433</v>
      </c>
      <c r="L2" s="121"/>
      <c r="M2" s="121"/>
      <c r="N2" s="121"/>
      <c r="O2" s="121"/>
      <c r="P2" s="121"/>
      <c r="Q2" s="121"/>
      <c r="R2" s="121"/>
      <c r="S2" s="121"/>
      <c r="T2" s="121"/>
      <c r="U2" s="121"/>
      <c r="V2" s="121"/>
    </row>
    <row r="3" spans="1:26" ht="13.15" customHeight="1" x14ac:dyDescent="0.25">
      <c r="B3" s="120"/>
      <c r="C3" s="120"/>
      <c r="D3" s="120"/>
      <c r="E3" s="120"/>
      <c r="F3" s="120"/>
      <c r="G3" s="120"/>
      <c r="K3" s="121"/>
      <c r="L3" s="121"/>
      <c r="M3" s="121"/>
      <c r="N3" s="121"/>
      <c r="O3" s="121"/>
      <c r="P3" s="121"/>
      <c r="Q3" s="121"/>
      <c r="R3" s="121"/>
      <c r="S3" s="121"/>
      <c r="T3" s="121"/>
      <c r="U3" s="121"/>
      <c r="V3" s="121"/>
    </row>
    <row r="4" spans="1:26" ht="13.15" customHeight="1" x14ac:dyDescent="0.25">
      <c r="B4" s="120"/>
      <c r="C4" s="120"/>
      <c r="D4" s="120"/>
      <c r="E4" s="120"/>
      <c r="F4" s="120"/>
      <c r="G4" s="120"/>
      <c r="K4" s="121"/>
      <c r="L4" s="121"/>
      <c r="M4" s="121"/>
      <c r="N4" s="121"/>
      <c r="O4" s="121"/>
      <c r="P4" s="121"/>
      <c r="Q4" s="121"/>
      <c r="R4" s="121"/>
      <c r="S4" s="121"/>
      <c r="T4" s="121"/>
      <c r="U4" s="121"/>
      <c r="V4" s="121"/>
    </row>
    <row r="5" spans="1:26" ht="16.899999999999999" customHeight="1" x14ac:dyDescent="0.25">
      <c r="K5" s="121"/>
      <c r="L5" s="121"/>
      <c r="M5" s="121"/>
      <c r="N5" s="121"/>
      <c r="O5" s="121"/>
      <c r="P5" s="121"/>
      <c r="Q5" s="121"/>
      <c r="R5" s="121"/>
      <c r="S5" s="121"/>
      <c r="T5" s="121"/>
      <c r="U5" s="121"/>
      <c r="V5" s="121"/>
    </row>
    <row r="6" spans="1:26" ht="13.15" customHeight="1" x14ac:dyDescent="0.25">
      <c r="K6" s="9"/>
      <c r="L6" s="9"/>
      <c r="M6" s="9"/>
      <c r="N6" s="9"/>
      <c r="O6" s="9"/>
      <c r="P6" s="9"/>
      <c r="Q6" s="9"/>
      <c r="R6" s="9"/>
      <c r="S6" s="9"/>
      <c r="T6" s="9"/>
      <c r="U6" s="9"/>
      <c r="V6" s="9"/>
    </row>
    <row r="7" spans="1:26" s="1" customFormat="1" ht="13.15" customHeight="1" x14ac:dyDescent="0.25">
      <c r="A7" s="12" t="s">
        <v>133</v>
      </c>
      <c r="K7" s="6"/>
      <c r="L7" s="6"/>
      <c r="M7" s="6"/>
      <c r="N7" s="6"/>
      <c r="O7" s="6"/>
      <c r="P7" s="6"/>
      <c r="Q7" s="6"/>
      <c r="R7" s="6"/>
      <c r="S7" s="6"/>
      <c r="T7" s="6"/>
      <c r="U7" s="6"/>
      <c r="V7" s="6"/>
    </row>
    <row r="8" spans="1:26" ht="13.15" customHeight="1" x14ac:dyDescent="0.25">
      <c r="A8" s="122"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row>
    <row r="9" spans="1:26" ht="13.15" customHeight="1" x14ac:dyDescent="0.25">
      <c r="K9" s="9"/>
      <c r="L9" s="9"/>
      <c r="M9" s="9"/>
      <c r="N9" s="9"/>
      <c r="O9" s="9"/>
      <c r="P9" s="9"/>
      <c r="Q9" s="9"/>
      <c r="R9" s="9"/>
      <c r="S9" s="9"/>
      <c r="T9" s="9"/>
      <c r="U9" s="9"/>
      <c r="V9" s="9"/>
    </row>
    <row r="10" spans="1:26" s="7" customFormat="1" ht="13.15" customHeight="1" x14ac:dyDescent="0.25">
      <c r="A10" s="218" t="s">
        <v>14</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20"/>
    </row>
    <row r="11" spans="1:26" s="7" customFormat="1" ht="13.15" customHeight="1" x14ac:dyDescent="0.25">
      <c r="A11" s="145" t="s">
        <v>15</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7"/>
    </row>
    <row r="12" spans="1:26" s="7" customFormat="1" ht="13.15" customHeight="1" x14ac:dyDescent="0.25">
      <c r="A12" s="2"/>
      <c r="B12" s="2"/>
      <c r="C12" s="2"/>
      <c r="D12" s="2"/>
      <c r="E12" s="2"/>
      <c r="F12" s="2"/>
      <c r="G12" s="2"/>
      <c r="H12" s="2"/>
      <c r="I12" s="2"/>
      <c r="J12" s="2"/>
      <c r="K12" s="2"/>
      <c r="L12" s="2"/>
      <c r="M12" s="2"/>
      <c r="N12" s="2"/>
      <c r="O12" s="2"/>
      <c r="P12" s="2"/>
      <c r="Q12" s="2"/>
      <c r="R12" s="2"/>
      <c r="S12" s="2"/>
      <c r="T12" s="2"/>
      <c r="U12" s="2"/>
      <c r="V12" s="2"/>
    </row>
    <row r="13" spans="1:26" s="7" customFormat="1" ht="13.15" customHeight="1" x14ac:dyDescent="0.25">
      <c r="A13" s="141" t="s">
        <v>16</v>
      </c>
      <c r="B13" s="141"/>
      <c r="C13" s="141"/>
      <c r="D13" s="141"/>
      <c r="E13" s="141"/>
      <c r="F13" s="141"/>
      <c r="G13" s="184">
        <f>Identification!G13</f>
        <v>0</v>
      </c>
      <c r="H13" s="184"/>
      <c r="I13" s="184"/>
      <c r="J13" s="184"/>
      <c r="K13" s="184"/>
      <c r="L13" s="184"/>
      <c r="M13" s="184"/>
      <c r="N13" s="184"/>
      <c r="O13" s="184"/>
      <c r="P13" s="184"/>
      <c r="Q13" s="184"/>
      <c r="R13" s="184"/>
      <c r="S13" s="184"/>
      <c r="T13" s="157" t="s">
        <v>336</v>
      </c>
      <c r="U13" s="158"/>
      <c r="V13" s="159"/>
      <c r="W13" s="185">
        <f>Identification!W13</f>
        <v>0</v>
      </c>
      <c r="X13" s="184"/>
      <c r="Y13" s="184"/>
      <c r="Z13" s="184"/>
    </row>
    <row r="14" spans="1:26" s="7" customFormat="1" ht="13.15" customHeight="1" x14ac:dyDescent="0.25">
      <c r="A14" s="154" t="s">
        <v>17</v>
      </c>
      <c r="B14" s="155"/>
      <c r="C14" s="155"/>
      <c r="D14" s="155"/>
      <c r="E14" s="155"/>
      <c r="F14" s="155"/>
      <c r="G14" s="184">
        <f>Identification!G14</f>
        <v>0</v>
      </c>
      <c r="H14" s="184"/>
      <c r="I14" s="184"/>
      <c r="J14" s="184"/>
      <c r="K14" s="184"/>
      <c r="L14" s="184"/>
      <c r="M14" s="184"/>
      <c r="N14" s="184"/>
      <c r="O14" s="184"/>
      <c r="P14" s="184"/>
      <c r="Q14" s="184"/>
      <c r="R14" s="184"/>
      <c r="S14" s="184"/>
      <c r="T14" s="145" t="s">
        <v>18</v>
      </c>
      <c r="U14" s="146"/>
      <c r="V14" s="147"/>
      <c r="W14" s="185">
        <f>Identification!W14</f>
        <v>0</v>
      </c>
      <c r="X14" s="184"/>
      <c r="Y14" s="184"/>
      <c r="Z14" s="184"/>
    </row>
    <row r="15" spans="1:26" s="7" customFormat="1" ht="13.15" customHeight="1" x14ac:dyDescent="0.25">
      <c r="A15" s="145" t="s">
        <v>19</v>
      </c>
      <c r="B15" s="146"/>
      <c r="C15" s="146"/>
      <c r="D15" s="146"/>
      <c r="E15" s="146"/>
      <c r="F15" s="147"/>
      <c r="G15" s="184">
        <f>Identification!G15</f>
        <v>0</v>
      </c>
      <c r="H15" s="184"/>
      <c r="I15" s="184"/>
      <c r="J15" s="184"/>
      <c r="K15" s="184"/>
      <c r="L15" s="184"/>
      <c r="M15" s="184"/>
      <c r="N15" s="184"/>
      <c r="O15" s="184"/>
      <c r="P15" s="184"/>
      <c r="Q15" s="184"/>
      <c r="R15" s="184"/>
      <c r="S15" s="184"/>
      <c r="T15" s="145" t="s">
        <v>20</v>
      </c>
      <c r="U15" s="146"/>
      <c r="V15" s="147"/>
      <c r="W15" s="185">
        <f>Identification!W15</f>
        <v>0</v>
      </c>
      <c r="X15" s="184"/>
      <c r="Y15" s="184"/>
      <c r="Z15" s="184"/>
    </row>
    <row r="16" spans="1:26" s="7" customFormat="1" ht="13.15" customHeight="1" x14ac:dyDescent="0.25">
      <c r="A16" s="145" t="s">
        <v>21</v>
      </c>
      <c r="B16" s="146"/>
      <c r="C16" s="146"/>
      <c r="D16" s="146"/>
      <c r="E16" s="146"/>
      <c r="F16" s="147"/>
      <c r="G16" s="184">
        <f>Identification!G16</f>
        <v>0</v>
      </c>
      <c r="H16" s="184"/>
      <c r="I16" s="184"/>
      <c r="J16" s="184"/>
      <c r="K16" s="184"/>
      <c r="L16" s="184"/>
      <c r="M16" s="184"/>
      <c r="N16" s="184"/>
      <c r="O16" s="184"/>
      <c r="P16" s="184"/>
      <c r="Q16" s="184"/>
      <c r="R16" s="184"/>
      <c r="S16" s="184"/>
      <c r="T16" s="145" t="s">
        <v>22</v>
      </c>
      <c r="U16" s="146"/>
      <c r="V16" s="147"/>
      <c r="W16" s="185">
        <f>Identification!W16</f>
        <v>0</v>
      </c>
      <c r="X16" s="184"/>
      <c r="Y16" s="184"/>
      <c r="Z16" s="184"/>
    </row>
    <row r="17" spans="1:33" ht="13.15" customHeight="1" x14ac:dyDescent="0.25">
      <c r="A17" s="7"/>
      <c r="B17" s="7"/>
      <c r="C17" s="7"/>
      <c r="D17" s="7"/>
      <c r="E17" s="7"/>
      <c r="F17" s="7"/>
      <c r="G17" s="153"/>
      <c r="H17" s="153"/>
      <c r="I17" s="153"/>
      <c r="J17" s="153"/>
      <c r="K17" s="153"/>
      <c r="L17" s="153"/>
      <c r="M17" s="153"/>
      <c r="N17" s="153"/>
      <c r="O17" s="153"/>
      <c r="P17" s="153"/>
      <c r="Q17" s="2"/>
      <c r="R17" s="2"/>
      <c r="S17" s="152"/>
      <c r="T17" s="152"/>
      <c r="U17" s="152"/>
      <c r="V17" s="152"/>
      <c r="W17" s="152"/>
      <c r="X17" s="152"/>
      <c r="Y17" s="152"/>
      <c r="Z17" s="152"/>
    </row>
    <row r="18" spans="1:33" ht="13.15" customHeight="1" x14ac:dyDescent="0.25">
      <c r="A18" s="145" t="s">
        <v>134</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7"/>
    </row>
    <row r="19" spans="1:33" ht="13.15" customHeight="1" x14ac:dyDescent="0.25">
      <c r="A19" s="2"/>
      <c r="B19" s="2"/>
      <c r="C19" s="2"/>
      <c r="D19" s="2"/>
      <c r="E19" s="2"/>
      <c r="F19" s="2"/>
      <c r="G19" s="2"/>
      <c r="H19" s="2"/>
      <c r="I19" s="2"/>
      <c r="J19" s="2"/>
      <c r="K19" s="2"/>
      <c r="L19" s="2"/>
      <c r="M19" s="2"/>
      <c r="N19" s="2"/>
      <c r="O19" s="2"/>
      <c r="P19" s="2"/>
      <c r="Q19" s="2"/>
      <c r="R19" s="2"/>
      <c r="S19" s="2"/>
      <c r="T19" s="2"/>
      <c r="U19" s="2"/>
      <c r="V19" s="2"/>
    </row>
    <row r="20" spans="1:33" ht="13.15" customHeight="1" x14ac:dyDescent="0.25">
      <c r="A20" s="141" t="s">
        <v>25</v>
      </c>
      <c r="B20" s="141"/>
      <c r="C20" s="141"/>
      <c r="D20" s="141"/>
      <c r="E20" s="141"/>
      <c r="F20" s="141"/>
      <c r="G20" s="184">
        <f>Identification!G20</f>
        <v>0</v>
      </c>
      <c r="H20" s="184"/>
      <c r="I20" s="184"/>
      <c r="J20" s="184"/>
      <c r="K20" s="184"/>
      <c r="L20" s="184"/>
      <c r="M20" s="184"/>
      <c r="N20" s="184"/>
      <c r="O20" s="184"/>
      <c r="P20" s="184"/>
      <c r="Q20" s="184"/>
      <c r="R20" s="184"/>
      <c r="S20" s="184"/>
      <c r="T20" s="3" t="s">
        <v>26</v>
      </c>
      <c r="U20" s="4"/>
      <c r="V20" s="5"/>
      <c r="W20" s="185">
        <f>Identification!W20</f>
        <v>0</v>
      </c>
      <c r="X20" s="184"/>
      <c r="Y20" s="184"/>
      <c r="Z20" s="184"/>
    </row>
    <row r="21" spans="1:33" ht="13.15" customHeight="1" x14ac:dyDescent="0.25">
      <c r="A21" s="141" t="s">
        <v>27</v>
      </c>
      <c r="B21" s="141"/>
      <c r="C21" s="141"/>
      <c r="D21" s="141"/>
      <c r="E21" s="141"/>
      <c r="F21" s="141"/>
      <c r="G21" s="184">
        <f>Identification!G21</f>
        <v>0</v>
      </c>
      <c r="H21" s="184"/>
      <c r="I21" s="184"/>
      <c r="J21" s="184"/>
      <c r="K21" s="184"/>
      <c r="L21" s="184"/>
      <c r="M21" s="184"/>
      <c r="N21" s="184"/>
      <c r="O21" s="184"/>
      <c r="P21" s="184"/>
      <c r="Q21" s="184"/>
      <c r="R21" s="184"/>
      <c r="S21" s="184"/>
      <c r="T21" s="3" t="s">
        <v>18</v>
      </c>
      <c r="U21" s="4"/>
      <c r="V21" s="5"/>
      <c r="W21" s="185">
        <f>Identification!W21</f>
        <v>0</v>
      </c>
      <c r="X21" s="184"/>
      <c r="Y21" s="184"/>
      <c r="Z21" s="184"/>
    </row>
    <row r="22" spans="1:33" ht="13.15" customHeight="1" x14ac:dyDescent="0.25">
      <c r="A22" s="141" t="s">
        <v>19</v>
      </c>
      <c r="B22" s="141"/>
      <c r="C22" s="141"/>
      <c r="D22" s="141"/>
      <c r="E22" s="141"/>
      <c r="F22" s="141"/>
      <c r="G22" s="184">
        <f>Identification!G22</f>
        <v>0</v>
      </c>
      <c r="H22" s="184"/>
      <c r="I22" s="184"/>
      <c r="J22" s="184"/>
      <c r="K22" s="184"/>
      <c r="L22" s="184"/>
      <c r="M22" s="184"/>
      <c r="N22" s="184"/>
      <c r="O22" s="184"/>
      <c r="P22" s="184"/>
      <c r="Q22" s="184"/>
      <c r="R22" s="184"/>
      <c r="S22" s="184"/>
      <c r="T22" s="145" t="s">
        <v>20</v>
      </c>
      <c r="U22" s="146"/>
      <c r="V22" s="147"/>
      <c r="W22" s="185">
        <f>Identification!W22</f>
        <v>0</v>
      </c>
      <c r="X22" s="184"/>
      <c r="Y22" s="184"/>
      <c r="Z22" s="184"/>
    </row>
    <row r="23" spans="1:33" ht="13.15" customHeight="1" x14ac:dyDescent="0.25">
      <c r="A23" s="141" t="s">
        <v>21</v>
      </c>
      <c r="B23" s="141"/>
      <c r="C23" s="141"/>
      <c r="D23" s="141"/>
      <c r="E23" s="141"/>
      <c r="F23" s="141"/>
      <c r="G23" s="184">
        <f>Identification!G23</f>
        <v>0</v>
      </c>
      <c r="H23" s="184"/>
      <c r="I23" s="184"/>
      <c r="J23" s="184"/>
      <c r="K23" s="184"/>
      <c r="L23" s="184"/>
      <c r="M23" s="184"/>
      <c r="N23" s="184"/>
      <c r="O23" s="184"/>
      <c r="P23" s="184"/>
      <c r="Q23" s="184"/>
      <c r="R23" s="184"/>
      <c r="S23" s="184"/>
      <c r="T23" s="141" t="s">
        <v>22</v>
      </c>
      <c r="U23" s="141"/>
      <c r="V23" s="141"/>
      <c r="W23" s="185">
        <f>Identification!W23</f>
        <v>0</v>
      </c>
      <c r="X23" s="184"/>
      <c r="Y23" s="184"/>
      <c r="Z23" s="184"/>
    </row>
    <row r="24" spans="1:33" ht="13.15" customHeight="1" x14ac:dyDescent="0.25">
      <c r="A24" s="143" t="s">
        <v>23</v>
      </c>
      <c r="B24" s="143"/>
      <c r="C24" s="143"/>
      <c r="D24" s="143"/>
      <c r="E24" s="2"/>
      <c r="F24" s="10"/>
      <c r="G24" s="10"/>
      <c r="H24" s="10"/>
      <c r="I24" s="10"/>
      <c r="J24" s="10"/>
      <c r="K24" s="10"/>
      <c r="L24" s="10"/>
      <c r="M24" s="10"/>
      <c r="N24" s="10"/>
      <c r="O24" s="10"/>
      <c r="Q24" s="2"/>
      <c r="S24" s="2"/>
      <c r="T24" s="10"/>
      <c r="U24" s="10"/>
      <c r="V24" s="10"/>
      <c r="W24" s="152"/>
      <c r="X24" s="152"/>
      <c r="Y24" s="152"/>
      <c r="Z24" s="152"/>
    </row>
    <row r="25" spans="1:33" ht="13.15" customHeight="1" x14ac:dyDescent="0.25">
      <c r="A25" s="171" t="s">
        <v>126</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row>
    <row r="26" spans="1:33" ht="13.15" customHeight="1" x14ac:dyDescent="0.25">
      <c r="A26" s="145" t="s">
        <v>135</v>
      </c>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7"/>
    </row>
    <row r="29" spans="1:33" ht="13.15" customHeight="1" x14ac:dyDescent="0.25">
      <c r="T29" s="336"/>
      <c r="U29" s="336"/>
      <c r="V29" s="336"/>
    </row>
    <row r="30" spans="1:33" ht="16.5" customHeight="1" x14ac:dyDescent="0.25"/>
    <row r="31" spans="1:33" ht="13.15" customHeight="1" x14ac:dyDescent="0.25">
      <c r="AA31" s="35"/>
      <c r="AD31" s="337"/>
      <c r="AE31" s="337"/>
      <c r="AF31" s="337"/>
      <c r="AG31" s="337"/>
    </row>
    <row r="32" spans="1:33" ht="13.15" customHeight="1" x14ac:dyDescent="0.25">
      <c r="A32" s="123" t="s">
        <v>136</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35"/>
      <c r="AD32" s="337"/>
      <c r="AE32" s="337"/>
      <c r="AF32" s="337"/>
      <c r="AG32" s="337"/>
    </row>
    <row r="33" spans="1:26" ht="13.15" customHeight="1" x14ac:dyDescent="0.25">
      <c r="A33" s="338" t="s">
        <v>137</v>
      </c>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row>
    <row r="34" spans="1:26" ht="13.15" customHeight="1" x14ac:dyDescent="0.25">
      <c r="A34" s="338"/>
      <c r="B34" s="338"/>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row>
    <row r="35" spans="1:26" ht="13.15" customHeight="1" x14ac:dyDescent="0.2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ht="13.15" customHeight="1" x14ac:dyDescent="0.25">
      <c r="A36" s="119" t="s">
        <v>138</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ht="13.15" customHeight="1"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3.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15" customHeight="1" x14ac:dyDescent="0.25">
      <c r="A39" s="14" t="s">
        <v>139</v>
      </c>
    </row>
    <row r="40" spans="1:26" ht="13.15" customHeight="1" x14ac:dyDescent="0.25">
      <c r="A40" s="339"/>
      <c r="B40" s="339"/>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row>
    <row r="41" spans="1:26" ht="13.15" customHeight="1" x14ac:dyDescent="0.25">
      <c r="A41" s="339"/>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c r="Z41" s="339"/>
    </row>
    <row r="42" spans="1:26" ht="13.15" customHeight="1" x14ac:dyDescent="0.25">
      <c r="A42" s="340"/>
      <c r="B42" s="340"/>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row>
    <row r="43" spans="1:26" ht="13.15" customHeight="1" x14ac:dyDescent="0.25">
      <c r="A43" s="292" t="s">
        <v>425</v>
      </c>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row>
    <row r="44" spans="1:26" ht="13.15" customHeight="1" x14ac:dyDescent="0.2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3.1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3.15" customHeight="1" x14ac:dyDescent="0.25">
      <c r="A46" s="41" t="s">
        <v>426</v>
      </c>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3.15" customHeight="1" x14ac:dyDescent="0.25">
      <c r="A47" s="341"/>
      <c r="B47" s="342"/>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3"/>
    </row>
    <row r="48" spans="1:26" ht="13.15" customHeight="1" x14ac:dyDescent="0.25">
      <c r="A48" s="344"/>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6"/>
    </row>
    <row r="49" spans="1:37" ht="13.15" customHeight="1" x14ac:dyDescent="0.25">
      <c r="A49" s="344"/>
      <c r="B49" s="345"/>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6"/>
    </row>
    <row r="50" spans="1:37" ht="13.15" customHeight="1" x14ac:dyDescent="0.25">
      <c r="A50" s="347"/>
      <c r="B50" s="348"/>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9"/>
    </row>
    <row r="52" spans="1:37" ht="13.15" customHeight="1" x14ac:dyDescent="0.25">
      <c r="A52" s="171" t="s">
        <v>140</v>
      </c>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row>
    <row r="54" spans="1:37" ht="16.5" customHeight="1" x14ac:dyDescent="0.25">
      <c r="A54" s="366" t="s">
        <v>141</v>
      </c>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row>
    <row r="55" spans="1:37" ht="13.15" customHeight="1" x14ac:dyDescent="0.25">
      <c r="A55" s="366"/>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row>
    <row r="57" spans="1:37" ht="13.15" customHeight="1" x14ac:dyDescent="0.25">
      <c r="A57" s="25" t="s">
        <v>131</v>
      </c>
      <c r="B57" s="25"/>
      <c r="D57" s="285"/>
      <c r="E57" s="285"/>
      <c r="F57" s="285"/>
      <c r="G57" s="285"/>
      <c r="H57" s="285"/>
      <c r="I57" s="285"/>
      <c r="J57" s="285"/>
      <c r="K57" s="285"/>
      <c r="L57" s="285"/>
      <c r="M57" s="285"/>
      <c r="N57" s="285"/>
      <c r="O57" s="285"/>
      <c r="P57" s="285"/>
      <c r="Q57" s="285"/>
      <c r="R57" s="285"/>
      <c r="S57" s="285"/>
      <c r="T57" s="25"/>
      <c r="U57" s="25" t="s">
        <v>132</v>
      </c>
      <c r="V57" s="81"/>
      <c r="W57" s="81"/>
      <c r="X57" s="81"/>
      <c r="Y57" s="81"/>
      <c r="Z57" s="81"/>
    </row>
    <row r="58" spans="1:37" ht="24.4" customHeight="1" x14ac:dyDescent="0.25">
      <c r="AH58" s="358"/>
      <c r="AI58" s="358"/>
      <c r="AJ58" s="358"/>
      <c r="AK58" s="358"/>
    </row>
    <row r="59" spans="1:37" ht="13.15" customHeight="1" x14ac:dyDescent="0.25">
      <c r="A59" s="171" t="s">
        <v>142</v>
      </c>
      <c r="B59" s="172"/>
      <c r="C59" s="172"/>
      <c r="D59" s="172"/>
      <c r="E59" s="172"/>
      <c r="F59" s="172"/>
      <c r="G59" s="172"/>
      <c r="H59" s="172"/>
      <c r="I59" s="172"/>
      <c r="J59" s="172"/>
      <c r="K59" s="172"/>
      <c r="L59" s="172"/>
      <c r="M59" s="172"/>
      <c r="N59" s="172"/>
      <c r="O59" s="172"/>
      <c r="P59" s="172"/>
      <c r="Q59" s="172"/>
      <c r="R59" s="172"/>
      <c r="S59" s="172"/>
      <c r="T59" s="172"/>
      <c r="U59" s="172"/>
      <c r="V59" s="172"/>
      <c r="W59" s="93"/>
      <c r="X59" s="335" t="s">
        <v>143</v>
      </c>
      <c r="Y59" s="335"/>
      <c r="Z59" s="335"/>
      <c r="AA59" s="38"/>
      <c r="AH59" s="358"/>
      <c r="AI59" s="358"/>
      <c r="AJ59" s="358"/>
      <c r="AK59" s="358"/>
    </row>
    <row r="60" spans="1:37" ht="13.15" customHeight="1" x14ac:dyDescent="0.25">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38"/>
      <c r="AH60" s="358"/>
      <c r="AI60" s="358"/>
      <c r="AJ60" s="358"/>
      <c r="AK60" s="358"/>
    </row>
    <row r="61" spans="1:37" ht="14.65" customHeight="1" x14ac:dyDescent="0.25">
      <c r="A61" s="359"/>
      <c r="B61" s="359"/>
      <c r="C61" s="359"/>
      <c r="D61" s="359"/>
      <c r="E61" s="359"/>
      <c r="F61" s="359"/>
      <c r="G61" s="359"/>
      <c r="H61" s="359"/>
      <c r="I61" s="359"/>
      <c r="J61" s="359"/>
      <c r="K61" s="192" t="s">
        <v>100</v>
      </c>
      <c r="L61" s="192"/>
      <c r="M61" s="192"/>
      <c r="N61" s="192"/>
      <c r="O61" s="360" t="s">
        <v>101</v>
      </c>
      <c r="P61" s="361"/>
      <c r="Q61" s="361"/>
      <c r="R61" s="362"/>
      <c r="S61" s="315"/>
      <c r="T61" s="316"/>
      <c r="U61" s="317"/>
      <c r="V61" s="313" t="s">
        <v>102</v>
      </c>
      <c r="X61" s="176"/>
      <c r="Y61" s="301" t="s">
        <v>144</v>
      </c>
      <c r="Z61" s="302"/>
      <c r="AA61" s="38"/>
      <c r="AH61" s="358"/>
      <c r="AI61" s="358"/>
      <c r="AJ61" s="358"/>
      <c r="AK61" s="358"/>
    </row>
    <row r="62" spans="1:37" ht="23.25" customHeight="1" x14ac:dyDescent="0.25">
      <c r="A62" s="359"/>
      <c r="B62" s="359"/>
      <c r="C62" s="359"/>
      <c r="D62" s="359"/>
      <c r="E62" s="359"/>
      <c r="F62" s="359"/>
      <c r="G62" s="359"/>
      <c r="H62" s="359"/>
      <c r="I62" s="359"/>
      <c r="J62" s="359"/>
      <c r="K62" s="192"/>
      <c r="L62" s="192"/>
      <c r="M62" s="192"/>
      <c r="N62" s="192"/>
      <c r="O62" s="363"/>
      <c r="P62" s="364"/>
      <c r="Q62" s="364"/>
      <c r="R62" s="365"/>
      <c r="S62" s="318"/>
      <c r="T62" s="319"/>
      <c r="U62" s="320"/>
      <c r="V62" s="314"/>
      <c r="X62" s="176"/>
      <c r="Y62" s="303"/>
      <c r="Z62" s="304"/>
      <c r="AA62" s="38"/>
      <c r="AH62" s="358"/>
      <c r="AI62" s="358"/>
      <c r="AJ62" s="358"/>
      <c r="AK62" s="358"/>
    </row>
    <row r="63" spans="1:37" ht="20.65" customHeight="1" x14ac:dyDescent="0.25">
      <c r="A63" s="367"/>
      <c r="B63" s="367"/>
      <c r="C63" s="367"/>
      <c r="D63" s="367"/>
      <c r="E63" s="367"/>
      <c r="F63" s="367"/>
      <c r="G63" s="367"/>
      <c r="H63" s="367"/>
      <c r="I63" s="367"/>
      <c r="J63" s="367"/>
      <c r="K63" s="368"/>
      <c r="L63" s="368"/>
      <c r="M63" s="368"/>
      <c r="N63" s="368"/>
      <c r="O63" s="368"/>
      <c r="P63" s="368"/>
      <c r="Q63" s="368"/>
      <c r="R63" s="368"/>
      <c r="S63" s="332" t="s">
        <v>103</v>
      </c>
      <c r="T63" s="333"/>
      <c r="U63" s="334"/>
      <c r="V63" s="92"/>
      <c r="X63" s="94" t="s">
        <v>103</v>
      </c>
      <c r="Y63" s="305"/>
      <c r="Z63" s="306"/>
      <c r="AA63" s="38"/>
      <c r="AH63" s="358"/>
      <c r="AI63" s="358"/>
      <c r="AJ63" s="358"/>
      <c r="AK63" s="358"/>
    </row>
    <row r="64" spans="1:37" ht="25.9" customHeight="1" x14ac:dyDescent="0.25">
      <c r="A64" s="253" t="s">
        <v>145</v>
      </c>
      <c r="B64" s="369"/>
      <c r="C64" s="369"/>
      <c r="D64" s="369"/>
      <c r="E64" s="369"/>
      <c r="F64" s="369"/>
      <c r="G64" s="369"/>
      <c r="H64" s="369"/>
      <c r="I64" s="369"/>
      <c r="J64" s="254"/>
      <c r="K64" s="300" t="s">
        <v>105</v>
      </c>
      <c r="L64" s="300"/>
      <c r="M64" s="300"/>
      <c r="N64" s="300"/>
      <c r="O64" s="300" t="s">
        <v>106</v>
      </c>
      <c r="P64" s="300"/>
      <c r="Q64" s="300"/>
      <c r="R64" s="300"/>
      <c r="S64" s="178"/>
      <c r="T64" s="179"/>
      <c r="U64" s="180"/>
      <c r="V64" s="91">
        <f>IF('DATA (à masquer)'!A41=TRUE,S64*1450,S64*1200)</f>
        <v>0</v>
      </c>
      <c r="X64" s="82">
        <f>'B - Estimation aide financière'!E22</f>
        <v>0</v>
      </c>
      <c r="Y64" s="307">
        <f>'B - Estimation aide financière'!F22</f>
        <v>0</v>
      </c>
      <c r="Z64" s="308"/>
      <c r="AA64" s="38"/>
      <c r="AH64" s="358"/>
      <c r="AI64" s="358"/>
      <c r="AJ64" s="358"/>
      <c r="AK64" s="358"/>
    </row>
    <row r="65" spans="1:37" ht="13.15" customHeight="1" x14ac:dyDescent="0.25">
      <c r="A65" s="294" t="s">
        <v>146</v>
      </c>
      <c r="B65" s="295"/>
      <c r="C65" s="295"/>
      <c r="D65" s="295"/>
      <c r="E65" s="295"/>
      <c r="F65" s="295"/>
      <c r="G65" s="295"/>
      <c r="H65" s="295"/>
      <c r="I65" s="295"/>
      <c r="J65" s="296"/>
      <c r="K65" s="300" t="s">
        <v>108</v>
      </c>
      <c r="L65" s="300"/>
      <c r="M65" s="300"/>
      <c r="N65" s="300"/>
      <c r="O65" s="300" t="s">
        <v>109</v>
      </c>
      <c r="P65" s="300"/>
      <c r="Q65" s="300"/>
      <c r="R65" s="300"/>
      <c r="S65" s="321"/>
      <c r="T65" s="322"/>
      <c r="U65" s="323"/>
      <c r="V65" s="233">
        <f>IF('DATA (à masquer)'!A41=TRUE,S65*3655,S65*3000)</f>
        <v>0</v>
      </c>
      <c r="X65" s="165">
        <f>'B - Estimation aide financière'!E23</f>
        <v>0</v>
      </c>
      <c r="Y65" s="309">
        <f>'B - Estimation aide financière'!F23</f>
        <v>0</v>
      </c>
      <c r="Z65" s="310"/>
      <c r="AA65" s="38"/>
      <c r="AH65" s="358"/>
      <c r="AI65" s="358"/>
      <c r="AJ65" s="358"/>
      <c r="AK65" s="358"/>
    </row>
    <row r="66" spans="1:37" ht="13.15" customHeight="1" x14ac:dyDescent="0.25">
      <c r="A66" s="297"/>
      <c r="B66" s="298"/>
      <c r="C66" s="298"/>
      <c r="D66" s="298"/>
      <c r="E66" s="298"/>
      <c r="F66" s="298"/>
      <c r="G66" s="298"/>
      <c r="H66" s="298"/>
      <c r="I66" s="298"/>
      <c r="J66" s="299"/>
      <c r="K66" s="300"/>
      <c r="L66" s="300"/>
      <c r="M66" s="300"/>
      <c r="N66" s="300"/>
      <c r="O66" s="300"/>
      <c r="P66" s="300"/>
      <c r="Q66" s="300"/>
      <c r="R66" s="300"/>
      <c r="S66" s="324"/>
      <c r="T66" s="325"/>
      <c r="U66" s="326"/>
      <c r="V66" s="234"/>
      <c r="X66" s="165"/>
      <c r="Y66" s="311"/>
      <c r="Z66" s="312"/>
      <c r="AA66" s="38"/>
      <c r="AH66" s="358"/>
      <c r="AI66" s="358"/>
      <c r="AJ66" s="358"/>
      <c r="AK66" s="358"/>
    </row>
    <row r="67" spans="1:37" ht="13.15" customHeight="1" x14ac:dyDescent="0.25">
      <c r="A67" s="294" t="s">
        <v>110</v>
      </c>
      <c r="B67" s="295"/>
      <c r="C67" s="295"/>
      <c r="D67" s="295"/>
      <c r="E67" s="295"/>
      <c r="F67" s="295"/>
      <c r="G67" s="295"/>
      <c r="H67" s="295"/>
      <c r="I67" s="295"/>
      <c r="J67" s="296"/>
      <c r="K67" s="300" t="s">
        <v>111</v>
      </c>
      <c r="L67" s="300"/>
      <c r="M67" s="300"/>
      <c r="N67" s="300"/>
      <c r="O67" s="300" t="s">
        <v>112</v>
      </c>
      <c r="P67" s="300"/>
      <c r="Q67" s="300"/>
      <c r="R67" s="300"/>
      <c r="S67" s="321"/>
      <c r="T67" s="322"/>
      <c r="U67" s="323"/>
      <c r="V67" s="233">
        <f>IF('DATA (à masquer)'!A41=TRUE,S67*2800,S67*2300)</f>
        <v>0</v>
      </c>
      <c r="X67" s="165">
        <f>'B - Estimation aide financière'!E25</f>
        <v>0</v>
      </c>
      <c r="Y67" s="309">
        <f>'B - Estimation aide financière'!F25</f>
        <v>0</v>
      </c>
      <c r="Z67" s="310"/>
      <c r="AA67" s="38"/>
      <c r="AH67" s="38"/>
      <c r="AI67" s="38"/>
      <c r="AJ67" s="38"/>
      <c r="AK67" s="38"/>
    </row>
    <row r="68" spans="1:37" ht="13.15" customHeight="1" x14ac:dyDescent="0.25">
      <c r="A68" s="297"/>
      <c r="B68" s="298"/>
      <c r="C68" s="298"/>
      <c r="D68" s="298"/>
      <c r="E68" s="298"/>
      <c r="F68" s="298"/>
      <c r="G68" s="298"/>
      <c r="H68" s="298"/>
      <c r="I68" s="298"/>
      <c r="J68" s="299"/>
      <c r="K68" s="300"/>
      <c r="L68" s="300"/>
      <c r="M68" s="300"/>
      <c r="N68" s="300"/>
      <c r="O68" s="300"/>
      <c r="P68" s="300"/>
      <c r="Q68" s="300"/>
      <c r="R68" s="300"/>
      <c r="S68" s="324"/>
      <c r="T68" s="325"/>
      <c r="U68" s="326"/>
      <c r="V68" s="234"/>
      <c r="X68" s="165"/>
      <c r="Y68" s="311"/>
      <c r="Z68" s="312"/>
      <c r="AA68" s="38"/>
      <c r="AH68" s="38"/>
      <c r="AI68" s="38"/>
      <c r="AJ68" s="38"/>
      <c r="AK68" s="38"/>
    </row>
    <row r="69" spans="1:37" ht="15" customHeight="1" x14ac:dyDescent="0.25">
      <c r="A69" s="294" t="s">
        <v>430</v>
      </c>
      <c r="B69" s="295"/>
      <c r="C69" s="295"/>
      <c r="D69" s="295"/>
      <c r="E69" s="295"/>
      <c r="F69" s="295"/>
      <c r="G69" s="295"/>
      <c r="H69" s="295"/>
      <c r="I69" s="295"/>
      <c r="J69" s="296"/>
      <c r="K69" s="300" t="s">
        <v>113</v>
      </c>
      <c r="L69" s="300"/>
      <c r="M69" s="300"/>
      <c r="N69" s="300"/>
      <c r="O69" s="300" t="s">
        <v>147</v>
      </c>
      <c r="P69" s="300"/>
      <c r="Q69" s="300"/>
      <c r="R69" s="300"/>
      <c r="S69" s="321"/>
      <c r="T69" s="322"/>
      <c r="U69" s="323"/>
      <c r="V69" s="233">
        <f>IF('DATA (à masquer)'!A41=TRUE,S69*1200,S69*1000)</f>
        <v>0</v>
      </c>
      <c r="X69" s="165">
        <f>'B - Estimation aide financière'!E29</f>
        <v>0</v>
      </c>
      <c r="Y69" s="309">
        <f>'B - Estimation aide financière'!F27</f>
        <v>0</v>
      </c>
      <c r="Z69" s="310"/>
      <c r="AA69" s="38"/>
      <c r="AH69" s="38"/>
      <c r="AI69" s="38"/>
      <c r="AJ69" s="38"/>
      <c r="AK69" s="38"/>
    </row>
    <row r="70" spans="1:37" ht="13.15" customHeight="1" x14ac:dyDescent="0.25">
      <c r="A70" s="297"/>
      <c r="B70" s="298"/>
      <c r="C70" s="298"/>
      <c r="D70" s="298"/>
      <c r="E70" s="298"/>
      <c r="F70" s="298"/>
      <c r="G70" s="298"/>
      <c r="H70" s="298"/>
      <c r="I70" s="298"/>
      <c r="J70" s="299"/>
      <c r="K70" s="300"/>
      <c r="L70" s="300"/>
      <c r="M70" s="300"/>
      <c r="N70" s="300"/>
      <c r="O70" s="300"/>
      <c r="P70" s="300"/>
      <c r="Q70" s="300"/>
      <c r="R70" s="300"/>
      <c r="S70" s="324"/>
      <c r="T70" s="325"/>
      <c r="U70" s="326"/>
      <c r="V70" s="234"/>
      <c r="X70" s="165"/>
      <c r="Y70" s="311"/>
      <c r="Z70" s="312"/>
      <c r="AA70" s="38"/>
      <c r="AH70" s="38"/>
      <c r="AI70" s="38"/>
      <c r="AJ70" s="38"/>
      <c r="AK70" s="38"/>
    </row>
    <row r="71" spans="1:37" ht="13.15" customHeight="1" x14ac:dyDescent="0.25">
      <c r="A71" s="294" t="s">
        <v>114</v>
      </c>
      <c r="B71" s="295"/>
      <c r="C71" s="295"/>
      <c r="D71" s="295"/>
      <c r="E71" s="295"/>
      <c r="F71" s="295"/>
      <c r="G71" s="295"/>
      <c r="H71" s="295"/>
      <c r="I71" s="295"/>
      <c r="J71" s="296"/>
      <c r="K71" s="300" t="s">
        <v>115</v>
      </c>
      <c r="L71" s="300"/>
      <c r="M71" s="300"/>
      <c r="N71" s="300"/>
      <c r="O71" s="300" t="s">
        <v>116</v>
      </c>
      <c r="P71" s="300"/>
      <c r="Q71" s="300"/>
      <c r="R71" s="300"/>
      <c r="S71" s="327"/>
      <c r="T71" s="328"/>
      <c r="U71" s="329"/>
      <c r="V71" s="233">
        <f>IF('DATA (à masquer)'!A41=TRUE,S71*170,S71*140)</f>
        <v>0</v>
      </c>
      <c r="X71" s="165">
        <f>'B - Estimation aide financière'!E31</f>
        <v>0</v>
      </c>
      <c r="Y71" s="309">
        <f>'B - Estimation aide financière'!F29</f>
        <v>0</v>
      </c>
      <c r="Z71" s="310"/>
      <c r="AA71" s="38"/>
      <c r="AH71" s="38"/>
      <c r="AI71" s="38"/>
      <c r="AJ71" s="38"/>
      <c r="AK71" s="38"/>
    </row>
    <row r="72" spans="1:37" ht="13.15" customHeight="1" x14ac:dyDescent="0.25">
      <c r="A72" s="297"/>
      <c r="B72" s="298"/>
      <c r="C72" s="298"/>
      <c r="D72" s="298"/>
      <c r="E72" s="298"/>
      <c r="F72" s="298"/>
      <c r="G72" s="298"/>
      <c r="H72" s="298"/>
      <c r="I72" s="298"/>
      <c r="J72" s="299"/>
      <c r="K72" s="300"/>
      <c r="L72" s="300"/>
      <c r="M72" s="300"/>
      <c r="N72" s="300"/>
      <c r="O72" s="300"/>
      <c r="P72" s="300"/>
      <c r="Q72" s="300"/>
      <c r="R72" s="300"/>
      <c r="S72" s="330"/>
      <c r="T72" s="287"/>
      <c r="U72" s="331"/>
      <c r="V72" s="234"/>
      <c r="X72" s="165"/>
      <c r="Y72" s="311"/>
      <c r="Z72" s="312"/>
      <c r="AA72" s="38"/>
      <c r="AH72" s="38"/>
      <c r="AI72" s="38"/>
      <c r="AJ72" s="38"/>
      <c r="AK72" s="38"/>
    </row>
    <row r="73" spans="1:37" ht="13.5" x14ac:dyDescent="0.25">
      <c r="A73" s="294" t="s">
        <v>148</v>
      </c>
      <c r="B73" s="295"/>
      <c r="C73" s="295"/>
      <c r="D73" s="295"/>
      <c r="E73" s="295"/>
      <c r="F73" s="295"/>
      <c r="G73" s="295"/>
      <c r="H73" s="295"/>
      <c r="I73" s="295"/>
      <c r="J73" s="296"/>
      <c r="K73" s="300" t="s">
        <v>118</v>
      </c>
      <c r="L73" s="300"/>
      <c r="M73" s="300"/>
      <c r="N73" s="300"/>
      <c r="O73" s="300" t="s">
        <v>119</v>
      </c>
      <c r="P73" s="300"/>
      <c r="Q73" s="300"/>
      <c r="R73" s="300"/>
      <c r="S73" s="327"/>
      <c r="T73" s="328"/>
      <c r="U73" s="329"/>
      <c r="V73" s="233">
        <f>IF('DATA (à masquer)'!A41=TRUE,S73*54.5,S73*45)</f>
        <v>0</v>
      </c>
      <c r="X73" s="165">
        <f>'B - Estimation aide financière'!E31</f>
        <v>0</v>
      </c>
      <c r="Y73" s="309">
        <f>'B - Estimation aide financière'!F31</f>
        <v>0</v>
      </c>
      <c r="Z73" s="310"/>
      <c r="AA73" s="38"/>
      <c r="AH73" s="38"/>
      <c r="AI73" s="38"/>
      <c r="AJ73" s="38"/>
      <c r="AK73" s="38"/>
    </row>
    <row r="74" spans="1:37" ht="13.15" customHeight="1" x14ac:dyDescent="0.25">
      <c r="A74" s="297"/>
      <c r="B74" s="298"/>
      <c r="C74" s="298"/>
      <c r="D74" s="298"/>
      <c r="E74" s="298"/>
      <c r="F74" s="298"/>
      <c r="G74" s="298"/>
      <c r="H74" s="298"/>
      <c r="I74" s="298"/>
      <c r="J74" s="299"/>
      <c r="K74" s="300"/>
      <c r="L74" s="300"/>
      <c r="M74" s="300"/>
      <c r="N74" s="300"/>
      <c r="O74" s="300"/>
      <c r="P74" s="300"/>
      <c r="Q74" s="300"/>
      <c r="R74" s="300"/>
      <c r="S74" s="330"/>
      <c r="T74" s="287"/>
      <c r="U74" s="331"/>
      <c r="V74" s="234"/>
      <c r="X74" s="165"/>
      <c r="Y74" s="311"/>
      <c r="Z74" s="312"/>
      <c r="AA74" s="38"/>
      <c r="AH74" s="38"/>
      <c r="AI74" s="38"/>
      <c r="AJ74" s="38"/>
      <c r="AK74" s="38"/>
    </row>
    <row r="75" spans="1:37" ht="25.5" customHeight="1" x14ac:dyDescent="0.25">
      <c r="A75" s="253" t="s">
        <v>149</v>
      </c>
      <c r="B75" s="369"/>
      <c r="C75" s="369"/>
      <c r="D75" s="369"/>
      <c r="E75" s="369"/>
      <c r="F75" s="369"/>
      <c r="G75" s="369"/>
      <c r="H75" s="369"/>
      <c r="I75" s="369"/>
      <c r="J75" s="254"/>
      <c r="K75" s="300" t="s">
        <v>121</v>
      </c>
      <c r="L75" s="300"/>
      <c r="M75" s="300"/>
      <c r="N75" s="300"/>
      <c r="O75" s="300" t="s">
        <v>122</v>
      </c>
      <c r="P75" s="300"/>
      <c r="Q75" s="300"/>
      <c r="R75" s="300"/>
      <c r="S75" s="370"/>
      <c r="T75" s="371"/>
      <c r="U75" s="372"/>
      <c r="V75" s="91">
        <f>IF('DATA (à masquer)'!A41=TRUE,S75*425,S75*350)</f>
        <v>0</v>
      </c>
      <c r="X75" s="82">
        <f>'B - Estimation aide financière'!E33</f>
        <v>0</v>
      </c>
      <c r="Y75" s="307">
        <f>'B - Estimation aide financière'!F33</f>
        <v>0</v>
      </c>
      <c r="Z75" s="308"/>
      <c r="AA75" s="38"/>
      <c r="AH75" s="38"/>
      <c r="AI75" s="38"/>
      <c r="AJ75" s="38"/>
      <c r="AK75" s="38"/>
    </row>
    <row r="76" spans="1:37" ht="13.15" customHeight="1" x14ac:dyDescent="0.25">
      <c r="A76" s="249" t="s">
        <v>124</v>
      </c>
      <c r="B76" s="250"/>
      <c r="C76" s="250"/>
      <c r="D76" s="250"/>
      <c r="E76" s="250"/>
      <c r="F76" s="250"/>
      <c r="G76" s="250"/>
      <c r="H76" s="250"/>
      <c r="I76" s="250"/>
      <c r="J76" s="250"/>
      <c r="K76" s="250"/>
      <c r="L76" s="250"/>
      <c r="M76" s="250"/>
      <c r="N76" s="250"/>
      <c r="O76" s="250"/>
      <c r="P76" s="250"/>
      <c r="Q76" s="250"/>
      <c r="R76" s="250"/>
      <c r="S76" s="250"/>
      <c r="T76" s="250"/>
      <c r="U76" s="374"/>
      <c r="V76" s="113">
        <f>IF(SUM(V64:V75)&lt;=40000,(SUM(V64:V75)),40000)</f>
        <v>0</v>
      </c>
      <c r="X76" s="82"/>
      <c r="Y76" s="375">
        <f>'B - Estimation aide financière'!F34</f>
        <v>0</v>
      </c>
      <c r="Z76" s="376"/>
    </row>
    <row r="77" spans="1:37" ht="13.15" customHeight="1" x14ac:dyDescent="0.25">
      <c r="A77" s="56"/>
      <c r="B77" s="56"/>
      <c r="C77" s="56"/>
      <c r="D77" s="56"/>
      <c r="E77" s="56"/>
      <c r="F77" s="56"/>
      <c r="G77" s="57"/>
      <c r="H77" s="57"/>
      <c r="I77" s="57"/>
      <c r="J77" s="57"/>
      <c r="K77" s="57"/>
      <c r="L77" s="57"/>
      <c r="M77" s="57"/>
      <c r="N77" s="57"/>
      <c r="O77" s="57"/>
      <c r="P77" s="57"/>
      <c r="Q77" s="57"/>
      <c r="R77" s="57"/>
      <c r="S77" s="57"/>
      <c r="T77" s="57"/>
      <c r="U77" s="57"/>
      <c r="V77" s="57"/>
    </row>
    <row r="78" spans="1:37" ht="13.15" customHeight="1" x14ac:dyDescent="0.25">
      <c r="A78" s="123" t="s">
        <v>341</v>
      </c>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37" ht="13.15" customHeight="1" x14ac:dyDescent="0.25">
      <c r="A79" s="56"/>
      <c r="B79" s="56"/>
      <c r="C79" s="56"/>
      <c r="D79" s="56"/>
      <c r="E79" s="56"/>
      <c r="F79" s="56"/>
      <c r="G79" s="57"/>
      <c r="H79" s="57"/>
      <c r="I79" s="57"/>
      <c r="J79" s="57"/>
      <c r="K79" s="57"/>
      <c r="L79" s="57"/>
      <c r="M79" s="57"/>
      <c r="N79" s="57"/>
      <c r="O79" s="57"/>
      <c r="P79" s="57"/>
      <c r="Q79" s="57"/>
      <c r="R79" s="57"/>
      <c r="S79" s="57"/>
      <c r="T79" s="57"/>
      <c r="U79" s="57"/>
      <c r="V79" s="57"/>
    </row>
    <row r="80" spans="1:37" ht="13.15" customHeight="1" x14ac:dyDescent="0.25">
      <c r="A80" s="373" t="s">
        <v>339</v>
      </c>
      <c r="B80" s="373"/>
      <c r="C80" s="373"/>
      <c r="D80" s="373"/>
      <c r="E80" s="373"/>
      <c r="F80" s="373"/>
      <c r="G80" s="373"/>
      <c r="H80" s="373"/>
      <c r="I80" s="373"/>
      <c r="J80" s="373"/>
      <c r="K80" s="373"/>
      <c r="L80" s="373"/>
      <c r="M80" s="373"/>
      <c r="N80" s="373"/>
      <c r="O80" s="373"/>
      <c r="P80" s="373"/>
      <c r="Q80" s="373"/>
      <c r="R80" s="373"/>
      <c r="S80" s="373"/>
      <c r="T80" s="359" t="s">
        <v>123</v>
      </c>
      <c r="U80" s="359"/>
      <c r="V80" s="359"/>
      <c r="W80" s="359"/>
      <c r="X80" s="359" t="s">
        <v>429</v>
      </c>
      <c r="Y80" s="359"/>
      <c r="Z80" s="359"/>
    </row>
    <row r="81" spans="1:26" ht="13.15" customHeight="1" x14ac:dyDescent="0.25">
      <c r="A81" s="373"/>
      <c r="B81" s="373"/>
      <c r="C81" s="373"/>
      <c r="D81" s="373"/>
      <c r="E81" s="373"/>
      <c r="F81" s="373"/>
      <c r="G81" s="373"/>
      <c r="H81" s="373"/>
      <c r="I81" s="373"/>
      <c r="J81" s="373"/>
      <c r="K81" s="373"/>
      <c r="L81" s="373"/>
      <c r="M81" s="373"/>
      <c r="N81" s="373"/>
      <c r="O81" s="373"/>
      <c r="P81" s="373"/>
      <c r="Q81" s="373"/>
      <c r="R81" s="373"/>
      <c r="S81" s="373"/>
      <c r="T81" s="359"/>
      <c r="U81" s="359"/>
      <c r="V81" s="359"/>
      <c r="W81" s="359"/>
      <c r="X81" s="359"/>
      <c r="Y81" s="359"/>
      <c r="Z81" s="359"/>
    </row>
    <row r="82" spans="1:26" ht="13.15" customHeight="1" x14ac:dyDescent="0.25">
      <c r="A82" s="373"/>
      <c r="B82" s="373"/>
      <c r="C82" s="373"/>
      <c r="D82" s="373"/>
      <c r="E82" s="373"/>
      <c r="F82" s="373"/>
      <c r="G82" s="373"/>
      <c r="H82" s="373"/>
      <c r="I82" s="373"/>
      <c r="J82" s="373"/>
      <c r="K82" s="373"/>
      <c r="L82" s="373"/>
      <c r="M82" s="373"/>
      <c r="N82" s="373"/>
      <c r="O82" s="373"/>
      <c r="P82" s="373"/>
      <c r="Q82" s="373"/>
      <c r="R82" s="373"/>
      <c r="S82" s="373"/>
      <c r="T82" s="359"/>
      <c r="U82" s="359"/>
      <c r="V82" s="359"/>
      <c r="W82" s="359"/>
      <c r="X82" s="359"/>
      <c r="Y82" s="359"/>
      <c r="Z82" s="359"/>
    </row>
    <row r="83" spans="1:26" ht="13.15" customHeight="1" x14ac:dyDescent="0.25">
      <c r="A83" s="356">
        <f>'B - Coûts totaux du projet'!A19</f>
        <v>0</v>
      </c>
      <c r="B83" s="356"/>
      <c r="C83" s="356"/>
      <c r="D83" s="356"/>
      <c r="E83" s="356"/>
      <c r="F83" s="356"/>
      <c r="G83" s="356"/>
      <c r="H83" s="356"/>
      <c r="I83" s="356"/>
      <c r="J83" s="356"/>
      <c r="K83" s="356"/>
      <c r="L83" s="356"/>
      <c r="M83" s="356"/>
      <c r="N83" s="356"/>
      <c r="O83" s="356"/>
      <c r="P83" s="356"/>
      <c r="Q83" s="356"/>
      <c r="R83" s="356"/>
      <c r="S83" s="357"/>
      <c r="T83" s="353">
        <f>'B - Coûts totaux du projet'!V19</f>
        <v>0</v>
      </c>
      <c r="U83" s="354"/>
      <c r="V83" s="354"/>
      <c r="W83" s="355"/>
      <c r="X83" s="350">
        <v>0</v>
      </c>
      <c r="Y83" s="351"/>
      <c r="Z83" s="352"/>
    </row>
    <row r="84" spans="1:26" ht="13.15" customHeight="1" x14ac:dyDescent="0.25">
      <c r="A84" s="356">
        <f>'B - Coûts totaux du projet'!A20</f>
        <v>0</v>
      </c>
      <c r="B84" s="356"/>
      <c r="C84" s="356"/>
      <c r="D84" s="356"/>
      <c r="E84" s="356"/>
      <c r="F84" s="356"/>
      <c r="G84" s="356"/>
      <c r="H84" s="356"/>
      <c r="I84" s="356"/>
      <c r="J84" s="356"/>
      <c r="K84" s="356"/>
      <c r="L84" s="356"/>
      <c r="M84" s="356"/>
      <c r="N84" s="356"/>
      <c r="O84" s="356"/>
      <c r="P84" s="356"/>
      <c r="Q84" s="356">
        <f>'B - Coûts totaux du projet'!Q20</f>
        <v>0</v>
      </c>
      <c r="R84" s="356"/>
      <c r="S84" s="357"/>
      <c r="T84" s="353">
        <f>'B - Coûts totaux du projet'!V20</f>
        <v>0</v>
      </c>
      <c r="U84" s="354"/>
      <c r="V84" s="354"/>
      <c r="W84" s="355"/>
      <c r="X84" s="350">
        <v>0</v>
      </c>
      <c r="Y84" s="351"/>
      <c r="Z84" s="352"/>
    </row>
    <row r="85" spans="1:26" ht="13.15" customHeight="1" x14ac:dyDescent="0.25">
      <c r="A85" s="356">
        <f>'B - Coûts totaux du projet'!A21</f>
        <v>0</v>
      </c>
      <c r="B85" s="356"/>
      <c r="C85" s="356"/>
      <c r="D85" s="356"/>
      <c r="E85" s="356"/>
      <c r="F85" s="356"/>
      <c r="G85" s="356"/>
      <c r="H85" s="356"/>
      <c r="I85" s="356"/>
      <c r="J85" s="356"/>
      <c r="K85" s="356"/>
      <c r="L85" s="356"/>
      <c r="M85" s="356"/>
      <c r="N85" s="356"/>
      <c r="O85" s="356"/>
      <c r="P85" s="356"/>
      <c r="Q85" s="356">
        <f>'B - Coûts totaux du projet'!Q21</f>
        <v>0</v>
      </c>
      <c r="R85" s="356"/>
      <c r="S85" s="357"/>
      <c r="T85" s="353">
        <f>'B - Coûts totaux du projet'!V21</f>
        <v>0</v>
      </c>
      <c r="U85" s="354"/>
      <c r="V85" s="354"/>
      <c r="W85" s="355"/>
      <c r="X85" s="350">
        <v>0</v>
      </c>
      <c r="Y85" s="351"/>
      <c r="Z85" s="352"/>
    </row>
    <row r="86" spans="1:26" ht="13.15" customHeight="1" x14ac:dyDescent="0.25">
      <c r="A86" s="356">
        <f>'B - Coûts totaux du projet'!A22</f>
        <v>0</v>
      </c>
      <c r="B86" s="356"/>
      <c r="C86" s="356"/>
      <c r="D86" s="356"/>
      <c r="E86" s="356"/>
      <c r="F86" s="356"/>
      <c r="G86" s="356"/>
      <c r="H86" s="356"/>
      <c r="I86" s="356"/>
      <c r="J86" s="356"/>
      <c r="K86" s="356"/>
      <c r="L86" s="356"/>
      <c r="M86" s="356"/>
      <c r="N86" s="356"/>
      <c r="O86" s="356"/>
      <c r="P86" s="356"/>
      <c r="Q86" s="356">
        <f>'B - Coûts totaux du projet'!Q22</f>
        <v>0</v>
      </c>
      <c r="R86" s="356"/>
      <c r="S86" s="357"/>
      <c r="T86" s="353">
        <f>'B - Coûts totaux du projet'!V22</f>
        <v>0</v>
      </c>
      <c r="U86" s="354"/>
      <c r="V86" s="354"/>
      <c r="W86" s="355"/>
      <c r="X86" s="350">
        <v>0</v>
      </c>
      <c r="Y86" s="351"/>
      <c r="Z86" s="352"/>
    </row>
    <row r="87" spans="1:26" ht="13.15" customHeight="1" x14ac:dyDescent="0.25">
      <c r="A87" s="356">
        <f>'B - Coûts totaux du projet'!A23</f>
        <v>0</v>
      </c>
      <c r="B87" s="356"/>
      <c r="C87" s="356"/>
      <c r="D87" s="356"/>
      <c r="E87" s="356"/>
      <c r="F87" s="356"/>
      <c r="G87" s="356"/>
      <c r="H87" s="356"/>
      <c r="I87" s="356"/>
      <c r="J87" s="356"/>
      <c r="K87" s="356"/>
      <c r="L87" s="356"/>
      <c r="M87" s="356"/>
      <c r="N87" s="356"/>
      <c r="O87" s="356"/>
      <c r="P87" s="356"/>
      <c r="Q87" s="356">
        <f>'B - Coûts totaux du projet'!Q23</f>
        <v>0</v>
      </c>
      <c r="R87" s="356"/>
      <c r="S87" s="357"/>
      <c r="T87" s="353">
        <f>'B - Coûts totaux du projet'!V23</f>
        <v>0</v>
      </c>
      <c r="U87" s="354"/>
      <c r="V87" s="354"/>
      <c r="W87" s="355"/>
      <c r="X87" s="350">
        <v>0</v>
      </c>
      <c r="Y87" s="351"/>
      <c r="Z87" s="352"/>
    </row>
    <row r="88" spans="1:26" ht="13.15" customHeight="1" x14ac:dyDescent="0.25">
      <c r="A88" s="356">
        <f>'B - Coûts totaux du projet'!A24</f>
        <v>0</v>
      </c>
      <c r="B88" s="356"/>
      <c r="C88" s="356"/>
      <c r="D88" s="356"/>
      <c r="E88" s="356"/>
      <c r="F88" s="356"/>
      <c r="G88" s="356"/>
      <c r="H88" s="356"/>
      <c r="I88" s="356"/>
      <c r="J88" s="356"/>
      <c r="K88" s="356"/>
      <c r="L88" s="356"/>
      <c r="M88" s="356"/>
      <c r="N88" s="356"/>
      <c r="O88" s="356"/>
      <c r="P88" s="356"/>
      <c r="Q88" s="356">
        <f>'B - Coûts totaux du projet'!Q24</f>
        <v>0</v>
      </c>
      <c r="R88" s="356"/>
      <c r="S88" s="357"/>
      <c r="T88" s="353">
        <f>'B - Coûts totaux du projet'!V24</f>
        <v>0</v>
      </c>
      <c r="U88" s="354"/>
      <c r="V88" s="354"/>
      <c r="W88" s="355"/>
      <c r="X88" s="350">
        <v>0</v>
      </c>
      <c r="Y88" s="351"/>
      <c r="Z88" s="352"/>
    </row>
    <row r="89" spans="1:26" ht="13.15" customHeight="1" x14ac:dyDescent="0.25">
      <c r="A89" s="356">
        <f>'B - Coûts totaux du projet'!A25</f>
        <v>0</v>
      </c>
      <c r="B89" s="356"/>
      <c r="C89" s="356"/>
      <c r="D89" s="356"/>
      <c r="E89" s="356"/>
      <c r="F89" s="356"/>
      <c r="G89" s="356"/>
      <c r="H89" s="356"/>
      <c r="I89" s="356"/>
      <c r="J89" s="356"/>
      <c r="K89" s="356"/>
      <c r="L89" s="356"/>
      <c r="M89" s="356"/>
      <c r="N89" s="356"/>
      <c r="O89" s="356"/>
      <c r="P89" s="356"/>
      <c r="Q89" s="356">
        <f>'B - Coûts totaux du projet'!Q25</f>
        <v>0</v>
      </c>
      <c r="R89" s="356"/>
      <c r="S89" s="357"/>
      <c r="T89" s="353">
        <f>'B - Coûts totaux du projet'!V25</f>
        <v>0</v>
      </c>
      <c r="U89" s="354"/>
      <c r="V89" s="354"/>
      <c r="W89" s="355"/>
      <c r="X89" s="350">
        <v>0</v>
      </c>
      <c r="Y89" s="351"/>
      <c r="Z89" s="352"/>
    </row>
    <row r="90" spans="1:26" ht="13.15" customHeight="1" x14ac:dyDescent="0.25">
      <c r="A90" s="356">
        <f>'B - Coûts totaux du projet'!A26</f>
        <v>0</v>
      </c>
      <c r="B90" s="356"/>
      <c r="C90" s="356"/>
      <c r="D90" s="356"/>
      <c r="E90" s="356"/>
      <c r="F90" s="356"/>
      <c r="G90" s="356"/>
      <c r="H90" s="356"/>
      <c r="I90" s="356"/>
      <c r="J90" s="356"/>
      <c r="K90" s="356"/>
      <c r="L90" s="356"/>
      <c r="M90" s="356"/>
      <c r="N90" s="356"/>
      <c r="O90" s="356"/>
      <c r="P90" s="356"/>
      <c r="Q90" s="356">
        <f>'B - Coûts totaux du projet'!Q26</f>
        <v>0</v>
      </c>
      <c r="R90" s="356"/>
      <c r="S90" s="357"/>
      <c r="T90" s="353">
        <f>'B - Coûts totaux du projet'!V26</f>
        <v>0</v>
      </c>
      <c r="U90" s="354"/>
      <c r="V90" s="354"/>
      <c r="W90" s="355"/>
      <c r="X90" s="350">
        <v>0</v>
      </c>
      <c r="Y90" s="351"/>
      <c r="Z90" s="352"/>
    </row>
    <row r="91" spans="1:26" ht="13.15" customHeight="1" x14ac:dyDescent="0.25">
      <c r="A91" s="356">
        <f>'B - Coûts totaux du projet'!A27</f>
        <v>0</v>
      </c>
      <c r="B91" s="356"/>
      <c r="C91" s="356"/>
      <c r="D91" s="356"/>
      <c r="E91" s="356"/>
      <c r="F91" s="356"/>
      <c r="G91" s="356"/>
      <c r="H91" s="356"/>
      <c r="I91" s="356"/>
      <c r="J91" s="356"/>
      <c r="K91" s="356"/>
      <c r="L91" s="356"/>
      <c r="M91" s="356"/>
      <c r="N91" s="356"/>
      <c r="O91" s="356"/>
      <c r="P91" s="356"/>
      <c r="Q91" s="356">
        <f>'B - Coûts totaux du projet'!Q27</f>
        <v>0</v>
      </c>
      <c r="R91" s="356"/>
      <c r="S91" s="357"/>
      <c r="T91" s="353">
        <f>'B - Coûts totaux du projet'!V27</f>
        <v>0</v>
      </c>
      <c r="U91" s="354"/>
      <c r="V91" s="354"/>
      <c r="W91" s="355"/>
      <c r="X91" s="350">
        <v>0</v>
      </c>
      <c r="Y91" s="351"/>
      <c r="Z91" s="352"/>
    </row>
    <row r="92" spans="1:26" ht="13.15" customHeight="1" x14ac:dyDescent="0.25">
      <c r="A92" s="356">
        <f>'B - Coûts totaux du projet'!A28</f>
        <v>0</v>
      </c>
      <c r="B92" s="356"/>
      <c r="C92" s="356"/>
      <c r="D92" s="356"/>
      <c r="E92" s="356"/>
      <c r="F92" s="356"/>
      <c r="G92" s="356"/>
      <c r="H92" s="356"/>
      <c r="I92" s="356"/>
      <c r="J92" s="356"/>
      <c r="K92" s="356"/>
      <c r="L92" s="356"/>
      <c r="M92" s="356"/>
      <c r="N92" s="356"/>
      <c r="O92" s="356"/>
      <c r="P92" s="356"/>
      <c r="Q92" s="356">
        <f>'B - Coûts totaux du projet'!Q28</f>
        <v>0</v>
      </c>
      <c r="R92" s="356"/>
      <c r="S92" s="357"/>
      <c r="T92" s="353">
        <f>'B - Coûts totaux du projet'!V28</f>
        <v>0</v>
      </c>
      <c r="U92" s="354"/>
      <c r="V92" s="354"/>
      <c r="W92" s="355"/>
      <c r="X92" s="350">
        <v>0</v>
      </c>
      <c r="Y92" s="351"/>
      <c r="Z92" s="352"/>
    </row>
    <row r="93" spans="1:26" ht="13.15" customHeight="1" x14ac:dyDescent="0.25">
      <c r="A93" s="356">
        <f>'B - Coûts totaux du projet'!A29</f>
        <v>0</v>
      </c>
      <c r="B93" s="356"/>
      <c r="C93" s="356"/>
      <c r="D93" s="356"/>
      <c r="E93" s="356"/>
      <c r="F93" s="356"/>
      <c r="G93" s="356"/>
      <c r="H93" s="356"/>
      <c r="I93" s="356"/>
      <c r="J93" s="356"/>
      <c r="K93" s="356"/>
      <c r="L93" s="356"/>
      <c r="M93" s="356"/>
      <c r="N93" s="356"/>
      <c r="O93" s="356"/>
      <c r="P93" s="356"/>
      <c r="Q93" s="356">
        <f>'B - Coûts totaux du projet'!Q29</f>
        <v>0</v>
      </c>
      <c r="R93" s="356"/>
      <c r="S93" s="357"/>
      <c r="T93" s="353">
        <f>'B - Coûts totaux du projet'!V29</f>
        <v>0</v>
      </c>
      <c r="U93" s="354"/>
      <c r="V93" s="354"/>
      <c r="W93" s="355"/>
      <c r="X93" s="350">
        <v>0</v>
      </c>
      <c r="Y93" s="351"/>
      <c r="Z93" s="352"/>
    </row>
    <row r="94" spans="1:26" ht="13.15" customHeight="1" x14ac:dyDescent="0.25">
      <c r="A94" s="356">
        <f>'B - Coûts totaux du projet'!A30</f>
        <v>0</v>
      </c>
      <c r="B94" s="356"/>
      <c r="C94" s="356"/>
      <c r="D94" s="356"/>
      <c r="E94" s="356"/>
      <c r="F94" s="356"/>
      <c r="G94" s="356"/>
      <c r="H94" s="356"/>
      <c r="I94" s="356"/>
      <c r="J94" s="356"/>
      <c r="K94" s="356"/>
      <c r="L94" s="356"/>
      <c r="M94" s="356"/>
      <c r="N94" s="356"/>
      <c r="O94" s="356"/>
      <c r="P94" s="356"/>
      <c r="Q94" s="356">
        <f>'B - Coûts totaux du projet'!Q30</f>
        <v>0</v>
      </c>
      <c r="R94" s="356"/>
      <c r="S94" s="357"/>
      <c r="T94" s="353">
        <f>'B - Coûts totaux du projet'!V30</f>
        <v>0</v>
      </c>
      <c r="U94" s="354"/>
      <c r="V94" s="354"/>
      <c r="W94" s="355"/>
      <c r="X94" s="350">
        <v>0</v>
      </c>
      <c r="Y94" s="351"/>
      <c r="Z94" s="352"/>
    </row>
    <row r="95" spans="1:26" ht="13.15" customHeight="1" x14ac:dyDescent="0.25">
      <c r="A95" s="356">
        <f>'B - Coûts totaux du projet'!A31</f>
        <v>0</v>
      </c>
      <c r="B95" s="356"/>
      <c r="C95" s="356"/>
      <c r="D95" s="356"/>
      <c r="E95" s="356"/>
      <c r="F95" s="356"/>
      <c r="G95" s="356"/>
      <c r="H95" s="356"/>
      <c r="I95" s="356"/>
      <c r="J95" s="356"/>
      <c r="K95" s="356"/>
      <c r="L95" s="356"/>
      <c r="M95" s="356"/>
      <c r="N95" s="356"/>
      <c r="O95" s="356"/>
      <c r="P95" s="356"/>
      <c r="Q95" s="356">
        <f>'B - Coûts totaux du projet'!Q31</f>
        <v>0</v>
      </c>
      <c r="R95" s="356"/>
      <c r="S95" s="357"/>
      <c r="T95" s="353">
        <f>'B - Coûts totaux du projet'!V31</f>
        <v>0</v>
      </c>
      <c r="U95" s="354"/>
      <c r="V95" s="354"/>
      <c r="W95" s="355"/>
      <c r="X95" s="350">
        <v>0</v>
      </c>
      <c r="Y95" s="351"/>
      <c r="Z95" s="352"/>
    </row>
    <row r="96" spans="1:26" ht="13.15" customHeight="1" x14ac:dyDescent="0.25">
      <c r="A96" s="356">
        <f>'B - Coûts totaux du projet'!A32</f>
        <v>0</v>
      </c>
      <c r="B96" s="356"/>
      <c r="C96" s="356"/>
      <c r="D96" s="356"/>
      <c r="E96" s="356"/>
      <c r="F96" s="356"/>
      <c r="G96" s="356"/>
      <c r="H96" s="356"/>
      <c r="I96" s="356"/>
      <c r="J96" s="356"/>
      <c r="K96" s="356"/>
      <c r="L96" s="356"/>
      <c r="M96" s="356"/>
      <c r="N96" s="356"/>
      <c r="O96" s="356"/>
      <c r="P96" s="356"/>
      <c r="Q96" s="356">
        <f>'B - Coûts totaux du projet'!Q32</f>
        <v>0</v>
      </c>
      <c r="R96" s="356"/>
      <c r="S96" s="357"/>
      <c r="T96" s="353">
        <f>'B - Coûts totaux du projet'!V32</f>
        <v>0</v>
      </c>
      <c r="U96" s="354"/>
      <c r="V96" s="354"/>
      <c r="W96" s="355"/>
      <c r="X96" s="350">
        <v>0</v>
      </c>
      <c r="Y96" s="351"/>
      <c r="Z96" s="352"/>
    </row>
    <row r="97" spans="1:26" ht="13.15" customHeight="1" x14ac:dyDescent="0.25">
      <c r="A97" s="356">
        <f>'B - Coûts totaux du projet'!A33</f>
        <v>0</v>
      </c>
      <c r="B97" s="356"/>
      <c r="C97" s="356"/>
      <c r="D97" s="356"/>
      <c r="E97" s="356"/>
      <c r="F97" s="356"/>
      <c r="G97" s="356"/>
      <c r="H97" s="356"/>
      <c r="I97" s="356"/>
      <c r="J97" s="356"/>
      <c r="K97" s="356"/>
      <c r="L97" s="356"/>
      <c r="M97" s="356"/>
      <c r="N97" s="356"/>
      <c r="O97" s="356"/>
      <c r="P97" s="356"/>
      <c r="Q97" s="356">
        <f>'B - Coûts totaux du projet'!Q33</f>
        <v>0</v>
      </c>
      <c r="R97" s="356"/>
      <c r="S97" s="357"/>
      <c r="T97" s="353">
        <f>'B - Coûts totaux du projet'!V33</f>
        <v>0</v>
      </c>
      <c r="U97" s="354"/>
      <c r="V97" s="354"/>
      <c r="W97" s="355"/>
      <c r="X97" s="350">
        <v>0</v>
      </c>
      <c r="Y97" s="351"/>
      <c r="Z97" s="352"/>
    </row>
    <row r="98" spans="1:26" ht="13.15" customHeight="1" x14ac:dyDescent="0.25">
      <c r="A98" s="356">
        <f>'B - Coûts totaux du projet'!A34</f>
        <v>0</v>
      </c>
      <c r="B98" s="356"/>
      <c r="C98" s="356"/>
      <c r="D98" s="356"/>
      <c r="E98" s="356"/>
      <c r="F98" s="356"/>
      <c r="G98" s="356"/>
      <c r="H98" s="356"/>
      <c r="I98" s="356"/>
      <c r="J98" s="356"/>
      <c r="K98" s="356"/>
      <c r="L98" s="356"/>
      <c r="M98" s="356"/>
      <c r="N98" s="356"/>
      <c r="O98" s="356"/>
      <c r="P98" s="356"/>
      <c r="Q98" s="356">
        <f>'B - Coûts totaux du projet'!Q34</f>
        <v>0</v>
      </c>
      <c r="R98" s="356"/>
      <c r="S98" s="357"/>
      <c r="T98" s="353">
        <f>'B - Coûts totaux du projet'!V34</f>
        <v>0</v>
      </c>
      <c r="U98" s="354"/>
      <c r="V98" s="354"/>
      <c r="W98" s="355"/>
      <c r="X98" s="350">
        <v>0</v>
      </c>
      <c r="Y98" s="351"/>
      <c r="Z98" s="352"/>
    </row>
    <row r="99" spans="1:26" ht="13.15" customHeight="1" x14ac:dyDescent="0.25">
      <c r="A99" s="356">
        <f>'B - Coûts totaux du projet'!A35</f>
        <v>0</v>
      </c>
      <c r="B99" s="356"/>
      <c r="C99" s="356"/>
      <c r="D99" s="356"/>
      <c r="E99" s="356"/>
      <c r="F99" s="356"/>
      <c r="G99" s="356"/>
      <c r="H99" s="356"/>
      <c r="I99" s="356"/>
      <c r="J99" s="356"/>
      <c r="K99" s="356"/>
      <c r="L99" s="356"/>
      <c r="M99" s="356"/>
      <c r="N99" s="356"/>
      <c r="O99" s="356"/>
      <c r="P99" s="356"/>
      <c r="Q99" s="356">
        <f>'B - Coûts totaux du projet'!Q35</f>
        <v>0</v>
      </c>
      <c r="R99" s="356"/>
      <c r="S99" s="357"/>
      <c r="T99" s="353">
        <f>'B - Coûts totaux du projet'!V35</f>
        <v>0</v>
      </c>
      <c r="U99" s="354"/>
      <c r="V99" s="354"/>
      <c r="W99" s="355"/>
      <c r="X99" s="350">
        <v>0</v>
      </c>
      <c r="Y99" s="351"/>
      <c r="Z99" s="352"/>
    </row>
    <row r="100" spans="1:26" ht="13.15" customHeight="1" x14ac:dyDescent="0.25">
      <c r="A100" s="356">
        <f>'B - Coûts totaux du projet'!A36</f>
        <v>0</v>
      </c>
      <c r="B100" s="356"/>
      <c r="C100" s="356"/>
      <c r="D100" s="356"/>
      <c r="E100" s="356"/>
      <c r="F100" s="356"/>
      <c r="G100" s="356"/>
      <c r="H100" s="356"/>
      <c r="I100" s="356"/>
      <c r="J100" s="356"/>
      <c r="K100" s="356"/>
      <c r="L100" s="356"/>
      <c r="M100" s="356"/>
      <c r="N100" s="356"/>
      <c r="O100" s="356"/>
      <c r="P100" s="356"/>
      <c r="Q100" s="356">
        <f>'B - Coûts totaux du projet'!Q36</f>
        <v>0</v>
      </c>
      <c r="R100" s="356"/>
      <c r="S100" s="357"/>
      <c r="T100" s="353">
        <f>'B - Coûts totaux du projet'!V36</f>
        <v>0</v>
      </c>
      <c r="U100" s="354"/>
      <c r="V100" s="354"/>
      <c r="W100" s="355"/>
      <c r="X100" s="350">
        <v>0</v>
      </c>
      <c r="Y100" s="351"/>
      <c r="Z100" s="352"/>
    </row>
    <row r="101" spans="1:26" ht="13.15" customHeight="1" x14ac:dyDescent="0.25">
      <c r="A101" s="356">
        <f>'B - Coûts totaux du projet'!A37</f>
        <v>0</v>
      </c>
      <c r="B101" s="356"/>
      <c r="C101" s="356"/>
      <c r="D101" s="356"/>
      <c r="E101" s="356"/>
      <c r="F101" s="356"/>
      <c r="G101" s="356"/>
      <c r="H101" s="356"/>
      <c r="I101" s="356"/>
      <c r="J101" s="356"/>
      <c r="K101" s="356"/>
      <c r="L101" s="356"/>
      <c r="M101" s="356"/>
      <c r="N101" s="356"/>
      <c r="O101" s="356"/>
      <c r="P101" s="356"/>
      <c r="Q101" s="356">
        <f>'B - Coûts totaux du projet'!Q37</f>
        <v>0</v>
      </c>
      <c r="R101" s="356"/>
      <c r="S101" s="357"/>
      <c r="T101" s="353">
        <f>'B - Coûts totaux du projet'!V37</f>
        <v>0</v>
      </c>
      <c r="U101" s="354"/>
      <c r="V101" s="354"/>
      <c r="W101" s="355"/>
      <c r="X101" s="350">
        <v>0</v>
      </c>
      <c r="Y101" s="351"/>
      <c r="Z101" s="352"/>
    </row>
    <row r="102" spans="1:26" ht="13.15" customHeight="1" x14ac:dyDescent="0.25">
      <c r="A102" s="356">
        <f>'B - Coûts totaux du projet'!A38</f>
        <v>0</v>
      </c>
      <c r="B102" s="356"/>
      <c r="C102" s="356"/>
      <c r="D102" s="356"/>
      <c r="E102" s="356"/>
      <c r="F102" s="356"/>
      <c r="G102" s="356"/>
      <c r="H102" s="356"/>
      <c r="I102" s="356"/>
      <c r="J102" s="356"/>
      <c r="K102" s="356"/>
      <c r="L102" s="356"/>
      <c r="M102" s="356"/>
      <c r="N102" s="356"/>
      <c r="O102" s="356"/>
      <c r="P102" s="356"/>
      <c r="Q102" s="356">
        <f>'B - Coûts totaux du projet'!Q38</f>
        <v>0</v>
      </c>
      <c r="R102" s="356"/>
      <c r="S102" s="357"/>
      <c r="T102" s="353">
        <f>'B - Coûts totaux du projet'!V38</f>
        <v>0</v>
      </c>
      <c r="U102" s="354"/>
      <c r="V102" s="354"/>
      <c r="W102" s="355"/>
      <c r="X102" s="350">
        <v>0</v>
      </c>
      <c r="Y102" s="351"/>
      <c r="Z102" s="352"/>
    </row>
    <row r="103" spans="1:26" ht="13.15" customHeight="1" x14ac:dyDescent="0.25">
      <c r="A103" s="356">
        <f>'B - Coûts totaux du projet'!A39</f>
        <v>0</v>
      </c>
      <c r="B103" s="356"/>
      <c r="C103" s="356"/>
      <c r="D103" s="356"/>
      <c r="E103" s="356"/>
      <c r="F103" s="356"/>
      <c r="G103" s="356"/>
      <c r="H103" s="356"/>
      <c r="I103" s="356"/>
      <c r="J103" s="356"/>
      <c r="K103" s="356"/>
      <c r="L103" s="356"/>
      <c r="M103" s="356"/>
      <c r="N103" s="356"/>
      <c r="O103" s="356"/>
      <c r="P103" s="356"/>
      <c r="Q103" s="356">
        <f>'B - Coûts totaux du projet'!Q39</f>
        <v>0</v>
      </c>
      <c r="R103" s="356"/>
      <c r="S103" s="357"/>
      <c r="T103" s="353">
        <f>'B - Coûts totaux du projet'!V39</f>
        <v>0</v>
      </c>
      <c r="U103" s="354"/>
      <c r="V103" s="354"/>
      <c r="W103" s="355"/>
      <c r="X103" s="350">
        <v>0</v>
      </c>
      <c r="Y103" s="351"/>
      <c r="Z103" s="352"/>
    </row>
    <row r="104" spans="1:26" ht="13.15" customHeight="1" x14ac:dyDescent="0.25">
      <c r="A104" s="356">
        <f>'B - Coûts totaux du projet'!A40</f>
        <v>0</v>
      </c>
      <c r="B104" s="356"/>
      <c r="C104" s="356"/>
      <c r="D104" s="356"/>
      <c r="E104" s="356"/>
      <c r="F104" s="356"/>
      <c r="G104" s="356"/>
      <c r="H104" s="356"/>
      <c r="I104" s="356"/>
      <c r="J104" s="356"/>
      <c r="K104" s="356"/>
      <c r="L104" s="356"/>
      <c r="M104" s="356"/>
      <c r="N104" s="356"/>
      <c r="O104" s="356"/>
      <c r="P104" s="356"/>
      <c r="Q104" s="356">
        <f>'B - Coûts totaux du projet'!Q40</f>
        <v>0</v>
      </c>
      <c r="R104" s="356"/>
      <c r="S104" s="357"/>
      <c r="T104" s="353">
        <f>'B - Coûts totaux du projet'!V40</f>
        <v>0</v>
      </c>
      <c r="U104" s="354"/>
      <c r="V104" s="354"/>
      <c r="W104" s="355"/>
      <c r="X104" s="350">
        <v>0</v>
      </c>
      <c r="Y104" s="351"/>
      <c r="Z104" s="352"/>
    </row>
    <row r="105" spans="1:26" ht="13.15" customHeight="1" x14ac:dyDescent="0.25">
      <c r="A105" s="356">
        <f>'B - Coûts totaux du projet'!A41</f>
        <v>0</v>
      </c>
      <c r="B105" s="356"/>
      <c r="C105" s="356"/>
      <c r="D105" s="356"/>
      <c r="E105" s="356"/>
      <c r="F105" s="356"/>
      <c r="G105" s="356"/>
      <c r="H105" s="356"/>
      <c r="I105" s="356"/>
      <c r="J105" s="356"/>
      <c r="K105" s="356"/>
      <c r="L105" s="356"/>
      <c r="M105" s="356"/>
      <c r="N105" s="356"/>
      <c r="O105" s="356"/>
      <c r="P105" s="356"/>
      <c r="Q105" s="356">
        <f>'B - Coûts totaux du projet'!Q41</f>
        <v>0</v>
      </c>
      <c r="R105" s="356"/>
      <c r="S105" s="357"/>
      <c r="T105" s="353">
        <f>'B - Coûts totaux du projet'!V41</f>
        <v>0</v>
      </c>
      <c r="U105" s="354"/>
      <c r="V105" s="354"/>
      <c r="W105" s="355"/>
      <c r="X105" s="350">
        <v>0</v>
      </c>
      <c r="Y105" s="351"/>
      <c r="Z105" s="352"/>
    </row>
    <row r="106" spans="1:26" ht="13.15" customHeight="1" x14ac:dyDescent="0.25">
      <c r="A106" s="356">
        <f>'B - Coûts totaux du projet'!A42</f>
        <v>0</v>
      </c>
      <c r="B106" s="356"/>
      <c r="C106" s="356"/>
      <c r="D106" s="356"/>
      <c r="E106" s="356"/>
      <c r="F106" s="356"/>
      <c r="G106" s="356"/>
      <c r="H106" s="356"/>
      <c r="I106" s="356"/>
      <c r="J106" s="356"/>
      <c r="K106" s="356"/>
      <c r="L106" s="356"/>
      <c r="M106" s="356"/>
      <c r="N106" s="356"/>
      <c r="O106" s="356"/>
      <c r="P106" s="356"/>
      <c r="Q106" s="356">
        <f>'B - Coûts totaux du projet'!Q42</f>
        <v>0</v>
      </c>
      <c r="R106" s="356"/>
      <c r="S106" s="357"/>
      <c r="T106" s="353">
        <f>'B - Coûts totaux du projet'!V42</f>
        <v>0</v>
      </c>
      <c r="U106" s="354"/>
      <c r="V106" s="354"/>
      <c r="W106" s="355"/>
      <c r="X106" s="350">
        <v>0</v>
      </c>
      <c r="Y106" s="351"/>
      <c r="Z106" s="352"/>
    </row>
    <row r="107" spans="1:26" ht="13.15" customHeight="1" x14ac:dyDescent="0.25">
      <c r="A107" s="356">
        <f>'B - Coûts totaux du projet'!A43</f>
        <v>0</v>
      </c>
      <c r="B107" s="356"/>
      <c r="C107" s="356"/>
      <c r="D107" s="356"/>
      <c r="E107" s="356"/>
      <c r="F107" s="356"/>
      <c r="G107" s="356"/>
      <c r="H107" s="356"/>
      <c r="I107" s="356"/>
      <c r="J107" s="356"/>
      <c r="K107" s="356"/>
      <c r="L107" s="356"/>
      <c r="M107" s="356"/>
      <c r="N107" s="356"/>
      <c r="O107" s="356"/>
      <c r="P107" s="356"/>
      <c r="Q107" s="356">
        <f>'B - Coûts totaux du projet'!Q43</f>
        <v>0</v>
      </c>
      <c r="R107" s="356"/>
      <c r="S107" s="357"/>
      <c r="T107" s="353">
        <f>'B - Coûts totaux du projet'!V43</f>
        <v>0</v>
      </c>
      <c r="U107" s="354"/>
      <c r="V107" s="354"/>
      <c r="W107" s="355"/>
      <c r="X107" s="350">
        <v>0</v>
      </c>
      <c r="Y107" s="351"/>
      <c r="Z107" s="352"/>
    </row>
    <row r="108" spans="1:26" ht="13.15" customHeight="1" x14ac:dyDescent="0.25">
      <c r="A108" s="356">
        <f>'B - Coûts totaux du projet'!A44</f>
        <v>0</v>
      </c>
      <c r="B108" s="356"/>
      <c r="C108" s="356"/>
      <c r="D108" s="356"/>
      <c r="E108" s="356"/>
      <c r="F108" s="356"/>
      <c r="G108" s="356"/>
      <c r="H108" s="356"/>
      <c r="I108" s="356"/>
      <c r="J108" s="356"/>
      <c r="K108" s="356"/>
      <c r="L108" s="356"/>
      <c r="M108" s="356"/>
      <c r="N108" s="356"/>
      <c r="O108" s="356"/>
      <c r="P108" s="356"/>
      <c r="Q108" s="356">
        <f>'B - Coûts totaux du projet'!Q44</f>
        <v>0</v>
      </c>
      <c r="R108" s="356"/>
      <c r="S108" s="357"/>
      <c r="T108" s="353">
        <f>'B - Coûts totaux du projet'!V44</f>
        <v>0</v>
      </c>
      <c r="U108" s="354"/>
      <c r="V108" s="354"/>
      <c r="W108" s="355"/>
      <c r="X108" s="350">
        <v>0</v>
      </c>
      <c r="Y108" s="351"/>
      <c r="Z108" s="352"/>
    </row>
    <row r="109" spans="1:26" ht="13.15" customHeight="1" x14ac:dyDescent="0.25">
      <c r="A109" s="356">
        <f>'B - Coûts totaux du projet'!A45</f>
        <v>0</v>
      </c>
      <c r="B109" s="356"/>
      <c r="C109" s="356"/>
      <c r="D109" s="356"/>
      <c r="E109" s="356"/>
      <c r="F109" s="356"/>
      <c r="G109" s="356"/>
      <c r="H109" s="356"/>
      <c r="I109" s="356"/>
      <c r="J109" s="356"/>
      <c r="K109" s="356"/>
      <c r="L109" s="356"/>
      <c r="M109" s="356"/>
      <c r="N109" s="356"/>
      <c r="O109" s="356"/>
      <c r="P109" s="356"/>
      <c r="Q109" s="356">
        <f>'B - Coûts totaux du projet'!Q45</f>
        <v>0</v>
      </c>
      <c r="R109" s="356"/>
      <c r="S109" s="357"/>
      <c r="T109" s="353">
        <f>'B - Coûts totaux du projet'!V45</f>
        <v>0</v>
      </c>
      <c r="U109" s="354"/>
      <c r="V109" s="354"/>
      <c r="W109" s="355"/>
      <c r="X109" s="350">
        <v>0</v>
      </c>
      <c r="Y109" s="351"/>
      <c r="Z109" s="352"/>
    </row>
    <row r="110" spans="1:26" ht="13.15" customHeight="1" x14ac:dyDescent="0.25">
      <c r="A110" s="356">
        <f>'B - Coûts totaux du projet'!A46</f>
        <v>0</v>
      </c>
      <c r="B110" s="356"/>
      <c r="C110" s="356"/>
      <c r="D110" s="356"/>
      <c r="E110" s="356"/>
      <c r="F110" s="356"/>
      <c r="G110" s="356"/>
      <c r="H110" s="356"/>
      <c r="I110" s="356"/>
      <c r="J110" s="356"/>
      <c r="K110" s="356"/>
      <c r="L110" s="356"/>
      <c r="M110" s="356"/>
      <c r="N110" s="356"/>
      <c r="O110" s="356"/>
      <c r="P110" s="356"/>
      <c r="Q110" s="356">
        <f>'B - Coûts totaux du projet'!Q46</f>
        <v>0</v>
      </c>
      <c r="R110" s="356"/>
      <c r="S110" s="357"/>
      <c r="T110" s="353">
        <f>'B - Coûts totaux du projet'!V46</f>
        <v>0</v>
      </c>
      <c r="U110" s="354"/>
      <c r="V110" s="354"/>
      <c r="W110" s="355"/>
      <c r="X110" s="350">
        <v>0</v>
      </c>
      <c r="Y110" s="351"/>
      <c r="Z110" s="352"/>
    </row>
    <row r="111" spans="1:26" ht="13.15" customHeight="1" x14ac:dyDescent="0.25">
      <c r="A111" s="356">
        <f>'B - Coûts totaux du projet'!A47</f>
        <v>0</v>
      </c>
      <c r="B111" s="356"/>
      <c r="C111" s="356"/>
      <c r="D111" s="356"/>
      <c r="E111" s="356"/>
      <c r="F111" s="356"/>
      <c r="G111" s="356"/>
      <c r="H111" s="356"/>
      <c r="I111" s="356"/>
      <c r="J111" s="356"/>
      <c r="K111" s="356"/>
      <c r="L111" s="356"/>
      <c r="M111" s="356"/>
      <c r="N111" s="356"/>
      <c r="O111" s="356"/>
      <c r="P111" s="356"/>
      <c r="Q111" s="356">
        <f>'B - Coûts totaux du projet'!Q47</f>
        <v>0</v>
      </c>
      <c r="R111" s="356"/>
      <c r="S111" s="357"/>
      <c r="T111" s="353">
        <f>'B - Coûts totaux du projet'!V47</f>
        <v>0</v>
      </c>
      <c r="U111" s="354"/>
      <c r="V111" s="354"/>
      <c r="W111" s="355"/>
      <c r="X111" s="350">
        <v>0</v>
      </c>
      <c r="Y111" s="351"/>
      <c r="Z111" s="352"/>
    </row>
    <row r="112" spans="1:26" ht="13.15" customHeight="1" x14ac:dyDescent="0.25">
      <c r="A112" s="280" t="s">
        <v>124</v>
      </c>
      <c r="B112" s="281"/>
      <c r="C112" s="281"/>
      <c r="D112" s="281"/>
      <c r="E112" s="281"/>
      <c r="F112" s="281"/>
      <c r="G112" s="281"/>
      <c r="H112" s="281"/>
      <c r="I112" s="281"/>
      <c r="J112" s="281"/>
      <c r="K112" s="281"/>
      <c r="L112" s="281"/>
      <c r="M112" s="281"/>
      <c r="N112" s="281"/>
      <c r="O112" s="281"/>
      <c r="P112" s="281"/>
      <c r="Q112" s="281"/>
      <c r="R112" s="281"/>
      <c r="S112" s="282"/>
      <c r="T112" s="377">
        <f>'B - Coûts totaux du projet'!V48</f>
        <v>0</v>
      </c>
      <c r="U112" s="378"/>
      <c r="V112" s="378"/>
      <c r="W112" s="379"/>
      <c r="X112" s="377">
        <f>SUM(X83:Z111)</f>
        <v>0</v>
      </c>
      <c r="Y112" s="378"/>
      <c r="Z112" s="379"/>
    </row>
    <row r="114" spans="1:1" ht="13.15" customHeight="1" x14ac:dyDescent="0.25">
      <c r="A114" s="34" t="s">
        <v>125</v>
      </c>
    </row>
    <row r="126" spans="1:1" s="31" customFormat="1" ht="13.15" customHeight="1" x14ac:dyDescent="0.25"/>
  </sheetData>
  <sheetProtection algorithmName="SHA-512" hashValue="rFVaZt0O720Rvmo+ZNi9zFKNn4jQeGn5BSBA75geIAp9DbCrnsb/wQ78sK1GNG8ZH65+3Gwm0+tJ5HN/O1pCSQ==" saltValue="+3JfsI+CMVVWqz2Zb43BXg==" spinCount="100000" sheet="1" insertRows="0"/>
  <mergeCells count="212">
    <mergeCell ref="A112:S112"/>
    <mergeCell ref="T112:W112"/>
    <mergeCell ref="X112:Z112"/>
    <mergeCell ref="A110:S110"/>
    <mergeCell ref="A111:S111"/>
    <mergeCell ref="T110:W110"/>
    <mergeCell ref="T111:W111"/>
    <mergeCell ref="X110:Z110"/>
    <mergeCell ref="X111:Z111"/>
    <mergeCell ref="A107:S107"/>
    <mergeCell ref="T107:W107"/>
    <mergeCell ref="X107:Z107"/>
    <mergeCell ref="A108:S108"/>
    <mergeCell ref="T108:W108"/>
    <mergeCell ref="X108:Z108"/>
    <mergeCell ref="A109:S109"/>
    <mergeCell ref="T109:W109"/>
    <mergeCell ref="X109:Z109"/>
    <mergeCell ref="A105:S105"/>
    <mergeCell ref="T105:W105"/>
    <mergeCell ref="X105:Z105"/>
    <mergeCell ref="A106:S106"/>
    <mergeCell ref="T106:W106"/>
    <mergeCell ref="X106:Z106"/>
    <mergeCell ref="A102:S102"/>
    <mergeCell ref="T102:W102"/>
    <mergeCell ref="X102:Z102"/>
    <mergeCell ref="A103:S103"/>
    <mergeCell ref="T103:W103"/>
    <mergeCell ref="X103:Z103"/>
    <mergeCell ref="A104:S104"/>
    <mergeCell ref="T104:W104"/>
    <mergeCell ref="X104:Z104"/>
    <mergeCell ref="A99:S99"/>
    <mergeCell ref="T99:W99"/>
    <mergeCell ref="X99:Z99"/>
    <mergeCell ref="A100:S100"/>
    <mergeCell ref="T100:W100"/>
    <mergeCell ref="X100:Z100"/>
    <mergeCell ref="A101:S101"/>
    <mergeCell ref="T101:W101"/>
    <mergeCell ref="X101:Z101"/>
    <mergeCell ref="A96:S96"/>
    <mergeCell ref="T96:W96"/>
    <mergeCell ref="X96:Z96"/>
    <mergeCell ref="A97:S97"/>
    <mergeCell ref="T97:W97"/>
    <mergeCell ref="X97:Z97"/>
    <mergeCell ref="A98:S98"/>
    <mergeCell ref="T98:W98"/>
    <mergeCell ref="X98:Z98"/>
    <mergeCell ref="A93:S93"/>
    <mergeCell ref="T93:W93"/>
    <mergeCell ref="X93:Z93"/>
    <mergeCell ref="A94:S94"/>
    <mergeCell ref="T94:W94"/>
    <mergeCell ref="X94:Z94"/>
    <mergeCell ref="A95:S95"/>
    <mergeCell ref="T95:W95"/>
    <mergeCell ref="X95:Z95"/>
    <mergeCell ref="A90:S90"/>
    <mergeCell ref="T90:W90"/>
    <mergeCell ref="X90:Z90"/>
    <mergeCell ref="A91:S91"/>
    <mergeCell ref="T91:W91"/>
    <mergeCell ref="X91:Z91"/>
    <mergeCell ref="A92:S92"/>
    <mergeCell ref="T92:W92"/>
    <mergeCell ref="X92:Z92"/>
    <mergeCell ref="A87:S87"/>
    <mergeCell ref="T87:W87"/>
    <mergeCell ref="X87:Z87"/>
    <mergeCell ref="A88:S88"/>
    <mergeCell ref="T88:W88"/>
    <mergeCell ref="X88:Z88"/>
    <mergeCell ref="A89:S89"/>
    <mergeCell ref="T89:W89"/>
    <mergeCell ref="X89:Z89"/>
    <mergeCell ref="A84:S84"/>
    <mergeCell ref="T84:W84"/>
    <mergeCell ref="X84:Z84"/>
    <mergeCell ref="A85:S85"/>
    <mergeCell ref="T85:W85"/>
    <mergeCell ref="X85:Z85"/>
    <mergeCell ref="A86:S86"/>
    <mergeCell ref="T86:W86"/>
    <mergeCell ref="X86:Z86"/>
    <mergeCell ref="X73:X74"/>
    <mergeCell ref="S75:U75"/>
    <mergeCell ref="Y73:Z74"/>
    <mergeCell ref="Y75:Z75"/>
    <mergeCell ref="V73:V74"/>
    <mergeCell ref="A75:J75"/>
    <mergeCell ref="K75:N75"/>
    <mergeCell ref="O75:R75"/>
    <mergeCell ref="X80:Z82"/>
    <mergeCell ref="T80:W82"/>
    <mergeCell ref="A80:S82"/>
    <mergeCell ref="A78:Z78"/>
    <mergeCell ref="A76:U76"/>
    <mergeCell ref="Y76:Z76"/>
    <mergeCell ref="S73:U74"/>
    <mergeCell ref="S64:U64"/>
    <mergeCell ref="S65:U66"/>
    <mergeCell ref="A43:Z43"/>
    <mergeCell ref="A47:Z50"/>
    <mergeCell ref="X83:Z83"/>
    <mergeCell ref="T83:W83"/>
    <mergeCell ref="A83:S83"/>
    <mergeCell ref="AH58:AK66"/>
    <mergeCell ref="A61:J62"/>
    <mergeCell ref="K61:N62"/>
    <mergeCell ref="O61:R62"/>
    <mergeCell ref="A52:Z52"/>
    <mergeCell ref="A54:Z55"/>
    <mergeCell ref="X61:X62"/>
    <mergeCell ref="A63:J63"/>
    <mergeCell ref="K63:N63"/>
    <mergeCell ref="O63:R63"/>
    <mergeCell ref="D57:S57"/>
    <mergeCell ref="A64:J64"/>
    <mergeCell ref="K64:N64"/>
    <mergeCell ref="O64:R64"/>
    <mergeCell ref="A65:J66"/>
    <mergeCell ref="K65:N66"/>
    <mergeCell ref="O65:R66"/>
    <mergeCell ref="X59:Z59"/>
    <mergeCell ref="A59:V59"/>
    <mergeCell ref="A25:Z25"/>
    <mergeCell ref="A26:Z26"/>
    <mergeCell ref="T29:V29"/>
    <mergeCell ref="AD31:AG32"/>
    <mergeCell ref="A32:Z32"/>
    <mergeCell ref="A22:F22"/>
    <mergeCell ref="G22:S22"/>
    <mergeCell ref="W22:Z22"/>
    <mergeCell ref="A23:F23"/>
    <mergeCell ref="G23:S23"/>
    <mergeCell ref="T23:V23"/>
    <mergeCell ref="W23:Z23"/>
    <mergeCell ref="A24:D24"/>
    <mergeCell ref="W24:Z24"/>
    <mergeCell ref="T22:V22"/>
    <mergeCell ref="A33:Z34"/>
    <mergeCell ref="A35:Z35"/>
    <mergeCell ref="A36:Z36"/>
    <mergeCell ref="A40:Z41"/>
    <mergeCell ref="A42:Z42"/>
    <mergeCell ref="B2:G4"/>
    <mergeCell ref="K2:V5"/>
    <mergeCell ref="A8:Z8"/>
    <mergeCell ref="A10:Z10"/>
    <mergeCell ref="A11:Z11"/>
    <mergeCell ref="A13:F13"/>
    <mergeCell ref="G13:S13"/>
    <mergeCell ref="T13:V13"/>
    <mergeCell ref="W13:Z13"/>
    <mergeCell ref="A14:F14"/>
    <mergeCell ref="G14:S14"/>
    <mergeCell ref="T14:V14"/>
    <mergeCell ref="W14:Z14"/>
    <mergeCell ref="A15:F15"/>
    <mergeCell ref="G15:S15"/>
    <mergeCell ref="T15:V15"/>
    <mergeCell ref="W15:Z15"/>
    <mergeCell ref="A18:Z18"/>
    <mergeCell ref="A20:F20"/>
    <mergeCell ref="G20:S20"/>
    <mergeCell ref="W20:Z20"/>
    <mergeCell ref="A21:F21"/>
    <mergeCell ref="G21:S21"/>
    <mergeCell ref="W21:Z21"/>
    <mergeCell ref="A16:F16"/>
    <mergeCell ref="G16:S16"/>
    <mergeCell ref="T16:V16"/>
    <mergeCell ref="W16:Z16"/>
    <mergeCell ref="G17:P17"/>
    <mergeCell ref="S17:V17"/>
    <mergeCell ref="W17:Z17"/>
    <mergeCell ref="A67:J68"/>
    <mergeCell ref="K67:N68"/>
    <mergeCell ref="O67:R68"/>
    <mergeCell ref="A69:J70"/>
    <mergeCell ref="K69:N70"/>
    <mergeCell ref="O69:R70"/>
    <mergeCell ref="A73:J74"/>
    <mergeCell ref="K73:N74"/>
    <mergeCell ref="O73:R74"/>
    <mergeCell ref="X67:X68"/>
    <mergeCell ref="A71:J72"/>
    <mergeCell ref="K71:N72"/>
    <mergeCell ref="O71:R72"/>
    <mergeCell ref="X71:X72"/>
    <mergeCell ref="Y61:Z62"/>
    <mergeCell ref="Y63:Z63"/>
    <mergeCell ref="Y64:Z64"/>
    <mergeCell ref="Y65:Z66"/>
    <mergeCell ref="Y67:Z68"/>
    <mergeCell ref="Y69:Z70"/>
    <mergeCell ref="Y71:Z72"/>
    <mergeCell ref="V61:V62"/>
    <mergeCell ref="V65:V66"/>
    <mergeCell ref="V67:V68"/>
    <mergeCell ref="V69:V70"/>
    <mergeCell ref="V71:V72"/>
    <mergeCell ref="S61:U62"/>
    <mergeCell ref="X69:X70"/>
    <mergeCell ref="S67:U68"/>
    <mergeCell ref="S69:U70"/>
    <mergeCell ref="S71:U72"/>
    <mergeCell ref="X65:X66"/>
    <mergeCell ref="S63:U63"/>
  </mergeCells>
  <pageMargins left="0.7" right="0.7" top="0.75" bottom="0.75" header="0.3" footer="0.3"/>
  <pageSetup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0</xdr:col>
                    <xdr:colOff>0</xdr:colOff>
                    <xdr:row>26</xdr:row>
                    <xdr:rowOff>95250</xdr:rowOff>
                  </from>
                  <to>
                    <xdr:col>18</xdr:col>
                    <xdr:colOff>171450</xdr:colOff>
                    <xdr:row>28</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0</xdr:col>
                    <xdr:colOff>0</xdr:colOff>
                    <xdr:row>27</xdr:row>
                    <xdr:rowOff>142875</xdr:rowOff>
                  </from>
                  <to>
                    <xdr:col>12</xdr:col>
                    <xdr:colOff>38100</xdr:colOff>
                    <xdr:row>29</xdr:row>
                    <xdr:rowOff>66675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0</xdr:col>
                    <xdr:colOff>57150</xdr:colOff>
                    <xdr:row>36</xdr:row>
                    <xdr:rowOff>0</xdr:rowOff>
                  </from>
                  <to>
                    <xdr:col>3</xdr:col>
                    <xdr:colOff>57150</xdr:colOff>
                    <xdr:row>37</xdr:row>
                    <xdr:rowOff>95250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3</xdr:col>
                    <xdr:colOff>57150</xdr:colOff>
                    <xdr:row>36</xdr:row>
                    <xdr:rowOff>0</xdr:rowOff>
                  </from>
                  <to>
                    <xdr:col>5</xdr:col>
                    <xdr:colOff>47625</xdr:colOff>
                    <xdr:row>37</xdr:row>
                    <xdr:rowOff>95250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0</xdr:col>
                    <xdr:colOff>0</xdr:colOff>
                    <xdr:row>29</xdr:row>
                    <xdr:rowOff>57150</xdr:rowOff>
                  </from>
                  <to>
                    <xdr:col>13</xdr:col>
                    <xdr:colOff>123825</xdr:colOff>
                    <xdr:row>30</xdr:row>
                    <xdr:rowOff>95250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17</xdr:col>
                    <xdr:colOff>190500</xdr:colOff>
                    <xdr:row>26</xdr:row>
                    <xdr:rowOff>66675</xdr:rowOff>
                  </from>
                  <to>
                    <xdr:col>23</xdr:col>
                    <xdr:colOff>400050</xdr:colOff>
                    <xdr:row>27</xdr:row>
                    <xdr:rowOff>142875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0</xdr:col>
                    <xdr:colOff>57150</xdr:colOff>
                    <xdr:row>36</xdr:row>
                    <xdr:rowOff>0</xdr:rowOff>
                  </from>
                  <to>
                    <xdr:col>3</xdr:col>
                    <xdr:colOff>19050</xdr:colOff>
                    <xdr:row>37</xdr:row>
                    <xdr:rowOff>95250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3</xdr:col>
                    <xdr:colOff>57150</xdr:colOff>
                    <xdr:row>36</xdr:row>
                    <xdr:rowOff>0</xdr:rowOff>
                  </from>
                  <to>
                    <xdr:col>5</xdr:col>
                    <xdr:colOff>0</xdr:colOff>
                    <xdr:row>37</xdr:row>
                    <xdr:rowOff>95250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5</xdr:col>
                    <xdr:colOff>142875</xdr:colOff>
                    <xdr:row>35</xdr:row>
                    <xdr:rowOff>171450</xdr:rowOff>
                  </from>
                  <to>
                    <xdr:col>10</xdr:col>
                    <xdr:colOff>104775</xdr:colOff>
                    <xdr:row>37</xdr:row>
                    <xdr:rowOff>95250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0</xdr:col>
                    <xdr:colOff>57150</xdr:colOff>
                    <xdr:row>43</xdr:row>
                    <xdr:rowOff>0</xdr:rowOff>
                  </from>
                  <to>
                    <xdr:col>3</xdr:col>
                    <xdr:colOff>57150</xdr:colOff>
                    <xdr:row>44</xdr:row>
                    <xdr:rowOff>95250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57150</xdr:colOff>
                    <xdr:row>43</xdr:row>
                    <xdr:rowOff>0</xdr:rowOff>
                  </from>
                  <to>
                    <xdr:col>5</xdr:col>
                    <xdr:colOff>47625</xdr:colOff>
                    <xdr:row>44</xdr:row>
                    <xdr:rowOff>95250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5</xdr:col>
                    <xdr:colOff>142875</xdr:colOff>
                    <xdr:row>42</xdr:row>
                    <xdr:rowOff>171450</xdr:rowOff>
                  </from>
                  <to>
                    <xdr:col>10</xdr:col>
                    <xdr:colOff>104775</xdr:colOff>
                    <xdr:row>44</xdr:row>
                    <xdr:rowOff>95250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E15D-BF6E-4790-B6E7-55F55845E244}">
  <sheetPr codeName="Feuil2"/>
  <dimension ref="A1:BK57"/>
  <sheetViews>
    <sheetView zoomScale="130" zoomScaleNormal="130" workbookViewId="0">
      <selection activeCell="G2" sqref="G2"/>
    </sheetView>
  </sheetViews>
  <sheetFormatPr baseColWidth="10" defaultColWidth="10.7109375" defaultRowHeight="13.15" customHeight="1" x14ac:dyDescent="0.25"/>
  <cols>
    <col min="1" max="35" width="4.140625" style="8" customWidth="1"/>
    <col min="36" max="38" width="3.28515625" style="8" customWidth="1"/>
    <col min="39" max="40" width="4.140625" style="8" customWidth="1"/>
    <col min="41" max="52" width="3.28515625" style="8" customWidth="1"/>
    <col min="53" max="56" width="4.5703125" style="8" customWidth="1"/>
    <col min="57" max="58" width="3.28515625" style="8" customWidth="1"/>
    <col min="59" max="62" width="4.85546875" style="8" customWidth="1"/>
    <col min="63" max="72" width="3.28515625" style="8" customWidth="1"/>
    <col min="73" max="16384" width="10.7109375" style="8"/>
  </cols>
  <sheetData>
    <row r="1" spans="1:63" s="1" customFormat="1" ht="13.15" customHeight="1" x14ac:dyDescent="0.25">
      <c r="A1" s="12" t="s">
        <v>150</v>
      </c>
      <c r="K1" s="6"/>
      <c r="L1" s="6"/>
      <c r="M1" s="6"/>
      <c r="N1" s="6"/>
      <c r="O1" s="6"/>
      <c r="P1" s="6"/>
      <c r="Q1" s="6"/>
      <c r="R1" s="6"/>
      <c r="S1" s="6"/>
      <c r="T1" s="6"/>
      <c r="U1" s="6"/>
      <c r="V1" s="6"/>
      <c r="W1" s="6"/>
      <c r="X1" s="6"/>
      <c r="Y1" s="6"/>
      <c r="Z1" s="6"/>
      <c r="AA1" s="6"/>
      <c r="AB1" s="6"/>
      <c r="AC1" s="6"/>
      <c r="AD1" s="6"/>
      <c r="AE1" s="6"/>
      <c r="AF1" s="6"/>
      <c r="AG1" s="6"/>
      <c r="AH1" s="6"/>
      <c r="AI1" s="6"/>
    </row>
    <row r="2" spans="1:63" ht="13.15" customHeight="1" x14ac:dyDescent="0.25">
      <c r="A2" s="14" t="s">
        <v>151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BI2" s="15"/>
      <c r="BJ2" s="15"/>
      <c r="BK2" s="15"/>
    </row>
    <row r="4" spans="1:63" ht="13.15" customHeight="1" x14ac:dyDescent="0.25">
      <c r="A4" s="386" t="s">
        <v>152</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row>
    <row r="5" spans="1:63" ht="13.15" customHeight="1" x14ac:dyDescent="0.25">
      <c r="A5" s="360" t="s">
        <v>44</v>
      </c>
      <c r="B5" s="362"/>
      <c r="C5" s="360" t="s">
        <v>153</v>
      </c>
      <c r="D5" s="362"/>
      <c r="E5" s="389" t="s">
        <v>154</v>
      </c>
      <c r="F5" s="390"/>
      <c r="G5" s="390"/>
      <c r="H5" s="390"/>
      <c r="I5" s="390"/>
      <c r="J5" s="390"/>
      <c r="K5" s="390"/>
      <c r="L5" s="391"/>
      <c r="M5" s="360" t="s">
        <v>155</v>
      </c>
      <c r="N5" s="362"/>
      <c r="O5" s="360" t="s">
        <v>156</v>
      </c>
      <c r="P5" s="361"/>
      <c r="Q5" s="362"/>
      <c r="R5" s="360" t="s">
        <v>157</v>
      </c>
      <c r="S5" s="361"/>
      <c r="T5" s="362"/>
      <c r="U5" s="360" t="s">
        <v>158</v>
      </c>
      <c r="V5" s="361"/>
      <c r="W5" s="362"/>
      <c r="X5" s="360" t="s">
        <v>159</v>
      </c>
      <c r="Y5" s="361"/>
      <c r="Z5" s="362"/>
      <c r="AA5" s="192" t="s">
        <v>160</v>
      </c>
      <c r="AB5" s="192"/>
      <c r="AC5" s="192"/>
      <c r="AD5" s="192" t="s">
        <v>161</v>
      </c>
      <c r="AE5" s="192"/>
      <c r="AF5" s="192"/>
    </row>
    <row r="6" spans="1:63" ht="13.15" customHeight="1" x14ac:dyDescent="0.25">
      <c r="A6" s="384"/>
      <c r="B6" s="388"/>
      <c r="C6" s="384"/>
      <c r="D6" s="388"/>
      <c r="E6" s="392"/>
      <c r="F6" s="393"/>
      <c r="G6" s="393"/>
      <c r="H6" s="393"/>
      <c r="I6" s="393"/>
      <c r="J6" s="393"/>
      <c r="K6" s="393"/>
      <c r="L6" s="394"/>
      <c r="M6" s="384"/>
      <c r="N6" s="388"/>
      <c r="O6" s="384"/>
      <c r="P6" s="385"/>
      <c r="Q6" s="388"/>
      <c r="R6" s="384"/>
      <c r="S6" s="385"/>
      <c r="T6" s="388"/>
      <c r="U6" s="384"/>
      <c r="V6" s="385"/>
      <c r="W6" s="388"/>
      <c r="X6" s="384"/>
      <c r="Y6" s="385"/>
      <c r="Z6" s="388"/>
      <c r="AA6" s="192"/>
      <c r="AB6" s="192"/>
      <c r="AC6" s="192"/>
      <c r="AD6" s="192"/>
      <c r="AE6" s="192"/>
      <c r="AF6" s="192"/>
    </row>
    <row r="7" spans="1:63" ht="13.15" customHeight="1" x14ac:dyDescent="0.25">
      <c r="A7" s="384"/>
      <c r="B7" s="388"/>
      <c r="C7" s="384"/>
      <c r="D7" s="388"/>
      <c r="E7" s="392"/>
      <c r="F7" s="393"/>
      <c r="G7" s="393"/>
      <c r="H7" s="393"/>
      <c r="I7" s="393"/>
      <c r="J7" s="393"/>
      <c r="K7" s="393"/>
      <c r="L7" s="394"/>
      <c r="M7" s="384"/>
      <c r="N7" s="388"/>
      <c r="O7" s="384"/>
      <c r="P7" s="385"/>
      <c r="Q7" s="388"/>
      <c r="R7" s="384"/>
      <c r="S7" s="385"/>
      <c r="T7" s="388"/>
      <c r="U7" s="384"/>
      <c r="V7" s="385"/>
      <c r="W7" s="388"/>
      <c r="X7" s="384"/>
      <c r="Y7" s="385"/>
      <c r="Z7" s="388"/>
      <c r="AA7" s="192"/>
      <c r="AB7" s="192"/>
      <c r="AC7" s="192"/>
      <c r="AD7" s="192"/>
      <c r="AE7" s="192"/>
      <c r="AF7" s="192"/>
    </row>
    <row r="8" spans="1:63" ht="13.15" customHeight="1" x14ac:dyDescent="0.25">
      <c r="A8" s="363"/>
      <c r="B8" s="365"/>
      <c r="C8" s="363"/>
      <c r="D8" s="365"/>
      <c r="E8" s="392"/>
      <c r="F8" s="393"/>
      <c r="G8" s="393"/>
      <c r="H8" s="393"/>
      <c r="I8" s="393"/>
      <c r="J8" s="393"/>
      <c r="K8" s="393"/>
      <c r="L8" s="394"/>
      <c r="M8" s="363"/>
      <c r="N8" s="365"/>
      <c r="O8" s="363"/>
      <c r="P8" s="364"/>
      <c r="Q8" s="365"/>
      <c r="R8" s="363"/>
      <c r="S8" s="364"/>
      <c r="T8" s="365"/>
      <c r="U8" s="363"/>
      <c r="V8" s="364"/>
      <c r="W8" s="365"/>
      <c r="X8" s="363"/>
      <c r="Y8" s="364"/>
      <c r="Z8" s="365"/>
      <c r="AA8" s="192"/>
      <c r="AB8" s="192"/>
      <c r="AC8" s="192"/>
      <c r="AD8" s="192"/>
      <c r="AE8" s="192"/>
      <c r="AF8" s="192"/>
    </row>
    <row r="9" spans="1:63" s="7" customFormat="1" ht="13.15" customHeight="1" x14ac:dyDescent="0.25">
      <c r="A9" s="178"/>
      <c r="B9" s="180"/>
      <c r="C9" s="178"/>
      <c r="D9" s="180"/>
      <c r="E9" s="161"/>
      <c r="F9" s="161"/>
      <c r="G9" s="161"/>
      <c r="H9" s="161"/>
      <c r="I9" s="161"/>
      <c r="J9" s="161"/>
      <c r="K9" s="161"/>
      <c r="L9" s="161"/>
      <c r="M9" s="178"/>
      <c r="N9" s="180"/>
      <c r="O9" s="178"/>
      <c r="P9" s="179"/>
      <c r="Q9" s="180"/>
      <c r="R9" s="178"/>
      <c r="S9" s="179"/>
      <c r="T9" s="180"/>
      <c r="U9" s="178"/>
      <c r="V9" s="179"/>
      <c r="W9" s="180"/>
      <c r="X9" s="380">
        <f>IFERROR(O9*R9,0)</f>
        <v>0</v>
      </c>
      <c r="Y9" s="381"/>
      <c r="Z9" s="382"/>
      <c r="AA9" s="383">
        <f>IFERROR(AD9*U9/60,0)</f>
        <v>0</v>
      </c>
      <c r="AB9" s="383"/>
      <c r="AC9" s="383"/>
      <c r="AD9" s="383">
        <f>IFERROR(X9*60/(C9*10000),0)</f>
        <v>0</v>
      </c>
      <c r="AE9" s="383"/>
      <c r="AF9" s="383"/>
    </row>
    <row r="10" spans="1:63" s="7" customFormat="1" ht="13.15" customHeight="1" x14ac:dyDescent="0.25">
      <c r="A10" s="83"/>
      <c r="B10" s="84"/>
      <c r="C10" s="83"/>
      <c r="D10" s="84"/>
      <c r="E10" s="161"/>
      <c r="F10" s="161"/>
      <c r="G10" s="161"/>
      <c r="H10" s="161"/>
      <c r="I10" s="161"/>
      <c r="J10" s="161"/>
      <c r="K10" s="161"/>
      <c r="L10" s="161"/>
      <c r="M10" s="83"/>
      <c r="N10" s="84"/>
      <c r="O10" s="83"/>
      <c r="P10" s="85"/>
      <c r="Q10" s="84"/>
      <c r="R10" s="83"/>
      <c r="S10" s="85"/>
      <c r="T10" s="84"/>
      <c r="U10" s="83"/>
      <c r="V10" s="85"/>
      <c r="W10" s="84"/>
      <c r="X10" s="380">
        <f>IFERROR(O10*R10,0)</f>
        <v>0</v>
      </c>
      <c r="Y10" s="381"/>
      <c r="Z10" s="382"/>
      <c r="AA10" s="383">
        <f t="shared" ref="AA10:AA13" si="0">IFERROR(AD10*U10/60,0)</f>
        <v>0</v>
      </c>
      <c r="AB10" s="383"/>
      <c r="AC10" s="383"/>
      <c r="AD10" s="383">
        <f>IFERROR(X10*60/(C10*10000),0)</f>
        <v>0</v>
      </c>
      <c r="AE10" s="383"/>
      <c r="AF10" s="383"/>
    </row>
    <row r="11" spans="1:63" ht="13.15" customHeight="1" x14ac:dyDescent="0.25">
      <c r="A11" s="178"/>
      <c r="B11" s="180"/>
      <c r="C11" s="178"/>
      <c r="D11" s="180"/>
      <c r="E11" s="161"/>
      <c r="F11" s="161"/>
      <c r="G11" s="161"/>
      <c r="H11" s="161"/>
      <c r="I11" s="161"/>
      <c r="J11" s="161"/>
      <c r="K11" s="161"/>
      <c r="L11" s="161"/>
      <c r="M11" s="178"/>
      <c r="N11" s="180"/>
      <c r="O11" s="178"/>
      <c r="P11" s="179"/>
      <c r="Q11" s="180"/>
      <c r="R11" s="178"/>
      <c r="S11" s="179"/>
      <c r="T11" s="180"/>
      <c r="U11" s="178"/>
      <c r="V11" s="179"/>
      <c r="W11" s="180"/>
      <c r="X11" s="380">
        <f>IFERROR(O11*R11,0)</f>
        <v>0</v>
      </c>
      <c r="Y11" s="381"/>
      <c r="Z11" s="382"/>
      <c r="AA11" s="383">
        <f t="shared" si="0"/>
        <v>0</v>
      </c>
      <c r="AB11" s="383"/>
      <c r="AC11" s="383"/>
      <c r="AD11" s="383">
        <f>IFERROR(X11*60/(C11*10000),0)</f>
        <v>0</v>
      </c>
      <c r="AE11" s="383"/>
      <c r="AF11" s="383"/>
    </row>
    <row r="12" spans="1:63" ht="13.15" customHeight="1" x14ac:dyDescent="0.25">
      <c r="A12" s="178"/>
      <c r="B12" s="180"/>
      <c r="C12" s="178"/>
      <c r="D12" s="180"/>
      <c r="E12" s="161"/>
      <c r="F12" s="161"/>
      <c r="G12" s="161"/>
      <c r="H12" s="161"/>
      <c r="I12" s="161"/>
      <c r="J12" s="161"/>
      <c r="K12" s="161"/>
      <c r="L12" s="161"/>
      <c r="M12" s="178"/>
      <c r="N12" s="180"/>
      <c r="O12" s="178"/>
      <c r="P12" s="179"/>
      <c r="Q12" s="180"/>
      <c r="R12" s="178"/>
      <c r="S12" s="179"/>
      <c r="T12" s="180"/>
      <c r="U12" s="178"/>
      <c r="V12" s="179"/>
      <c r="W12" s="180"/>
      <c r="X12" s="380">
        <f>IFERROR(O12*R12,0)</f>
        <v>0</v>
      </c>
      <c r="Y12" s="381"/>
      <c r="Z12" s="382"/>
      <c r="AA12" s="383">
        <f t="shared" si="0"/>
        <v>0</v>
      </c>
      <c r="AB12" s="383"/>
      <c r="AC12" s="383"/>
      <c r="AD12" s="383">
        <f>IFERROR(X12*60/(C12*10000),0)</f>
        <v>0</v>
      </c>
      <c r="AE12" s="383"/>
      <c r="AF12" s="383"/>
    </row>
    <row r="13" spans="1:63" ht="13.15" customHeight="1" x14ac:dyDescent="0.25">
      <c r="A13" s="178"/>
      <c r="B13" s="180"/>
      <c r="C13" s="178"/>
      <c r="D13" s="180"/>
      <c r="E13" s="161"/>
      <c r="F13" s="161"/>
      <c r="G13" s="161"/>
      <c r="H13" s="161"/>
      <c r="I13" s="161"/>
      <c r="J13" s="161"/>
      <c r="K13" s="161"/>
      <c r="L13" s="161"/>
      <c r="M13" s="178"/>
      <c r="N13" s="180"/>
      <c r="O13" s="178"/>
      <c r="P13" s="179"/>
      <c r="Q13" s="180"/>
      <c r="R13" s="178"/>
      <c r="S13" s="179"/>
      <c r="T13" s="180"/>
      <c r="U13" s="178"/>
      <c r="V13" s="179"/>
      <c r="W13" s="180"/>
      <c r="X13" s="380">
        <f>IFERROR(O13*R13,0)</f>
        <v>0</v>
      </c>
      <c r="Y13" s="381"/>
      <c r="Z13" s="382"/>
      <c r="AA13" s="383">
        <f t="shared" si="0"/>
        <v>0</v>
      </c>
      <c r="AB13" s="383"/>
      <c r="AC13" s="383"/>
      <c r="AD13" s="383">
        <f>IFERROR(X13*60/(C13*10000),0)</f>
        <v>0</v>
      </c>
      <c r="AE13" s="383"/>
      <c r="AF13" s="383"/>
    </row>
    <row r="15" spans="1:63" ht="13.15" customHeight="1" x14ac:dyDescent="0.25">
      <c r="A15" s="386" t="s">
        <v>162</v>
      </c>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row>
    <row r="16" spans="1:63" ht="13.15" customHeight="1" x14ac:dyDescent="0.25">
      <c r="A16" s="360" t="s">
        <v>44</v>
      </c>
      <c r="B16" s="362"/>
      <c r="C16" s="360" t="s">
        <v>153</v>
      </c>
      <c r="D16" s="362"/>
      <c r="E16" s="360" t="s">
        <v>163</v>
      </c>
      <c r="F16" s="361"/>
      <c r="G16" s="361"/>
      <c r="H16" s="361"/>
      <c r="I16" s="361"/>
      <c r="J16" s="361"/>
      <c r="K16" s="361"/>
      <c r="L16" s="361"/>
      <c r="M16" s="360" t="s">
        <v>164</v>
      </c>
      <c r="N16" s="362"/>
      <c r="O16" s="360" t="s">
        <v>165</v>
      </c>
      <c r="P16" s="361"/>
      <c r="Q16" s="362"/>
      <c r="R16" s="360" t="s">
        <v>166</v>
      </c>
      <c r="S16" s="361"/>
      <c r="T16" s="362"/>
      <c r="U16" s="360" t="s">
        <v>158</v>
      </c>
      <c r="V16" s="361"/>
      <c r="W16" s="362"/>
      <c r="X16" s="360" t="s">
        <v>159</v>
      </c>
      <c r="Y16" s="361"/>
      <c r="Z16" s="362"/>
      <c r="AA16" s="192" t="s">
        <v>160</v>
      </c>
      <c r="AB16" s="192"/>
      <c r="AC16" s="192"/>
      <c r="AD16" s="192" t="s">
        <v>161</v>
      </c>
      <c r="AE16" s="192"/>
      <c r="AF16" s="192"/>
    </row>
    <row r="17" spans="1:32" ht="13.15" customHeight="1" x14ac:dyDescent="0.25">
      <c r="A17" s="384"/>
      <c r="B17" s="388"/>
      <c r="C17" s="384"/>
      <c r="D17" s="388"/>
      <c r="E17" s="384"/>
      <c r="F17" s="385"/>
      <c r="G17" s="385"/>
      <c r="H17" s="385"/>
      <c r="I17" s="385"/>
      <c r="J17" s="385"/>
      <c r="K17" s="385"/>
      <c r="L17" s="385"/>
      <c r="M17" s="384"/>
      <c r="N17" s="388"/>
      <c r="O17" s="384"/>
      <c r="P17" s="385"/>
      <c r="Q17" s="388"/>
      <c r="R17" s="384"/>
      <c r="S17" s="385"/>
      <c r="T17" s="388"/>
      <c r="U17" s="384"/>
      <c r="V17" s="385"/>
      <c r="W17" s="388"/>
      <c r="X17" s="384"/>
      <c r="Y17" s="385"/>
      <c r="Z17" s="388"/>
      <c r="AA17" s="192"/>
      <c r="AB17" s="192"/>
      <c r="AC17" s="192"/>
      <c r="AD17" s="192"/>
      <c r="AE17" s="192"/>
      <c r="AF17" s="192"/>
    </row>
    <row r="18" spans="1:32" ht="13.15" customHeight="1" x14ac:dyDescent="0.25">
      <c r="A18" s="384"/>
      <c r="B18" s="388"/>
      <c r="C18" s="384"/>
      <c r="D18" s="388"/>
      <c r="E18" s="384"/>
      <c r="F18" s="385"/>
      <c r="G18" s="385"/>
      <c r="H18" s="385"/>
      <c r="I18" s="385"/>
      <c r="J18" s="385"/>
      <c r="K18" s="385"/>
      <c r="L18" s="385"/>
      <c r="M18" s="384"/>
      <c r="N18" s="388"/>
      <c r="O18" s="384"/>
      <c r="P18" s="385"/>
      <c r="Q18" s="388"/>
      <c r="R18" s="384"/>
      <c r="S18" s="385"/>
      <c r="T18" s="388"/>
      <c r="U18" s="384"/>
      <c r="V18" s="385"/>
      <c r="W18" s="388"/>
      <c r="X18" s="384"/>
      <c r="Y18" s="385"/>
      <c r="Z18" s="388"/>
      <c r="AA18" s="192"/>
      <c r="AB18" s="192"/>
      <c r="AC18" s="192"/>
      <c r="AD18" s="192"/>
      <c r="AE18" s="192"/>
      <c r="AF18" s="192"/>
    </row>
    <row r="19" spans="1:32" ht="13.15" customHeight="1" x14ac:dyDescent="0.25">
      <c r="A19" s="363"/>
      <c r="B19" s="365"/>
      <c r="C19" s="363"/>
      <c r="D19" s="365"/>
      <c r="E19" s="363"/>
      <c r="F19" s="364"/>
      <c r="G19" s="364"/>
      <c r="H19" s="364"/>
      <c r="I19" s="364"/>
      <c r="J19" s="364"/>
      <c r="K19" s="364"/>
      <c r="L19" s="364"/>
      <c r="M19" s="363"/>
      <c r="N19" s="365"/>
      <c r="O19" s="363"/>
      <c r="P19" s="364"/>
      <c r="Q19" s="365"/>
      <c r="R19" s="363"/>
      <c r="S19" s="364"/>
      <c r="T19" s="365"/>
      <c r="U19" s="363"/>
      <c r="V19" s="364"/>
      <c r="W19" s="365"/>
      <c r="X19" s="363"/>
      <c r="Y19" s="364"/>
      <c r="Z19" s="365"/>
      <c r="AA19" s="192"/>
      <c r="AB19" s="192"/>
      <c r="AC19" s="192"/>
      <c r="AD19" s="192"/>
      <c r="AE19" s="192"/>
      <c r="AF19" s="192"/>
    </row>
    <row r="20" spans="1:32" ht="13.15" customHeight="1" x14ac:dyDescent="0.25">
      <c r="A20" s="178"/>
      <c r="B20" s="180"/>
      <c r="C20" s="178"/>
      <c r="D20" s="180"/>
      <c r="E20" s="86"/>
      <c r="F20" s="87"/>
      <c r="G20" s="87"/>
      <c r="H20" s="87"/>
      <c r="I20" s="87"/>
      <c r="J20" s="87"/>
      <c r="K20" s="87"/>
      <c r="L20" s="87"/>
      <c r="M20" s="178"/>
      <c r="N20" s="180"/>
      <c r="O20" s="178"/>
      <c r="P20" s="179"/>
      <c r="Q20" s="180"/>
      <c r="R20" s="178"/>
      <c r="S20" s="179"/>
      <c r="T20" s="180"/>
      <c r="U20" s="178"/>
      <c r="V20" s="179"/>
      <c r="W20" s="180"/>
      <c r="X20" s="380">
        <f>IFERROR(O20/100*3.28*3.785*R20,0)</f>
        <v>0</v>
      </c>
      <c r="Y20" s="381"/>
      <c r="Z20" s="382"/>
      <c r="AA20" s="383">
        <f>IFERROR(AD20/60*U20,0)</f>
        <v>0</v>
      </c>
      <c r="AB20" s="383"/>
      <c r="AC20" s="383"/>
      <c r="AD20" s="383">
        <f>IFERROR(X20*60/(C20*10000),0)</f>
        <v>0</v>
      </c>
      <c r="AE20" s="383"/>
      <c r="AF20" s="383"/>
    </row>
    <row r="21" spans="1:32" ht="13.15" customHeight="1" x14ac:dyDescent="0.25">
      <c r="A21" s="178"/>
      <c r="B21" s="180"/>
      <c r="C21" s="178"/>
      <c r="D21" s="180"/>
      <c r="E21" s="86"/>
      <c r="F21" s="87"/>
      <c r="G21" s="87"/>
      <c r="H21" s="87"/>
      <c r="I21" s="87"/>
      <c r="J21" s="87"/>
      <c r="K21" s="87"/>
      <c r="L21" s="87"/>
      <c r="M21" s="178"/>
      <c r="N21" s="180"/>
      <c r="O21" s="178"/>
      <c r="P21" s="179"/>
      <c r="Q21" s="180"/>
      <c r="R21" s="178"/>
      <c r="S21" s="179"/>
      <c r="T21" s="180"/>
      <c r="U21" s="178"/>
      <c r="V21" s="179"/>
      <c r="W21" s="180"/>
      <c r="X21" s="380">
        <f>IFERROR(O21/100*3.28*3.785*R21,0)</f>
        <v>0</v>
      </c>
      <c r="Y21" s="381"/>
      <c r="Z21" s="382"/>
      <c r="AA21" s="383">
        <f>IFERROR(AD21/60*U21,0)</f>
        <v>0</v>
      </c>
      <c r="AB21" s="383"/>
      <c r="AC21" s="383"/>
      <c r="AD21" s="383">
        <f>IFERROR(X21*60/(C21*10000),0)</f>
        <v>0</v>
      </c>
      <c r="AE21" s="383"/>
      <c r="AF21" s="383"/>
    </row>
    <row r="22" spans="1:32" ht="13.15" customHeight="1" x14ac:dyDescent="0.25">
      <c r="A22" s="178"/>
      <c r="B22" s="180"/>
      <c r="C22" s="178"/>
      <c r="D22" s="180"/>
      <c r="E22" s="86"/>
      <c r="F22" s="87"/>
      <c r="G22" s="87"/>
      <c r="H22" s="87"/>
      <c r="I22" s="87"/>
      <c r="J22" s="87"/>
      <c r="K22" s="87"/>
      <c r="L22" s="87"/>
      <c r="M22" s="178"/>
      <c r="N22" s="180"/>
      <c r="O22" s="178"/>
      <c r="P22" s="179"/>
      <c r="Q22" s="180"/>
      <c r="R22" s="178"/>
      <c r="S22" s="179"/>
      <c r="T22" s="180"/>
      <c r="U22" s="178"/>
      <c r="V22" s="179"/>
      <c r="W22" s="180"/>
      <c r="X22" s="380">
        <f>IFERROR(O22/100*3.28*3.785*R22,0)</f>
        <v>0</v>
      </c>
      <c r="Y22" s="381"/>
      <c r="Z22" s="382"/>
      <c r="AA22" s="383">
        <f>IFERROR(AD22/60*U22,0)</f>
        <v>0</v>
      </c>
      <c r="AB22" s="383"/>
      <c r="AC22" s="383"/>
      <c r="AD22" s="383">
        <f>IFERROR(X22*60/(C22*10000),0)</f>
        <v>0</v>
      </c>
      <c r="AE22" s="383"/>
      <c r="AF22" s="383"/>
    </row>
    <row r="23" spans="1:32" ht="13.15" customHeight="1" x14ac:dyDescent="0.25">
      <c r="A23" s="178"/>
      <c r="B23" s="180"/>
      <c r="C23" s="178"/>
      <c r="D23" s="180"/>
      <c r="E23" s="86"/>
      <c r="F23" s="87"/>
      <c r="G23" s="87"/>
      <c r="H23" s="87"/>
      <c r="I23" s="87"/>
      <c r="J23" s="87"/>
      <c r="K23" s="87"/>
      <c r="L23" s="87"/>
      <c r="M23" s="178"/>
      <c r="N23" s="180"/>
      <c r="O23" s="178"/>
      <c r="P23" s="179"/>
      <c r="Q23" s="180"/>
      <c r="R23" s="178"/>
      <c r="S23" s="179"/>
      <c r="T23" s="180"/>
      <c r="U23" s="178"/>
      <c r="V23" s="179"/>
      <c r="W23" s="180"/>
      <c r="X23" s="380">
        <f>IFERROR(O23/100*3.28*3.785*R23,0)</f>
        <v>0</v>
      </c>
      <c r="Y23" s="381"/>
      <c r="Z23" s="382"/>
      <c r="AA23" s="383">
        <f>IFERROR(AD23/60*U23,0)</f>
        <v>0</v>
      </c>
      <c r="AB23" s="383"/>
      <c r="AC23" s="383"/>
      <c r="AD23" s="383">
        <f>IFERROR(X23*60/(C23*10000),0)</f>
        <v>0</v>
      </c>
      <c r="AE23" s="383"/>
      <c r="AF23" s="383"/>
    </row>
    <row r="24" spans="1:32" ht="13.15" customHeight="1" x14ac:dyDescent="0.25">
      <c r="A24" s="178"/>
      <c r="B24" s="180"/>
      <c r="C24" s="178"/>
      <c r="D24" s="180"/>
      <c r="E24" s="86"/>
      <c r="F24" s="87"/>
      <c r="G24" s="87"/>
      <c r="H24" s="87"/>
      <c r="I24" s="87"/>
      <c r="J24" s="87"/>
      <c r="K24" s="87"/>
      <c r="L24" s="87"/>
      <c r="M24" s="178"/>
      <c r="N24" s="180"/>
      <c r="O24" s="178"/>
      <c r="P24" s="179"/>
      <c r="Q24" s="180"/>
      <c r="R24" s="178"/>
      <c r="S24" s="179"/>
      <c r="T24" s="180"/>
      <c r="U24" s="178"/>
      <c r="V24" s="179"/>
      <c r="W24" s="180"/>
      <c r="X24" s="380">
        <f>IFERROR(O24/100*3.28*3.785*R24,0)</f>
        <v>0</v>
      </c>
      <c r="Y24" s="381"/>
      <c r="Z24" s="382"/>
      <c r="AA24" s="383">
        <f>IFERROR(AD24/60*U24,0)</f>
        <v>0</v>
      </c>
      <c r="AB24" s="383"/>
      <c r="AC24" s="383"/>
      <c r="AD24" s="383">
        <f>IFERROR(X24*60/(C24*10000),0)</f>
        <v>0</v>
      </c>
      <c r="AE24" s="383"/>
      <c r="AF24" s="383"/>
    </row>
    <row r="26" spans="1:32" ht="13.15" customHeight="1" x14ac:dyDescent="0.25">
      <c r="A26" s="386" t="s">
        <v>167</v>
      </c>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row>
    <row r="27" spans="1:32" ht="13.15" customHeight="1" x14ac:dyDescent="0.25">
      <c r="A27" s="360" t="s">
        <v>44</v>
      </c>
      <c r="B27" s="362"/>
      <c r="C27" s="360" t="s">
        <v>153</v>
      </c>
      <c r="D27" s="362"/>
      <c r="E27" s="360" t="s">
        <v>168</v>
      </c>
      <c r="F27" s="361"/>
      <c r="G27" s="361"/>
      <c r="H27" s="361"/>
      <c r="I27" s="361"/>
      <c r="J27" s="361"/>
      <c r="K27" s="361"/>
      <c r="L27" s="361"/>
      <c r="M27" s="360" t="s">
        <v>169</v>
      </c>
      <c r="N27" s="362"/>
      <c r="O27" s="360" t="s">
        <v>170</v>
      </c>
      <c r="P27" s="361"/>
      <c r="Q27" s="362"/>
      <c r="R27" s="360" t="s">
        <v>171</v>
      </c>
      <c r="S27" s="361"/>
      <c r="T27" s="362"/>
      <c r="U27" s="360" t="s">
        <v>172</v>
      </c>
      <c r="V27" s="361"/>
      <c r="W27" s="362"/>
      <c r="X27" s="360" t="s">
        <v>173</v>
      </c>
      <c r="Y27" s="361"/>
      <c r="Z27" s="362"/>
      <c r="AA27" s="192" t="s">
        <v>174</v>
      </c>
      <c r="AB27" s="192"/>
      <c r="AC27" s="192"/>
      <c r="AD27" s="192" t="s">
        <v>161</v>
      </c>
      <c r="AE27" s="192"/>
      <c r="AF27" s="192"/>
    </row>
    <row r="28" spans="1:32" ht="13.15" customHeight="1" x14ac:dyDescent="0.25">
      <c r="A28" s="384"/>
      <c r="B28" s="388"/>
      <c r="C28" s="384"/>
      <c r="D28" s="388"/>
      <c r="E28" s="384"/>
      <c r="F28" s="385"/>
      <c r="G28" s="385"/>
      <c r="H28" s="385"/>
      <c r="I28" s="385"/>
      <c r="J28" s="385"/>
      <c r="K28" s="385"/>
      <c r="L28" s="385"/>
      <c r="M28" s="384"/>
      <c r="N28" s="388"/>
      <c r="O28" s="384"/>
      <c r="P28" s="385"/>
      <c r="Q28" s="388"/>
      <c r="R28" s="384"/>
      <c r="S28" s="385"/>
      <c r="T28" s="388"/>
      <c r="U28" s="384"/>
      <c r="V28" s="385"/>
      <c r="W28" s="388"/>
      <c r="X28" s="384"/>
      <c r="Y28" s="385"/>
      <c r="Z28" s="388"/>
      <c r="AA28" s="192"/>
      <c r="AB28" s="192"/>
      <c r="AC28" s="192"/>
      <c r="AD28" s="192"/>
      <c r="AE28" s="192"/>
      <c r="AF28" s="192"/>
    </row>
    <row r="29" spans="1:32" ht="13.15" customHeight="1" x14ac:dyDescent="0.25">
      <c r="A29" s="384"/>
      <c r="B29" s="388"/>
      <c r="C29" s="384"/>
      <c r="D29" s="388"/>
      <c r="E29" s="384"/>
      <c r="F29" s="385"/>
      <c r="G29" s="385"/>
      <c r="H29" s="385"/>
      <c r="I29" s="385"/>
      <c r="J29" s="385"/>
      <c r="K29" s="385"/>
      <c r="L29" s="385"/>
      <c r="M29" s="384"/>
      <c r="N29" s="388"/>
      <c r="O29" s="384"/>
      <c r="P29" s="385"/>
      <c r="Q29" s="388"/>
      <c r="R29" s="384"/>
      <c r="S29" s="385"/>
      <c r="T29" s="388"/>
      <c r="U29" s="384"/>
      <c r="V29" s="385"/>
      <c r="W29" s="388"/>
      <c r="X29" s="384"/>
      <c r="Y29" s="385"/>
      <c r="Z29" s="388"/>
      <c r="AA29" s="192"/>
      <c r="AB29" s="192"/>
      <c r="AC29" s="192"/>
      <c r="AD29" s="192"/>
      <c r="AE29" s="192"/>
      <c r="AF29" s="192"/>
    </row>
    <row r="30" spans="1:32" ht="13.15" customHeight="1" x14ac:dyDescent="0.25">
      <c r="A30" s="363"/>
      <c r="B30" s="365"/>
      <c r="C30" s="363"/>
      <c r="D30" s="365"/>
      <c r="E30" s="363"/>
      <c r="F30" s="364"/>
      <c r="G30" s="364"/>
      <c r="H30" s="364"/>
      <c r="I30" s="364"/>
      <c r="J30" s="364"/>
      <c r="K30" s="364"/>
      <c r="L30" s="364"/>
      <c r="M30" s="363"/>
      <c r="N30" s="365"/>
      <c r="O30" s="363"/>
      <c r="P30" s="364"/>
      <c r="Q30" s="365"/>
      <c r="R30" s="363"/>
      <c r="S30" s="364"/>
      <c r="T30" s="365"/>
      <c r="U30" s="363"/>
      <c r="V30" s="364"/>
      <c r="W30" s="365"/>
      <c r="X30" s="363"/>
      <c r="Y30" s="364"/>
      <c r="Z30" s="365"/>
      <c r="AA30" s="192"/>
      <c r="AB30" s="192"/>
      <c r="AC30" s="192"/>
      <c r="AD30" s="192"/>
      <c r="AE30" s="192"/>
      <c r="AF30" s="192"/>
    </row>
    <row r="31" spans="1:32" ht="13.15" customHeight="1" x14ac:dyDescent="0.25">
      <c r="A31" s="178"/>
      <c r="B31" s="180"/>
      <c r="C31" s="178"/>
      <c r="D31" s="180"/>
      <c r="E31" s="86"/>
      <c r="F31" s="87"/>
      <c r="G31" s="87"/>
      <c r="H31" s="87"/>
      <c r="I31" s="87"/>
      <c r="J31" s="87"/>
      <c r="K31" s="87"/>
      <c r="L31" s="87"/>
      <c r="M31" s="178"/>
      <c r="N31" s="180"/>
      <c r="O31" s="178"/>
      <c r="P31" s="179"/>
      <c r="Q31" s="180"/>
      <c r="R31" s="178"/>
      <c r="S31" s="179"/>
      <c r="T31" s="180"/>
      <c r="U31" s="178"/>
      <c r="V31" s="179"/>
      <c r="W31" s="180"/>
      <c r="X31" s="178"/>
      <c r="Y31" s="179"/>
      <c r="Z31" s="180"/>
      <c r="AA31" s="383">
        <f>IFERROR(O31/(R31*U31),0)</f>
        <v>0</v>
      </c>
      <c r="AB31" s="383"/>
      <c r="AC31" s="383"/>
      <c r="AD31" s="383">
        <f>IFERROR(AA31/(X31/U31)*60,0)</f>
        <v>0</v>
      </c>
      <c r="AE31" s="383"/>
      <c r="AF31" s="383"/>
    </row>
    <row r="32" spans="1:32" ht="13.15" customHeight="1" x14ac:dyDescent="0.25">
      <c r="A32" s="178"/>
      <c r="B32" s="180"/>
      <c r="C32" s="178"/>
      <c r="D32" s="180"/>
      <c r="E32" s="86"/>
      <c r="F32" s="87"/>
      <c r="G32" s="87"/>
      <c r="H32" s="87"/>
      <c r="I32" s="87"/>
      <c r="J32" s="87"/>
      <c r="K32" s="87"/>
      <c r="L32" s="87"/>
      <c r="M32" s="178"/>
      <c r="N32" s="180"/>
      <c r="O32" s="178"/>
      <c r="P32" s="179"/>
      <c r="Q32" s="180"/>
      <c r="R32" s="178"/>
      <c r="S32" s="179"/>
      <c r="T32" s="180"/>
      <c r="U32" s="178"/>
      <c r="V32" s="179"/>
      <c r="W32" s="180"/>
      <c r="X32" s="178"/>
      <c r="Y32" s="179"/>
      <c r="Z32" s="180"/>
      <c r="AA32" s="383">
        <f t="shared" ref="AA32:AA35" si="1">IFERROR(O32/(R32*U32),0)</f>
        <v>0</v>
      </c>
      <c r="AB32" s="383"/>
      <c r="AC32" s="383"/>
      <c r="AD32" s="383">
        <f t="shared" ref="AD32:AD35" si="2">IFERROR(AA32/(X32/U32)*60,0)</f>
        <v>0</v>
      </c>
      <c r="AE32" s="383"/>
      <c r="AF32" s="383"/>
    </row>
    <row r="33" spans="1:32" ht="13.15" customHeight="1" x14ac:dyDescent="0.25">
      <c r="A33" s="178"/>
      <c r="B33" s="180"/>
      <c r="C33" s="178"/>
      <c r="D33" s="180"/>
      <c r="E33" s="86"/>
      <c r="F33" s="87"/>
      <c r="G33" s="87"/>
      <c r="H33" s="87"/>
      <c r="I33" s="87"/>
      <c r="J33" s="87"/>
      <c r="K33" s="87"/>
      <c r="L33" s="87"/>
      <c r="M33" s="178"/>
      <c r="N33" s="180"/>
      <c r="O33" s="178"/>
      <c r="P33" s="179"/>
      <c r="Q33" s="180"/>
      <c r="R33" s="178"/>
      <c r="S33" s="179"/>
      <c r="T33" s="180"/>
      <c r="U33" s="178"/>
      <c r="V33" s="179"/>
      <c r="W33" s="180"/>
      <c r="X33" s="178"/>
      <c r="Y33" s="179"/>
      <c r="Z33" s="180"/>
      <c r="AA33" s="383">
        <f t="shared" si="1"/>
        <v>0</v>
      </c>
      <c r="AB33" s="383"/>
      <c r="AC33" s="383"/>
      <c r="AD33" s="383">
        <f t="shared" si="2"/>
        <v>0</v>
      </c>
      <c r="AE33" s="383"/>
      <c r="AF33" s="383"/>
    </row>
    <row r="34" spans="1:32" ht="13.15" customHeight="1" x14ac:dyDescent="0.25">
      <c r="A34" s="178"/>
      <c r="B34" s="180"/>
      <c r="C34" s="178"/>
      <c r="D34" s="180"/>
      <c r="E34" s="86"/>
      <c r="F34" s="87"/>
      <c r="G34" s="87"/>
      <c r="H34" s="87"/>
      <c r="I34" s="87"/>
      <c r="J34" s="87"/>
      <c r="K34" s="87"/>
      <c r="L34" s="87"/>
      <c r="M34" s="178"/>
      <c r="N34" s="180"/>
      <c r="O34" s="178"/>
      <c r="P34" s="179"/>
      <c r="Q34" s="180"/>
      <c r="R34" s="178"/>
      <c r="S34" s="179"/>
      <c r="T34" s="180"/>
      <c r="U34" s="178"/>
      <c r="V34" s="179"/>
      <c r="W34" s="180"/>
      <c r="X34" s="178"/>
      <c r="Y34" s="179"/>
      <c r="Z34" s="180"/>
      <c r="AA34" s="383">
        <f t="shared" ref="AA34" si="3">IFERROR(O34/(R34*U34),0)</f>
        <v>0</v>
      </c>
      <c r="AB34" s="383"/>
      <c r="AC34" s="383"/>
      <c r="AD34" s="383">
        <f t="shared" si="2"/>
        <v>0</v>
      </c>
      <c r="AE34" s="383"/>
      <c r="AF34" s="383"/>
    </row>
    <row r="35" spans="1:32" ht="13.15" customHeight="1" x14ac:dyDescent="0.25">
      <c r="A35" s="178"/>
      <c r="B35" s="180"/>
      <c r="C35" s="178"/>
      <c r="D35" s="180"/>
      <c r="E35" s="86"/>
      <c r="F35" s="87"/>
      <c r="G35" s="87"/>
      <c r="H35" s="87"/>
      <c r="I35" s="87"/>
      <c r="J35" s="87"/>
      <c r="K35" s="87"/>
      <c r="L35" s="87"/>
      <c r="M35" s="178"/>
      <c r="N35" s="180"/>
      <c r="O35" s="178"/>
      <c r="P35" s="179"/>
      <c r="Q35" s="180"/>
      <c r="R35" s="178"/>
      <c r="S35" s="179"/>
      <c r="T35" s="180"/>
      <c r="U35" s="178"/>
      <c r="V35" s="179"/>
      <c r="W35" s="180"/>
      <c r="X35" s="178"/>
      <c r="Y35" s="179"/>
      <c r="Z35" s="180"/>
      <c r="AA35" s="383">
        <f t="shared" si="1"/>
        <v>0</v>
      </c>
      <c r="AB35" s="383"/>
      <c r="AC35" s="383"/>
      <c r="AD35" s="383">
        <f t="shared" si="2"/>
        <v>0</v>
      </c>
      <c r="AE35" s="383"/>
      <c r="AF35" s="383"/>
    </row>
    <row r="36" spans="1:32" ht="46.5" customHeight="1" x14ac:dyDescent="0.25"/>
    <row r="37" spans="1:32" ht="13.15" customHeight="1" x14ac:dyDescent="0.25">
      <c r="A37" s="123" t="s">
        <v>175</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row>
    <row r="38" spans="1:32" ht="13.15" customHeight="1" x14ac:dyDescent="0.25">
      <c r="A38" s="360" t="s">
        <v>44</v>
      </c>
      <c r="B38" s="362"/>
      <c r="C38" s="360" t="s">
        <v>153</v>
      </c>
      <c r="D38" s="362"/>
      <c r="E38" s="360" t="s">
        <v>168</v>
      </c>
      <c r="F38" s="361"/>
      <c r="G38" s="361"/>
      <c r="H38" s="362"/>
      <c r="I38" s="360" t="s">
        <v>176</v>
      </c>
      <c r="J38" s="362"/>
      <c r="K38" s="360" t="s">
        <v>177</v>
      </c>
      <c r="L38" s="361"/>
      <c r="M38" s="362"/>
      <c r="N38" s="360" t="s">
        <v>178</v>
      </c>
      <c r="O38" s="361"/>
      <c r="P38" s="362"/>
      <c r="Q38" s="360" t="s">
        <v>179</v>
      </c>
      <c r="R38" s="361"/>
      <c r="S38" s="362"/>
      <c r="T38" s="360" t="s">
        <v>180</v>
      </c>
      <c r="U38" s="361"/>
      <c r="V38" s="362"/>
      <c r="W38" s="395" t="s">
        <v>181</v>
      </c>
      <c r="X38" s="396"/>
      <c r="Y38" s="397"/>
      <c r="Z38" s="360" t="s">
        <v>182</v>
      </c>
      <c r="AA38" s="361"/>
      <c r="AB38" s="362"/>
      <c r="AC38" s="360" t="s">
        <v>174</v>
      </c>
      <c r="AD38" s="362"/>
      <c r="AE38" s="360" t="s">
        <v>161</v>
      </c>
      <c r="AF38" s="362"/>
    </row>
    <row r="39" spans="1:32" ht="13.15" customHeight="1" x14ac:dyDescent="0.25">
      <c r="A39" s="384"/>
      <c r="B39" s="388"/>
      <c r="C39" s="384"/>
      <c r="D39" s="388"/>
      <c r="E39" s="384"/>
      <c r="F39" s="385"/>
      <c r="G39" s="385"/>
      <c r="H39" s="388"/>
      <c r="I39" s="384"/>
      <c r="J39" s="388"/>
      <c r="K39" s="384"/>
      <c r="L39" s="385"/>
      <c r="M39" s="388"/>
      <c r="N39" s="384"/>
      <c r="O39" s="385"/>
      <c r="P39" s="388"/>
      <c r="Q39" s="384"/>
      <c r="R39" s="385"/>
      <c r="S39" s="388"/>
      <c r="T39" s="384"/>
      <c r="U39" s="385"/>
      <c r="V39" s="388"/>
      <c r="W39" s="398"/>
      <c r="X39" s="399"/>
      <c r="Y39" s="400"/>
      <c r="Z39" s="384"/>
      <c r="AA39" s="385"/>
      <c r="AB39" s="388"/>
      <c r="AC39" s="384"/>
      <c r="AD39" s="388"/>
      <c r="AE39" s="384"/>
      <c r="AF39" s="388"/>
    </row>
    <row r="40" spans="1:32" ht="13.15" customHeight="1" x14ac:dyDescent="0.25">
      <c r="A40" s="384"/>
      <c r="B40" s="388"/>
      <c r="C40" s="384"/>
      <c r="D40" s="388"/>
      <c r="E40" s="384"/>
      <c r="F40" s="385"/>
      <c r="G40" s="385"/>
      <c r="H40" s="388"/>
      <c r="I40" s="384"/>
      <c r="J40" s="388"/>
      <c r="K40" s="384"/>
      <c r="L40" s="385"/>
      <c r="M40" s="388"/>
      <c r="N40" s="384"/>
      <c r="O40" s="385"/>
      <c r="P40" s="388"/>
      <c r="Q40" s="384"/>
      <c r="R40" s="385"/>
      <c r="S40" s="388"/>
      <c r="T40" s="384"/>
      <c r="U40" s="385"/>
      <c r="V40" s="388"/>
      <c r="W40" s="398"/>
      <c r="X40" s="399"/>
      <c r="Y40" s="400"/>
      <c r="Z40" s="384"/>
      <c r="AA40" s="385"/>
      <c r="AB40" s="388"/>
      <c r="AC40" s="384"/>
      <c r="AD40" s="388"/>
      <c r="AE40" s="384"/>
      <c r="AF40" s="388"/>
    </row>
    <row r="41" spans="1:32" ht="13.15" customHeight="1" x14ac:dyDescent="0.25">
      <c r="A41" s="363"/>
      <c r="B41" s="365"/>
      <c r="C41" s="363"/>
      <c r="D41" s="365"/>
      <c r="E41" s="363"/>
      <c r="F41" s="364"/>
      <c r="G41" s="364"/>
      <c r="H41" s="365"/>
      <c r="I41" s="363"/>
      <c r="J41" s="365"/>
      <c r="K41" s="363"/>
      <c r="L41" s="364"/>
      <c r="M41" s="365"/>
      <c r="N41" s="363"/>
      <c r="O41" s="364"/>
      <c r="P41" s="365"/>
      <c r="Q41" s="363"/>
      <c r="R41" s="364"/>
      <c r="S41" s="365"/>
      <c r="T41" s="363"/>
      <c r="U41" s="364"/>
      <c r="V41" s="365"/>
      <c r="W41" s="401"/>
      <c r="X41" s="402"/>
      <c r="Y41" s="403"/>
      <c r="Z41" s="363"/>
      <c r="AA41" s="364"/>
      <c r="AB41" s="365"/>
      <c r="AC41" s="363"/>
      <c r="AD41" s="365"/>
      <c r="AE41" s="363"/>
      <c r="AF41" s="365"/>
    </row>
    <row r="42" spans="1:32" ht="13.15" customHeight="1" x14ac:dyDescent="0.25">
      <c r="A42" s="178"/>
      <c r="B42" s="180"/>
      <c r="C42" s="178"/>
      <c r="D42" s="180"/>
      <c r="E42" s="178"/>
      <c r="F42" s="179"/>
      <c r="G42" s="179"/>
      <c r="H42" s="180"/>
      <c r="I42" s="178"/>
      <c r="J42" s="180"/>
      <c r="K42" s="404"/>
      <c r="L42" s="405"/>
      <c r="M42" s="406"/>
      <c r="N42" s="178"/>
      <c r="O42" s="179"/>
      <c r="P42" s="180"/>
      <c r="Q42" s="178"/>
      <c r="R42" s="179"/>
      <c r="S42" s="180"/>
      <c r="T42" s="178"/>
      <c r="U42" s="179"/>
      <c r="V42" s="180"/>
      <c r="W42" s="404"/>
      <c r="X42" s="405"/>
      <c r="Y42" s="406"/>
      <c r="Z42" s="380">
        <f>IFERROR(T42/W42/60,0)</f>
        <v>0</v>
      </c>
      <c r="AA42" s="381"/>
      <c r="AB42" s="382"/>
      <c r="AC42" s="380">
        <f>IFERROR(K42*W42*60/(IF(OR(Q42=0,ISBLANK(Q42)),N42*2,Q42)*T42),0)</f>
        <v>0</v>
      </c>
      <c r="AD42" s="382"/>
      <c r="AE42" s="380">
        <f>IFERROR(AC42/(N42/Z42)*60,0)</f>
        <v>0</v>
      </c>
      <c r="AF42" s="382"/>
    </row>
    <row r="43" spans="1:32" ht="13.15" customHeight="1" x14ac:dyDescent="0.25">
      <c r="A43" s="178"/>
      <c r="B43" s="180"/>
      <c r="C43" s="178"/>
      <c r="D43" s="180"/>
      <c r="E43" s="178"/>
      <c r="F43" s="179"/>
      <c r="G43" s="179"/>
      <c r="H43" s="180"/>
      <c r="I43" s="178"/>
      <c r="J43" s="180"/>
      <c r="K43" s="404"/>
      <c r="L43" s="405"/>
      <c r="M43" s="406"/>
      <c r="N43" s="178"/>
      <c r="O43" s="179"/>
      <c r="P43" s="180"/>
      <c r="Q43" s="178"/>
      <c r="R43" s="179"/>
      <c r="S43" s="180"/>
      <c r="T43" s="178"/>
      <c r="U43" s="179"/>
      <c r="V43" s="180"/>
      <c r="W43" s="88"/>
      <c r="X43" s="88"/>
      <c r="Y43" s="88"/>
      <c r="Z43" s="380">
        <f>IFERROR(T43/W43/60,0)</f>
        <v>0</v>
      </c>
      <c r="AA43" s="381"/>
      <c r="AB43" s="382"/>
      <c r="AC43" s="380">
        <f>IFERROR(K43*W43*60/(IF(OR(Q43=0,ISBLANK(Q43)),N43*2,Q43)*T43),0)</f>
        <v>0</v>
      </c>
      <c r="AD43" s="382"/>
      <c r="AE43" s="380">
        <f>IFERROR(AC43/(N43/Z43)*60,0)</f>
        <v>0</v>
      </c>
      <c r="AF43" s="382"/>
    </row>
    <row r="44" spans="1:32" ht="13.15" customHeight="1" x14ac:dyDescent="0.25">
      <c r="A44" s="178"/>
      <c r="B44" s="180"/>
      <c r="C44" s="178"/>
      <c r="D44" s="180"/>
      <c r="E44" s="178"/>
      <c r="F44" s="179"/>
      <c r="G44" s="179"/>
      <c r="H44" s="180"/>
      <c r="I44" s="178"/>
      <c r="J44" s="180"/>
      <c r="K44" s="404"/>
      <c r="L44" s="405"/>
      <c r="M44" s="406"/>
      <c r="N44" s="178"/>
      <c r="O44" s="179"/>
      <c r="P44" s="180"/>
      <c r="Q44" s="178"/>
      <c r="R44" s="179"/>
      <c r="S44" s="180"/>
      <c r="T44" s="178"/>
      <c r="U44" s="179"/>
      <c r="V44" s="180"/>
      <c r="W44" s="88"/>
      <c r="X44" s="88"/>
      <c r="Y44" s="88"/>
      <c r="Z44" s="380">
        <f>IFERROR(T44/W44/60,0)</f>
        <v>0</v>
      </c>
      <c r="AA44" s="381"/>
      <c r="AB44" s="382"/>
      <c r="AC44" s="380">
        <f>IFERROR(K44*W44*60/(IF(OR(Q44=0,ISBLANK(Q44)),N44*2,Q44)*T44),0)</f>
        <v>0</v>
      </c>
      <c r="AD44" s="382"/>
      <c r="AE44" s="380">
        <f>IFERROR(AC44/(N44/Z44)*60,0)</f>
        <v>0</v>
      </c>
      <c r="AF44" s="382"/>
    </row>
    <row r="45" spans="1:32" ht="13.15" customHeight="1" x14ac:dyDescent="0.25">
      <c r="A45" s="178"/>
      <c r="B45" s="180"/>
      <c r="C45" s="178"/>
      <c r="D45" s="180"/>
      <c r="E45" s="178"/>
      <c r="F45" s="179"/>
      <c r="G45" s="179"/>
      <c r="H45" s="180"/>
      <c r="I45" s="178"/>
      <c r="J45" s="180"/>
      <c r="K45" s="404"/>
      <c r="L45" s="405"/>
      <c r="M45" s="406"/>
      <c r="N45" s="178"/>
      <c r="O45" s="179"/>
      <c r="P45" s="180"/>
      <c r="Q45" s="178"/>
      <c r="R45" s="179"/>
      <c r="S45" s="180"/>
      <c r="T45" s="178"/>
      <c r="U45" s="179"/>
      <c r="V45" s="180"/>
      <c r="W45" s="88"/>
      <c r="X45" s="88"/>
      <c r="Y45" s="88"/>
      <c r="Z45" s="380">
        <f>IFERROR(T45/W45/60,0)</f>
        <v>0</v>
      </c>
      <c r="AA45" s="381"/>
      <c r="AB45" s="382"/>
      <c r="AC45" s="380">
        <f>IFERROR(K45*W45*60/(IF(OR(Q45=0,ISBLANK(Q45)),N45*2,Q45)*T45),0)</f>
        <v>0</v>
      </c>
      <c r="AD45" s="382"/>
      <c r="AE45" s="380">
        <f>IFERROR(AC45/(N45/Z45)*60,0)</f>
        <v>0</v>
      </c>
      <c r="AF45" s="382"/>
    </row>
    <row r="46" spans="1:32" ht="13.15" customHeight="1" x14ac:dyDescent="0.25">
      <c r="A46" s="178"/>
      <c r="B46" s="180"/>
      <c r="C46" s="178"/>
      <c r="D46" s="180"/>
      <c r="E46" s="178"/>
      <c r="F46" s="179"/>
      <c r="G46" s="179"/>
      <c r="H46" s="180"/>
      <c r="I46" s="178"/>
      <c r="J46" s="180"/>
      <c r="K46" s="404"/>
      <c r="L46" s="405"/>
      <c r="M46" s="406"/>
      <c r="N46" s="178"/>
      <c r="O46" s="179"/>
      <c r="P46" s="180"/>
      <c r="Q46" s="178"/>
      <c r="R46" s="179"/>
      <c r="S46" s="180"/>
      <c r="T46" s="178"/>
      <c r="U46" s="179"/>
      <c r="V46" s="180"/>
      <c r="W46" s="88"/>
      <c r="X46" s="88"/>
      <c r="Y46" s="88"/>
      <c r="Z46" s="380">
        <f>IFERROR(T46/W46/60,0)</f>
        <v>0</v>
      </c>
      <c r="AA46" s="381"/>
      <c r="AB46" s="382"/>
      <c r="AC46" s="380">
        <f>IFERROR(K46*W46*60/(IF(OR(Q46=0,ISBLANK(Q46)),N46*2,Q46)*T46),0)</f>
        <v>0</v>
      </c>
      <c r="AD46" s="382"/>
      <c r="AE46" s="380">
        <f>IFERROR(AC46/(N46/Z46)*60,0)</f>
        <v>0</v>
      </c>
      <c r="AF46" s="382"/>
    </row>
    <row r="48" spans="1:32" ht="13.15" customHeight="1" x14ac:dyDescent="0.25">
      <c r="A48" s="218" t="s">
        <v>183</v>
      </c>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20"/>
    </row>
    <row r="49" spans="1:32" ht="13.15" customHeight="1" x14ac:dyDescent="0.25">
      <c r="A49" s="360" t="s">
        <v>44</v>
      </c>
      <c r="B49" s="362"/>
      <c r="C49" s="360" t="s">
        <v>153</v>
      </c>
      <c r="D49" s="362"/>
      <c r="E49" s="360" t="s">
        <v>184</v>
      </c>
      <c r="F49" s="361"/>
      <c r="G49" s="361"/>
      <c r="H49" s="362"/>
      <c r="I49" s="360" t="s">
        <v>185</v>
      </c>
      <c r="J49" s="362"/>
      <c r="K49" s="360" t="s">
        <v>186</v>
      </c>
      <c r="L49" s="361"/>
      <c r="M49" s="362"/>
      <c r="N49" s="360" t="s">
        <v>187</v>
      </c>
      <c r="O49" s="361"/>
      <c r="P49" s="362"/>
      <c r="Q49" s="360" t="s">
        <v>188</v>
      </c>
      <c r="R49" s="361"/>
      <c r="S49" s="362"/>
      <c r="T49" s="395" t="s">
        <v>173</v>
      </c>
      <c r="U49" s="396"/>
      <c r="V49" s="397"/>
      <c r="W49" s="395" t="s">
        <v>189</v>
      </c>
      <c r="X49" s="396"/>
      <c r="Y49" s="397"/>
      <c r="Z49" s="360" t="s">
        <v>190</v>
      </c>
      <c r="AA49" s="361"/>
      <c r="AB49" s="362"/>
      <c r="AC49" s="360" t="s">
        <v>174</v>
      </c>
      <c r="AD49" s="362"/>
      <c r="AE49" s="360" t="s">
        <v>161</v>
      </c>
      <c r="AF49" s="362"/>
    </row>
    <row r="50" spans="1:32" ht="13.15" customHeight="1" x14ac:dyDescent="0.25">
      <c r="A50" s="384"/>
      <c r="B50" s="388"/>
      <c r="C50" s="384"/>
      <c r="D50" s="388"/>
      <c r="E50" s="384"/>
      <c r="F50" s="385"/>
      <c r="G50" s="385"/>
      <c r="H50" s="388"/>
      <c r="I50" s="384"/>
      <c r="J50" s="388"/>
      <c r="K50" s="384"/>
      <c r="L50" s="385"/>
      <c r="M50" s="388"/>
      <c r="N50" s="384"/>
      <c r="O50" s="385"/>
      <c r="P50" s="388"/>
      <c r="Q50" s="384"/>
      <c r="R50" s="385"/>
      <c r="S50" s="388"/>
      <c r="T50" s="398"/>
      <c r="U50" s="399"/>
      <c r="V50" s="400"/>
      <c r="W50" s="398"/>
      <c r="X50" s="399"/>
      <c r="Y50" s="400"/>
      <c r="Z50" s="384"/>
      <c r="AA50" s="385"/>
      <c r="AB50" s="388"/>
      <c r="AC50" s="384"/>
      <c r="AD50" s="388"/>
      <c r="AE50" s="384"/>
      <c r="AF50" s="388"/>
    </row>
    <row r="51" spans="1:32" ht="13.15" customHeight="1" x14ac:dyDescent="0.25">
      <c r="A51" s="384"/>
      <c r="B51" s="388"/>
      <c r="C51" s="384"/>
      <c r="D51" s="388"/>
      <c r="E51" s="384"/>
      <c r="F51" s="385"/>
      <c r="G51" s="385"/>
      <c r="H51" s="388"/>
      <c r="I51" s="384"/>
      <c r="J51" s="388"/>
      <c r="K51" s="384"/>
      <c r="L51" s="385"/>
      <c r="M51" s="388"/>
      <c r="N51" s="384"/>
      <c r="O51" s="385"/>
      <c r="P51" s="388"/>
      <c r="Q51" s="384"/>
      <c r="R51" s="385"/>
      <c r="S51" s="388"/>
      <c r="T51" s="398"/>
      <c r="U51" s="399"/>
      <c r="V51" s="400"/>
      <c r="W51" s="398"/>
      <c r="X51" s="399"/>
      <c r="Y51" s="400"/>
      <c r="Z51" s="384"/>
      <c r="AA51" s="385"/>
      <c r="AB51" s="388"/>
      <c r="AC51" s="384"/>
      <c r="AD51" s="388"/>
      <c r="AE51" s="384"/>
      <c r="AF51" s="388"/>
    </row>
    <row r="52" spans="1:32" ht="13.15" customHeight="1" x14ac:dyDescent="0.25">
      <c r="A52" s="363"/>
      <c r="B52" s="365"/>
      <c r="C52" s="363"/>
      <c r="D52" s="365"/>
      <c r="E52" s="363"/>
      <c r="F52" s="364"/>
      <c r="G52" s="364"/>
      <c r="H52" s="365"/>
      <c r="I52" s="363"/>
      <c r="J52" s="365"/>
      <c r="K52" s="363"/>
      <c r="L52" s="364"/>
      <c r="M52" s="365"/>
      <c r="N52" s="363"/>
      <c r="O52" s="364"/>
      <c r="P52" s="365"/>
      <c r="Q52" s="363"/>
      <c r="R52" s="364"/>
      <c r="S52" s="365"/>
      <c r="T52" s="401"/>
      <c r="U52" s="402"/>
      <c r="V52" s="403"/>
      <c r="W52" s="401"/>
      <c r="X52" s="402"/>
      <c r="Y52" s="403"/>
      <c r="Z52" s="363"/>
      <c r="AA52" s="364"/>
      <c r="AB52" s="365"/>
      <c r="AC52" s="363"/>
      <c r="AD52" s="365"/>
      <c r="AE52" s="363"/>
      <c r="AF52" s="365"/>
    </row>
    <row r="53" spans="1:32" ht="13.15" customHeight="1" x14ac:dyDescent="0.25">
      <c r="A53" s="178"/>
      <c r="B53" s="180"/>
      <c r="C53" s="178"/>
      <c r="D53" s="180"/>
      <c r="E53" s="178"/>
      <c r="F53" s="179"/>
      <c r="G53" s="179"/>
      <c r="H53" s="180"/>
      <c r="I53" s="178"/>
      <c r="J53" s="180"/>
      <c r="K53" s="178"/>
      <c r="L53" s="179"/>
      <c r="M53" s="180"/>
      <c r="N53" s="178"/>
      <c r="O53" s="179"/>
      <c r="P53" s="180"/>
      <c r="Q53" s="178"/>
      <c r="R53" s="179"/>
      <c r="S53" s="180"/>
      <c r="T53" s="404"/>
      <c r="U53" s="405"/>
      <c r="V53" s="406"/>
      <c r="W53" s="404"/>
      <c r="X53" s="405"/>
      <c r="Y53" s="406"/>
      <c r="Z53" s="380">
        <f>IFERROR(PI()*N53^2/10000*Q53/360,0)</f>
        <v>0</v>
      </c>
      <c r="AA53" s="381"/>
      <c r="AB53" s="382"/>
      <c r="AC53" s="380">
        <f>IFERROR(K53*60*W53/(Z53*10000),0)</f>
        <v>0</v>
      </c>
      <c r="AD53" s="382"/>
      <c r="AE53" s="380">
        <f>IFERROR(K53*60/(N53*T53),0)</f>
        <v>0</v>
      </c>
      <c r="AF53" s="382"/>
    </row>
    <row r="54" spans="1:32" ht="13.15" customHeight="1" x14ac:dyDescent="0.25">
      <c r="A54" s="178"/>
      <c r="B54" s="180"/>
      <c r="C54" s="178"/>
      <c r="D54" s="180"/>
      <c r="E54" s="178"/>
      <c r="F54" s="179"/>
      <c r="G54" s="179"/>
      <c r="H54" s="180"/>
      <c r="I54" s="178"/>
      <c r="J54" s="180"/>
      <c r="K54" s="178"/>
      <c r="L54" s="179"/>
      <c r="M54" s="180"/>
      <c r="N54" s="178"/>
      <c r="O54" s="179"/>
      <c r="P54" s="180"/>
      <c r="Q54" s="178"/>
      <c r="R54" s="179"/>
      <c r="S54" s="180"/>
      <c r="T54" s="88"/>
      <c r="U54" s="88"/>
      <c r="V54" s="88"/>
      <c r="W54" s="404"/>
      <c r="X54" s="405"/>
      <c r="Y54" s="406"/>
      <c r="Z54" s="380">
        <f t="shared" ref="Z54:Z57" si="4">IFERROR(PI()*N54^2/10000*Q54/360,0)</f>
        <v>0</v>
      </c>
      <c r="AA54" s="381"/>
      <c r="AB54" s="382"/>
      <c r="AC54" s="380">
        <f>IFERROR(K54*60*W54/(Z54*10000),0)</f>
        <v>0</v>
      </c>
      <c r="AD54" s="382"/>
      <c r="AE54" s="380">
        <f t="shared" ref="AE54:AE57" si="5">IFERROR(K54*60/(N54*T54),0)</f>
        <v>0</v>
      </c>
      <c r="AF54" s="382"/>
    </row>
    <row r="55" spans="1:32" ht="13.15" customHeight="1" x14ac:dyDescent="0.25">
      <c r="A55" s="178"/>
      <c r="B55" s="180"/>
      <c r="C55" s="178"/>
      <c r="D55" s="180"/>
      <c r="E55" s="178"/>
      <c r="F55" s="179"/>
      <c r="G55" s="179"/>
      <c r="H55" s="180"/>
      <c r="I55" s="178"/>
      <c r="J55" s="180"/>
      <c r="K55" s="178"/>
      <c r="L55" s="179"/>
      <c r="M55" s="180"/>
      <c r="N55" s="178"/>
      <c r="O55" s="179"/>
      <c r="P55" s="180"/>
      <c r="Q55" s="178"/>
      <c r="R55" s="179"/>
      <c r="S55" s="180"/>
      <c r="T55" s="88"/>
      <c r="U55" s="88"/>
      <c r="V55" s="88"/>
      <c r="W55" s="404"/>
      <c r="X55" s="405"/>
      <c r="Y55" s="406"/>
      <c r="Z55" s="380">
        <f t="shared" si="4"/>
        <v>0</v>
      </c>
      <c r="AA55" s="381"/>
      <c r="AB55" s="382"/>
      <c r="AC55" s="380">
        <f>IFERROR(K55*60*W55/(Z55*10000),0)</f>
        <v>0</v>
      </c>
      <c r="AD55" s="382"/>
      <c r="AE55" s="380">
        <f t="shared" si="5"/>
        <v>0</v>
      </c>
      <c r="AF55" s="382"/>
    </row>
    <row r="56" spans="1:32" ht="13.15" customHeight="1" x14ac:dyDescent="0.25">
      <c r="A56" s="178"/>
      <c r="B56" s="180"/>
      <c r="C56" s="178"/>
      <c r="D56" s="180"/>
      <c r="E56" s="178"/>
      <c r="F56" s="179"/>
      <c r="G56" s="179"/>
      <c r="H56" s="180"/>
      <c r="I56" s="178"/>
      <c r="J56" s="180"/>
      <c r="K56" s="178"/>
      <c r="L56" s="179"/>
      <c r="M56" s="180"/>
      <c r="N56" s="178"/>
      <c r="O56" s="179"/>
      <c r="P56" s="180"/>
      <c r="Q56" s="178"/>
      <c r="R56" s="179"/>
      <c r="S56" s="180"/>
      <c r="T56" s="88"/>
      <c r="U56" s="88"/>
      <c r="V56" s="88"/>
      <c r="W56" s="404"/>
      <c r="X56" s="405"/>
      <c r="Y56" s="406"/>
      <c r="Z56" s="380">
        <f t="shared" si="4"/>
        <v>0</v>
      </c>
      <c r="AA56" s="381"/>
      <c r="AB56" s="382"/>
      <c r="AC56" s="380">
        <f>IFERROR(K56*60*W56/(Z56*10000),0)</f>
        <v>0</v>
      </c>
      <c r="AD56" s="382"/>
      <c r="AE56" s="380">
        <f t="shared" si="5"/>
        <v>0</v>
      </c>
      <c r="AF56" s="382"/>
    </row>
    <row r="57" spans="1:32" ht="13.15" customHeight="1" x14ac:dyDescent="0.25">
      <c r="A57" s="178"/>
      <c r="B57" s="180"/>
      <c r="C57" s="178"/>
      <c r="D57" s="180"/>
      <c r="E57" s="178"/>
      <c r="F57" s="179"/>
      <c r="G57" s="179"/>
      <c r="H57" s="180"/>
      <c r="I57" s="178"/>
      <c r="J57" s="180"/>
      <c r="K57" s="178"/>
      <c r="L57" s="179"/>
      <c r="M57" s="180"/>
      <c r="N57" s="178"/>
      <c r="O57" s="179"/>
      <c r="P57" s="180"/>
      <c r="Q57" s="178"/>
      <c r="R57" s="179"/>
      <c r="S57" s="180"/>
      <c r="T57" s="88"/>
      <c r="U57" s="88"/>
      <c r="V57" s="88"/>
      <c r="W57" s="404"/>
      <c r="X57" s="405"/>
      <c r="Y57" s="406"/>
      <c r="Z57" s="380">
        <f t="shared" si="4"/>
        <v>0</v>
      </c>
      <c r="AA57" s="381"/>
      <c r="AB57" s="382"/>
      <c r="AC57" s="380">
        <f>IFERROR(K57*60*W57/(Z57*10000),0)</f>
        <v>0</v>
      </c>
      <c r="AD57" s="382"/>
      <c r="AE57" s="380">
        <f t="shared" si="5"/>
        <v>0</v>
      </c>
      <c r="AF57" s="382"/>
    </row>
  </sheetData>
  <sheetProtection algorithmName="SHA-512" hashValue="DgirXVcl2j7nfXcl/N9HXOajg+yhRXRMTAH0S/LDV3aR4bERr7Y70MUeUjxdA2L42o5Wdfedmc2q+BW0XfQZhg==" saltValue="vDbmIJCKGl0Xyyxjrs9yaQ==" spinCount="100000" sheet="1" objects="1" scenarios="1"/>
  <mergeCells count="305">
    <mergeCell ref="Q46:S46"/>
    <mergeCell ref="T46:V46"/>
    <mergeCell ref="Z46:AB46"/>
    <mergeCell ref="AC46:AD46"/>
    <mergeCell ref="AE46:AF46"/>
    <mergeCell ref="A46:B46"/>
    <mergeCell ref="C46:D46"/>
    <mergeCell ref="E46:H46"/>
    <mergeCell ref="I46:J46"/>
    <mergeCell ref="K46:M46"/>
    <mergeCell ref="AC44:AD44"/>
    <mergeCell ref="AE44:AF44"/>
    <mergeCell ref="A44:B44"/>
    <mergeCell ref="C44:D44"/>
    <mergeCell ref="E44:H44"/>
    <mergeCell ref="I44:J44"/>
    <mergeCell ref="K44:M44"/>
    <mergeCell ref="Q45:S45"/>
    <mergeCell ref="T45:V45"/>
    <mergeCell ref="Z45:AB45"/>
    <mergeCell ref="AC45:AD45"/>
    <mergeCell ref="AE45:AF45"/>
    <mergeCell ref="A45:B45"/>
    <mergeCell ref="C45:D45"/>
    <mergeCell ref="E45:H45"/>
    <mergeCell ref="I45:J45"/>
    <mergeCell ref="K45:M45"/>
    <mergeCell ref="R13:T13"/>
    <mergeCell ref="A13:B13"/>
    <mergeCell ref="C13:D13"/>
    <mergeCell ref="M13:N13"/>
    <mergeCell ref="O13:Q13"/>
    <mergeCell ref="AE43:AF43"/>
    <mergeCell ref="A43:B43"/>
    <mergeCell ref="C43:D43"/>
    <mergeCell ref="E43:H43"/>
    <mergeCell ref="I43:J43"/>
    <mergeCell ref="K43:M43"/>
    <mergeCell ref="R32:T32"/>
    <mergeCell ref="U32:W32"/>
    <mergeCell ref="X32:Z32"/>
    <mergeCell ref="A32:B32"/>
    <mergeCell ref="C32:D32"/>
    <mergeCell ref="M32:N32"/>
    <mergeCell ref="O32:Q32"/>
    <mergeCell ref="U33:W33"/>
    <mergeCell ref="X33:Z33"/>
    <mergeCell ref="A33:B33"/>
    <mergeCell ref="C33:D33"/>
    <mergeCell ref="M33:N33"/>
    <mergeCell ref="O33:Q33"/>
    <mergeCell ref="R11:T11"/>
    <mergeCell ref="X11:Z11"/>
    <mergeCell ref="U11:W11"/>
    <mergeCell ref="A11:B11"/>
    <mergeCell ref="C11:D11"/>
    <mergeCell ref="M11:N11"/>
    <mergeCell ref="O11:Q11"/>
    <mergeCell ref="R12:T12"/>
    <mergeCell ref="X12:Z12"/>
    <mergeCell ref="U12:W12"/>
    <mergeCell ref="A12:B12"/>
    <mergeCell ref="C12:D12"/>
    <mergeCell ref="M12:N12"/>
    <mergeCell ref="O12:Q12"/>
    <mergeCell ref="R9:T9"/>
    <mergeCell ref="X9:Z9"/>
    <mergeCell ref="U9:W9"/>
    <mergeCell ref="A9:B9"/>
    <mergeCell ref="C9:D9"/>
    <mergeCell ref="M9:N9"/>
    <mergeCell ref="O9:Q9"/>
    <mergeCell ref="AC42:AD42"/>
    <mergeCell ref="AE42:AF42"/>
    <mergeCell ref="A42:B42"/>
    <mergeCell ref="C42:D42"/>
    <mergeCell ref="E42:H42"/>
    <mergeCell ref="I42:J42"/>
    <mergeCell ref="K42:M42"/>
    <mergeCell ref="W42:Y42"/>
    <mergeCell ref="R31:T31"/>
    <mergeCell ref="U31:W31"/>
    <mergeCell ref="X31:Z31"/>
    <mergeCell ref="X13:Z13"/>
    <mergeCell ref="U13:W13"/>
    <mergeCell ref="A31:B31"/>
    <mergeCell ref="C31:D31"/>
    <mergeCell ref="M31:N31"/>
    <mergeCell ref="O31:Q31"/>
    <mergeCell ref="AE56:AF56"/>
    <mergeCell ref="A56:B56"/>
    <mergeCell ref="C56:D56"/>
    <mergeCell ref="E56:H56"/>
    <mergeCell ref="I56:J56"/>
    <mergeCell ref="K56:M56"/>
    <mergeCell ref="N57:P57"/>
    <mergeCell ref="Q57:S57"/>
    <mergeCell ref="Z57:AB57"/>
    <mergeCell ref="AC57:AD57"/>
    <mergeCell ref="AE57:AF57"/>
    <mergeCell ref="A57:B57"/>
    <mergeCell ref="C57:D57"/>
    <mergeCell ref="E57:H57"/>
    <mergeCell ref="I57:J57"/>
    <mergeCell ref="K57:M57"/>
    <mergeCell ref="A55:B55"/>
    <mergeCell ref="C55:D55"/>
    <mergeCell ref="E55:H55"/>
    <mergeCell ref="I55:J55"/>
    <mergeCell ref="K55:M55"/>
    <mergeCell ref="N56:P56"/>
    <mergeCell ref="Q56:S56"/>
    <mergeCell ref="Z56:AB56"/>
    <mergeCell ref="AC56:AD56"/>
    <mergeCell ref="C54:D54"/>
    <mergeCell ref="E54:H54"/>
    <mergeCell ref="I54:J54"/>
    <mergeCell ref="K54:M54"/>
    <mergeCell ref="N55:P55"/>
    <mergeCell ref="Q55:S55"/>
    <mergeCell ref="Z55:AB55"/>
    <mergeCell ref="AC55:AD55"/>
    <mergeCell ref="AE55:AF55"/>
    <mergeCell ref="N53:P53"/>
    <mergeCell ref="R22:T22"/>
    <mergeCell ref="X22:Z22"/>
    <mergeCell ref="U22:W22"/>
    <mergeCell ref="A22:B22"/>
    <mergeCell ref="C22:D22"/>
    <mergeCell ref="M22:N22"/>
    <mergeCell ref="O22:Q22"/>
    <mergeCell ref="AA22:AC22"/>
    <mergeCell ref="R24:T24"/>
    <mergeCell ref="X24:Z24"/>
    <mergeCell ref="U24:W24"/>
    <mergeCell ref="A24:B24"/>
    <mergeCell ref="C24:D24"/>
    <mergeCell ref="M24:N24"/>
    <mergeCell ref="O24:Q24"/>
    <mergeCell ref="AA24:AC24"/>
    <mergeCell ref="Q43:S43"/>
    <mergeCell ref="T43:V43"/>
    <mergeCell ref="Z43:AB43"/>
    <mergeCell ref="AC43:AD43"/>
    <mergeCell ref="Q44:S44"/>
    <mergeCell ref="T44:V44"/>
    <mergeCell ref="Z44:AB44"/>
    <mergeCell ref="A20:B20"/>
    <mergeCell ref="C20:D20"/>
    <mergeCell ref="M20:N20"/>
    <mergeCell ref="O20:Q20"/>
    <mergeCell ref="R21:T21"/>
    <mergeCell ref="Q38:S41"/>
    <mergeCell ref="T38:V41"/>
    <mergeCell ref="A38:B41"/>
    <mergeCell ref="C38:D41"/>
    <mergeCell ref="E38:H41"/>
    <mergeCell ref="I38:J41"/>
    <mergeCell ref="K38:M41"/>
    <mergeCell ref="U21:W21"/>
    <mergeCell ref="A21:B21"/>
    <mergeCell ref="C21:D21"/>
    <mergeCell ref="M21:N21"/>
    <mergeCell ref="O21:Q21"/>
    <mergeCell ref="R35:T35"/>
    <mergeCell ref="U35:W35"/>
    <mergeCell ref="A35:B35"/>
    <mergeCell ref="C35:D35"/>
    <mergeCell ref="M35:N35"/>
    <mergeCell ref="O35:Q35"/>
    <mergeCell ref="R33:T33"/>
    <mergeCell ref="O16:Q19"/>
    <mergeCell ref="R16:T19"/>
    <mergeCell ref="X16:Z19"/>
    <mergeCell ref="U16:W19"/>
    <mergeCell ref="R20:T20"/>
    <mergeCell ref="X20:Z20"/>
    <mergeCell ref="U20:W20"/>
    <mergeCell ref="AA21:AC21"/>
    <mergeCell ref="AD16:AF19"/>
    <mergeCell ref="AD20:AF20"/>
    <mergeCell ref="AD21:AF21"/>
    <mergeCell ref="X21:Z21"/>
    <mergeCell ref="A37:AF37"/>
    <mergeCell ref="N38:P41"/>
    <mergeCell ref="N42:P42"/>
    <mergeCell ref="N43:P43"/>
    <mergeCell ref="N44:P44"/>
    <mergeCell ref="N45:P45"/>
    <mergeCell ref="N46:P46"/>
    <mergeCell ref="AE49:AF52"/>
    <mergeCell ref="A49:B52"/>
    <mergeCell ref="C49:D52"/>
    <mergeCell ref="E49:H52"/>
    <mergeCell ref="I49:J52"/>
    <mergeCell ref="K49:M52"/>
    <mergeCell ref="N49:P52"/>
    <mergeCell ref="Q49:S52"/>
    <mergeCell ref="Z49:AB52"/>
    <mergeCell ref="AC49:AD52"/>
    <mergeCell ref="Z38:AB41"/>
    <mergeCell ref="AC38:AD41"/>
    <mergeCell ref="AE38:AF41"/>
    <mergeCell ref="W38:Y41"/>
    <mergeCell ref="Q42:S42"/>
    <mergeCell ref="T42:V42"/>
    <mergeCell ref="Z42:AB42"/>
    <mergeCell ref="W49:Y52"/>
    <mergeCell ref="W53:Y53"/>
    <mergeCell ref="W54:Y54"/>
    <mergeCell ref="W55:Y55"/>
    <mergeCell ref="W56:Y56"/>
    <mergeCell ref="W57:Y57"/>
    <mergeCell ref="T49:V52"/>
    <mergeCell ref="T53:V53"/>
    <mergeCell ref="A48:AF48"/>
    <mergeCell ref="Q53:S53"/>
    <mergeCell ref="Z53:AB53"/>
    <mergeCell ref="AC53:AD53"/>
    <mergeCell ref="AE53:AF53"/>
    <mergeCell ref="A53:B53"/>
    <mergeCell ref="C53:D53"/>
    <mergeCell ref="E53:H53"/>
    <mergeCell ref="I53:J53"/>
    <mergeCell ref="K53:M53"/>
    <mergeCell ref="N54:P54"/>
    <mergeCell ref="Q54:S54"/>
    <mergeCell ref="Z54:AB54"/>
    <mergeCell ref="AC54:AD54"/>
    <mergeCell ref="AE54:AF54"/>
    <mergeCell ref="A54:B54"/>
    <mergeCell ref="E5:L8"/>
    <mergeCell ref="E9:L9"/>
    <mergeCell ref="E11:L11"/>
    <mergeCell ref="E12:L12"/>
    <mergeCell ref="E13:L13"/>
    <mergeCell ref="E16:L19"/>
    <mergeCell ref="AA16:AC19"/>
    <mergeCell ref="AA20:AC20"/>
    <mergeCell ref="A4:AF4"/>
    <mergeCell ref="A15:AF15"/>
    <mergeCell ref="X10:Z10"/>
    <mergeCell ref="AA10:AC10"/>
    <mergeCell ref="AD10:AF10"/>
    <mergeCell ref="E10:L10"/>
    <mergeCell ref="R5:T8"/>
    <mergeCell ref="X5:Z8"/>
    <mergeCell ref="U5:W8"/>
    <mergeCell ref="A5:B8"/>
    <mergeCell ref="C5:D8"/>
    <mergeCell ref="M5:N8"/>
    <mergeCell ref="O5:Q8"/>
    <mergeCell ref="A16:B19"/>
    <mergeCell ref="C16:D19"/>
    <mergeCell ref="M16:N19"/>
    <mergeCell ref="AD5:AF8"/>
    <mergeCell ref="AA5:AC8"/>
    <mergeCell ref="AD9:AF9"/>
    <mergeCell ref="AD11:AF11"/>
    <mergeCell ref="AD12:AF12"/>
    <mergeCell ref="AD13:AF13"/>
    <mergeCell ref="AA9:AC9"/>
    <mergeCell ref="AA11:AC11"/>
    <mergeCell ref="AA12:AC12"/>
    <mergeCell ref="AA13:AC13"/>
    <mergeCell ref="AD22:AF22"/>
    <mergeCell ref="AD24:AF24"/>
    <mergeCell ref="E27:L30"/>
    <mergeCell ref="AA27:AC30"/>
    <mergeCell ref="AA31:AC31"/>
    <mergeCell ref="AA32:AC32"/>
    <mergeCell ref="AA33:AC33"/>
    <mergeCell ref="AA35:AC35"/>
    <mergeCell ref="AD27:AF30"/>
    <mergeCell ref="AD31:AF31"/>
    <mergeCell ref="AD32:AF32"/>
    <mergeCell ref="AD33:AF33"/>
    <mergeCell ref="AD35:AF35"/>
    <mergeCell ref="A26:AF26"/>
    <mergeCell ref="R27:T30"/>
    <mergeCell ref="U27:W30"/>
    <mergeCell ref="X27:Z30"/>
    <mergeCell ref="A27:B30"/>
    <mergeCell ref="C27:D30"/>
    <mergeCell ref="M27:N30"/>
    <mergeCell ref="O27:Q30"/>
    <mergeCell ref="X35:Z35"/>
    <mergeCell ref="A23:B23"/>
    <mergeCell ref="C23:D23"/>
    <mergeCell ref="M23:N23"/>
    <mergeCell ref="O23:Q23"/>
    <mergeCell ref="R23:T23"/>
    <mergeCell ref="U23:W23"/>
    <mergeCell ref="X23:Z23"/>
    <mergeCell ref="AA23:AC23"/>
    <mergeCell ref="AD23:AF23"/>
    <mergeCell ref="A34:B34"/>
    <mergeCell ref="C34:D34"/>
    <mergeCell ref="M34:N34"/>
    <mergeCell ref="O34:Q34"/>
    <mergeCell ref="R34:T34"/>
    <mergeCell ref="U34:W34"/>
    <mergeCell ref="X34:Z34"/>
    <mergeCell ref="AA34:AC34"/>
    <mergeCell ref="AD34:AF34"/>
  </mergeCells>
  <pageMargins left="0.13257575757575757" right="0.11363636363636363"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617F3B40B30647B6E637BE3105B7AC" ma:contentTypeVersion="14" ma:contentTypeDescription="Crée un document." ma:contentTypeScope="" ma:versionID="f58e0ad377de636206c7051b6f2956a9">
  <xsd:schema xmlns:xsd="http://www.w3.org/2001/XMLSchema" xmlns:xs="http://www.w3.org/2001/XMLSchema" xmlns:p="http://schemas.microsoft.com/office/2006/metadata/properties" xmlns:ns2="da7bb8dd-0343-433f-8b15-40953c25f999" xmlns:ns3="33e533a3-84dc-4ba6-b6df-ea5660912da6" targetNamespace="http://schemas.microsoft.com/office/2006/metadata/properties" ma:root="true" ma:fieldsID="6fc859274bf2b7ea63d57ef2016ce134" ns2:_="" ns3:_="">
    <xsd:import namespace="da7bb8dd-0343-433f-8b15-40953c25f999"/>
    <xsd:import namespace="33e533a3-84dc-4ba6-b6df-ea5660912d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bb8dd-0343-433f-8b15-40953c25f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0adf98a7-c2ad-4e5f-a329-8359866d1f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533a3-84dc-4ba6-b6df-ea5660912da6"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7bb8dd-0343-433f-8b15-40953c25f999">
      <Terms xmlns="http://schemas.microsoft.com/office/infopath/2007/PartnerControls"/>
    </lcf76f155ced4ddcb4097134ff3c332f>
    <SharedWithUsers xmlns="33e533a3-84dc-4ba6-b6df-ea5660912da6">
      <UserInfo>
        <DisplayName/>
        <AccountId xsi:nil="true"/>
        <AccountType/>
      </UserInfo>
    </SharedWithUsers>
  </documentManagement>
</p:properties>
</file>

<file path=customXml/itemProps1.xml><?xml version="1.0" encoding="utf-8"?>
<ds:datastoreItem xmlns:ds="http://schemas.openxmlformats.org/officeDocument/2006/customXml" ds:itemID="{EF204978-1CC4-41E1-BD58-3C19A54D64FC}">
  <ds:schemaRefs>
    <ds:schemaRef ds:uri="http://schemas.microsoft.com/sharepoint/v3/contenttype/forms"/>
  </ds:schemaRefs>
</ds:datastoreItem>
</file>

<file path=customXml/itemProps2.xml><?xml version="1.0" encoding="utf-8"?>
<ds:datastoreItem xmlns:ds="http://schemas.openxmlformats.org/officeDocument/2006/customXml" ds:itemID="{D22FFF03-5477-4B84-9791-B11EC6031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bb8dd-0343-433f-8b15-40953c25f999"/>
    <ds:schemaRef ds:uri="33e533a3-84dc-4ba6-b6df-ea5660912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D1D3D-5BD3-4A12-8FAA-60DA15C050D0}">
  <ds:schemaRefs>
    <ds:schemaRef ds:uri="http://schemas.microsoft.com/office/2006/documentManagement/types"/>
    <ds:schemaRef ds:uri="33e533a3-84dc-4ba6-b6df-ea5660912da6"/>
    <ds:schemaRef ds:uri="http://purl.org/dc/elements/1.1/"/>
    <ds:schemaRef ds:uri="http://schemas.microsoft.com/office/2006/metadata/properties"/>
    <ds:schemaRef ds:uri="da7bb8dd-0343-433f-8b15-40953c25f999"/>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Accueil et mandat</vt:lpstr>
      <vt:lpstr>Identification</vt:lpstr>
      <vt:lpstr>Champs visés</vt:lpstr>
      <vt:lpstr>Analyse et recommandations</vt:lpstr>
      <vt:lpstr>B - Estimation aide financière</vt:lpstr>
      <vt:lpstr>B - Coûts totaux du projet</vt:lpstr>
      <vt:lpstr>Signatures</vt:lpstr>
      <vt:lpstr>C - Constat</vt:lpstr>
      <vt:lpstr>Outil - Système d'irrigation</vt:lpstr>
      <vt:lpstr>Références</vt:lpstr>
      <vt:lpstr>Section réservée MAPAQ</vt:lpstr>
      <vt:lpstr>Références MAPAQ</vt:lpstr>
      <vt:lpstr>DATA (à masquer)</vt:lpstr>
      <vt:lpstr>'Analyse et recommandations'!Zone_d_impression</vt:lpstr>
      <vt:lpstr>'C - Constat'!Zone_d_impression</vt:lpstr>
      <vt:lpstr>'Section réservée MAPAQ'!Zone_d_impression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Diagnostic - Achat ou location d'équipements de gestion de l'eau d'irrigation</dc:title>
  <dc:subject/>
  <dc:creator>MAPAQ</dc:creator>
  <cp:keywords>Diagnostic, Achat ou location d'équipements de gestion de l'eau d'irrigation, Programme Prime-Vert 2023-2026, Volet 1,  Projets individuels en agroenvironnement par une exploitation agricole, sous-volet 1.1, Appui à la réalisation du PAD, 1.1.4 Projets d'optimisation de la gestion de l'eau</cp:keywords>
  <dc:description/>
  <cp:lastModifiedBy>Fraysse Sandrine (DRPMAPA) (Québec)</cp:lastModifiedBy>
  <cp:revision/>
  <cp:lastPrinted>2024-12-05T18:18:01Z</cp:lastPrinted>
  <dcterms:created xsi:type="dcterms:W3CDTF">2023-05-17T14:52:24Z</dcterms:created>
  <dcterms:modified xsi:type="dcterms:W3CDTF">2026-04-13T17:54:57Z</dcterms:modified>
  <cp:category>Diagnostic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0x010100F9617F3B40B30647B6E637BE3105B7AC</vt:lpwstr>
  </property>
  <property fmtid="{D5CDD505-2E9C-101B-9397-08002B2CF9AE}" pid="3" name="Order">
    <vt:r8>14600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