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xml" ContentType="application/vnd.ms-excel.controlproperties+xml"/>
  <Override PartName="/xl/drawings/drawing5.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ctrlProps/ctrlProp9.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9.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omments1.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66925"/>
  <mc:AlternateContent xmlns:mc="http://schemas.openxmlformats.org/markup-compatibility/2006">
    <mc:Choice Requires="x15">
      <x15ac:absPath xmlns:x15ac="http://schemas.microsoft.com/office/spreadsheetml/2010/11/ac" url="T:\Nouv com_DRPMAPA en travaux\2120_Dev_prg_minist\IM Transitoire PV 26-27\2 - Formulaire DAF\1.1.4\"/>
    </mc:Choice>
  </mc:AlternateContent>
  <xr:revisionPtr revIDLastSave="0" documentId="13_ncr:1_{6729A91E-8552-4C35-8656-4E9270922942}" xr6:coauthVersionLast="47" xr6:coauthVersionMax="47" xr10:uidLastSave="{00000000-0000-0000-0000-000000000000}"/>
  <workbookProtection workbookAlgorithmName="SHA-512" workbookHashValue="MaFyHfoQfM/Nzzn6damjwBIoUyzBKLZ7jMbGtoU91mVZ8bRlmn/Z4v1Oro4Wb0dW/4aNxrX0kI186vNa4vmF4Q==" workbookSaltValue="0T80GBL4zCioq2KEsfRFRQ==" workbookSpinCount="100000" lockStructure="1"/>
  <bookViews>
    <workbookView xWindow="-120" yWindow="-120" windowWidth="29040" windowHeight="15720" tabRatio="713" xr2:uid="{22CB4418-93B1-454B-B87C-BA3AA98BF1BD}"/>
  </bookViews>
  <sheets>
    <sheet name="Accueil et mandat" sheetId="16" r:id="rId1"/>
    <sheet name="Identification" sheetId="1" r:id="rId2"/>
    <sheet name="A - Champs visés" sheetId="13" r:id="rId3"/>
    <sheet name="A - Analyse et recommandations" sheetId="2" r:id="rId4"/>
    <sheet name="B - Conception et planification" sheetId="15" r:id="rId5"/>
    <sheet name="B - Estimation aide financière" sheetId="14" r:id="rId6"/>
    <sheet name="B - Coûts totaux du projet" sheetId="25" r:id="rId7"/>
    <sheet name="B - Signatures" sheetId="6" r:id="rId8"/>
    <sheet name="C - Attestation de conformité" sheetId="23" r:id="rId9"/>
    <sheet name="D - Stabilisaton sortie drain" sheetId="26" r:id="rId10"/>
    <sheet name="D - Avaloir" sheetId="27" r:id="rId11"/>
    <sheet name="D - Chute enrochée" sheetId="28" r:id="rId12"/>
    <sheet name="Section réservée MAPAQ" sheetId="30" r:id="rId13"/>
    <sheet name="Références MAPAQ" sheetId="31" state="hidden" r:id="rId14"/>
    <sheet name="Source" sheetId="24" state="hidden" r:id="rId15"/>
  </sheets>
  <definedNames>
    <definedName name="_xlnm.Print_Area" localSheetId="3">'A - Analyse et recommandations'!$A$1:$Z$83</definedName>
    <definedName name="_xlnm.Print_Area" localSheetId="4">'B - Conception et planification'!$A$1:$Z$67</definedName>
    <definedName name="_xlnm.Print_Area" localSheetId="6">'B - Coûts totaux du projet'!$A$1:$AA$51</definedName>
    <definedName name="_xlnm.Print_Area" localSheetId="5">'B - Estimation aide financière'!$A$1:$F$51</definedName>
    <definedName name="_xlnm.Print_Area" localSheetId="8">'C - Attestation de conformité'!$A$1:$Z$169</definedName>
    <definedName name="_xlnm.Print_Area" localSheetId="10">'D - Avaloir'!$A$2:$H$32</definedName>
    <definedName name="_xlnm.Print_Area" localSheetId="9">'D - Stabilisaton sortie drain'!$A$1:$N$56</definedName>
    <definedName name="_xlnm.Print_Area" localSheetId="12">'Section réservée MAPAQ'!$A$1:$H$37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2" i="14" l="1"/>
  <c r="F11" i="14"/>
  <c r="U144" i="23" l="1"/>
  <c r="X144" i="23"/>
  <c r="U118" i="23"/>
  <c r="U119" i="23"/>
  <c r="U120" i="23"/>
  <c r="U121" i="23"/>
  <c r="U122" i="23"/>
  <c r="U123" i="23"/>
  <c r="U124" i="23"/>
  <c r="U125" i="23"/>
  <c r="U126" i="23"/>
  <c r="U127" i="23"/>
  <c r="U128" i="23"/>
  <c r="U129" i="23"/>
  <c r="U130" i="23"/>
  <c r="U131" i="23"/>
  <c r="U132" i="23"/>
  <c r="U133" i="23"/>
  <c r="U134" i="23"/>
  <c r="U135" i="23"/>
  <c r="U136" i="23"/>
  <c r="U137" i="23"/>
  <c r="U138" i="23"/>
  <c r="U139" i="23"/>
  <c r="U140" i="23"/>
  <c r="U141" i="23"/>
  <c r="U142" i="23"/>
  <c r="U143" i="23"/>
  <c r="U117" i="23"/>
  <c r="F8" i="30" l="1"/>
  <c r="F7" i="30"/>
  <c r="V47" i="25"/>
  <c r="Q118" i="23"/>
  <c r="Q119" i="23"/>
  <c r="Q120" i="23"/>
  <c r="Q121" i="23"/>
  <c r="Q122" i="23"/>
  <c r="Q123" i="23"/>
  <c r="Q124" i="23"/>
  <c r="Q125" i="23"/>
  <c r="Q126" i="23"/>
  <c r="Q127" i="23"/>
  <c r="Q128" i="23"/>
  <c r="Q129" i="23"/>
  <c r="Q130" i="23"/>
  <c r="Q131" i="23"/>
  <c r="Q132" i="23"/>
  <c r="Q133" i="23"/>
  <c r="Q134" i="23"/>
  <c r="Q135" i="23"/>
  <c r="Q136" i="23"/>
  <c r="Q137" i="23"/>
  <c r="Q138" i="23"/>
  <c r="Q139" i="23"/>
  <c r="Q140" i="23"/>
  <c r="Q141" i="23"/>
  <c r="Q142" i="23"/>
  <c r="Q143" i="23"/>
  <c r="A118" i="23"/>
  <c r="A119" i="23"/>
  <c r="A120" i="23"/>
  <c r="A121" i="23"/>
  <c r="A122" i="23"/>
  <c r="A123" i="23"/>
  <c r="A124" i="23"/>
  <c r="A125" i="23"/>
  <c r="A126" i="23"/>
  <c r="A127" i="23"/>
  <c r="A128" i="23"/>
  <c r="A129" i="23"/>
  <c r="A130" i="23"/>
  <c r="A131" i="23"/>
  <c r="A132" i="23"/>
  <c r="A133" i="23"/>
  <c r="A134" i="23"/>
  <c r="A135" i="23"/>
  <c r="A136" i="23"/>
  <c r="A137" i="23"/>
  <c r="A138" i="23"/>
  <c r="A139" i="23"/>
  <c r="A140" i="23"/>
  <c r="A141" i="23"/>
  <c r="A142" i="23"/>
  <c r="A143" i="23"/>
  <c r="A117" i="23"/>
  <c r="X105" i="23"/>
  <c r="X106" i="23"/>
  <c r="X107" i="23"/>
  <c r="X104" i="23"/>
  <c r="X101" i="23"/>
  <c r="X96" i="23"/>
  <c r="X97" i="23"/>
  <c r="X98" i="23"/>
  <c r="X99" i="23"/>
  <c r="X95" i="23"/>
  <c r="F41" i="14" a="1"/>
  <c r="F41" i="14" s="1"/>
  <c r="X89" i="23"/>
  <c r="X90" i="23"/>
  <c r="X91" i="23"/>
  <c r="X92" i="23"/>
  <c r="X93" i="23"/>
  <c r="X88" i="23"/>
  <c r="W13" i="25"/>
  <c r="F40" i="14"/>
  <c r="Y107" i="23" s="1"/>
  <c r="F39" i="14"/>
  <c r="Y106" i="23" s="1"/>
  <c r="F38" i="14"/>
  <c r="Y105" i="23" s="1"/>
  <c r="F37" i="14"/>
  <c r="Y104" i="23" s="1"/>
  <c r="F34" i="14"/>
  <c r="Y101" i="23" s="1"/>
  <c r="F32" i="14"/>
  <c r="Y99" i="23" s="1"/>
  <c r="F31" i="14"/>
  <c r="Y98" i="23" s="1"/>
  <c r="F30" i="14"/>
  <c r="Y97" i="23" s="1"/>
  <c r="F29" i="14"/>
  <c r="Y96" i="23" s="1"/>
  <c r="F28" i="14"/>
  <c r="Y95" i="23" s="1"/>
  <c r="F25" i="14"/>
  <c r="Y92" i="23" s="1"/>
  <c r="F24" i="14"/>
  <c r="Y91" i="23" s="1"/>
  <c r="F23" i="14"/>
  <c r="Y90" i="23" s="1"/>
  <c r="F22" i="14"/>
  <c r="Y89" i="23" s="1"/>
  <c r="F21" i="14"/>
  <c r="Y88" i="23" s="1"/>
  <c r="F26" i="14"/>
  <c r="Y93" i="23" s="1"/>
  <c r="H13" i="28"/>
  <c r="H14" i="28"/>
  <c r="M14" i="28"/>
  <c r="H15" i="28"/>
  <c r="M15" i="28"/>
  <c r="H16" i="28"/>
  <c r="M16" i="28"/>
  <c r="H17" i="28"/>
  <c r="H18" i="28"/>
  <c r="M18" i="28"/>
  <c r="H19" i="28"/>
  <c r="M19" i="28"/>
  <c r="H20" i="28"/>
  <c r="M20" i="28"/>
  <c r="H21" i="28"/>
  <c r="H24" i="28" s="1"/>
  <c r="H22" i="28"/>
  <c r="H23" i="28"/>
  <c r="H25" i="28"/>
  <c r="H26" i="28"/>
  <c r="M26" i="28"/>
  <c r="H27" i="28"/>
  <c r="H28" i="28"/>
  <c r="H29" i="28"/>
  <c r="H32" i="28" s="1"/>
  <c r="H30" i="28"/>
  <c r="M30" i="28"/>
  <c r="H31" i="28"/>
  <c r="H33" i="28"/>
  <c r="H36" i="28" s="1"/>
  <c r="L40" i="28" s="1"/>
  <c r="H34" i="28"/>
  <c r="H35" i="28"/>
  <c r="M35" i="28"/>
  <c r="M36" i="28"/>
  <c r="M37" i="28" s="1"/>
  <c r="H16" i="27"/>
  <c r="H17" i="27"/>
  <c r="H18" i="27"/>
  <c r="H19" i="27"/>
  <c r="H20" i="27"/>
  <c r="H25" i="27" s="1"/>
  <c r="H21" i="27"/>
  <c r="H22" i="27" s="1"/>
  <c r="H23" i="27"/>
  <c r="D20" i="26"/>
  <c r="G23" i="26"/>
  <c r="G24" i="26"/>
  <c r="G44" i="26" s="1"/>
  <c r="L24" i="26"/>
  <c r="L26" i="26" s="1"/>
  <c r="G25" i="26"/>
  <c r="L25" i="26"/>
  <c r="G27" i="26"/>
  <c r="G28" i="26"/>
  <c r="G30" i="26" s="1"/>
  <c r="L28" i="26"/>
  <c r="L30" i="26" s="1"/>
  <c r="G29" i="26"/>
  <c r="L29" i="26"/>
  <c r="G31" i="26"/>
  <c r="G32" i="26"/>
  <c r="L32" i="26"/>
  <c r="G33" i="26"/>
  <c r="G34" i="26" s="1"/>
  <c r="G35" i="26"/>
  <c r="G36" i="26"/>
  <c r="L36" i="26"/>
  <c r="G37" i="26"/>
  <c r="G39" i="26"/>
  <c r="G40" i="26"/>
  <c r="G42" i="26" s="1"/>
  <c r="L40" i="26"/>
  <c r="G41" i="26"/>
  <c r="L44" i="26"/>
  <c r="L45" i="26"/>
  <c r="L46" i="26"/>
  <c r="Y108" i="23" l="1"/>
  <c r="F43" i="14"/>
  <c r="G43" i="26"/>
  <c r="G26" i="26"/>
  <c r="G38" i="26"/>
  <c r="G45" i="26"/>
  <c r="K49" i="26" s="1"/>
  <c r="H24" i="27"/>
  <c r="H26" i="27" s="1"/>
  <c r="V108" i="23" a="1"/>
  <c r="V108" i="23" s="1"/>
  <c r="V107" i="23"/>
  <c r="V106" i="23"/>
  <c r="V105" i="23"/>
  <c r="V104" i="23"/>
  <c r="V101" i="23"/>
  <c r="V99" i="23"/>
  <c r="V98" i="23"/>
  <c r="V97" i="23"/>
  <c r="V96" i="23"/>
  <c r="V95" i="23"/>
  <c r="V93" i="23"/>
  <c r="V92" i="23"/>
  <c r="V91" i="23"/>
  <c r="V90" i="23"/>
  <c r="V89" i="23"/>
  <c r="V88" i="23"/>
  <c r="V110" i="23" l="1"/>
  <c r="Y110" i="23"/>
  <c r="G46" i="26"/>
  <c r="G13" i="25"/>
  <c r="G12" i="25"/>
  <c r="W21" i="23" l="1"/>
  <c r="W22" i="23"/>
  <c r="W23" i="23"/>
  <c r="W20" i="23"/>
  <c r="G21" i="23"/>
  <c r="G22" i="23"/>
  <c r="G23" i="23"/>
  <c r="G20" i="23"/>
  <c r="W14" i="23"/>
  <c r="W15" i="23"/>
  <c r="W16" i="23"/>
  <c r="W13" i="23"/>
  <c r="G16" i="23"/>
  <c r="G14" i="23"/>
  <c r="G13" i="23"/>
  <c r="G15" i="23"/>
  <c r="W13" i="6" l="1"/>
  <c r="W12" i="6"/>
  <c r="G13" i="6"/>
  <c r="G12" i="6"/>
  <c r="W12" i="25"/>
  <c r="W13" i="15"/>
  <c r="W12" i="15"/>
  <c r="G13" i="15"/>
  <c r="G12" i="15"/>
  <c r="W13" i="2"/>
  <c r="W12" i="2"/>
  <c r="G13" i="2"/>
  <c r="G12" i="2"/>
  <c r="W13" i="13"/>
  <c r="W12" i="13"/>
  <c r="G13" i="13"/>
  <c r="G12" i="13"/>
  <c r="W45" i="1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agre250</author>
  </authors>
  <commentList>
    <comment ref="A7" authorId="0" shapeId="0" xr:uid="{A3E3C9FD-8CAF-4978-95A1-F5C4A6DF9FCB}">
      <text>
        <r>
          <rPr>
            <b/>
            <sz val="10"/>
            <color indexed="81"/>
            <rFont val="Tahoma"/>
            <family val="2"/>
          </rPr>
          <t>À rédiger selon le cas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<sst xmlns="http://schemas.openxmlformats.org/spreadsheetml/2006/main" count="624" uniqueCount="344">
  <si>
    <r>
      <rPr>
        <b/>
        <sz val="12"/>
        <rFont val="Arial Narrow"/>
        <family val="2"/>
      </rPr>
      <t xml:space="preserve">Programme Prime-Vert 2023-2026
</t>
    </r>
    <r>
      <rPr>
        <sz val="8"/>
        <rFont val="Arial Narrow"/>
        <family val="2"/>
      </rPr>
      <t>Volet 1 : Projets individuels en agroenvironnement par une exploitation agricole
Sous-volet 1.1 : Appui à la réalisation du PAD
1.1.4 Projets d'optimisation de la gestion de l'eau</t>
    </r>
    <r>
      <rPr>
        <b/>
        <sz val="8"/>
        <rFont val="Arial Narrow"/>
        <family val="2"/>
      </rPr>
      <t xml:space="preserve">
</t>
    </r>
  </si>
  <si>
    <t>DIAGNOSTIC ET ÉLABORATION DU PROJET</t>
  </si>
  <si>
    <t>Implantation d'ouvrages hydroagricoles</t>
  </si>
  <si>
    <t>PRÉSENTATION DU DOCUMENT</t>
  </si>
  <si>
    <t>Ce document permet d’établir un diagnostic et d’élaborer un projet d’implantation d’ouvrages hydroagricoles dans les entreprises agricoles afin de résoudre des problèmes de pollution diffuse liés à l’érosion hydrique des sols en plein champ, en priorisant les actions qui ont le plus d’impact sur l’amélioration de la qualité de l’eau.</t>
  </si>
  <si>
    <t>MANDAT</t>
  </si>
  <si>
    <t>Section A – Diagnostic</t>
  </si>
  <si>
    <t>1) Définir les problèmes d'érosion et réaliser les relevés de terrain nécessaires;</t>
  </si>
  <si>
    <t>2) Recommander des ouvrages à aménager et autres actions à prendre pour corriger les problèmes d'érosion ou de contrôle de nappe phréatique;</t>
  </si>
  <si>
    <t>3) Remettre et expliquer le diagnostic et ses annexes au représentant de l'exploitation agricole;</t>
  </si>
  <si>
    <t>Section B - Élaboration du projet</t>
  </si>
  <si>
    <t>1) Préparer le plan de localisation ainsi que les plans et devis;</t>
  </si>
  <si>
    <t>2) Préparer la liste des matériaux nécessaires et une estimation des coûts du projet;</t>
  </si>
  <si>
    <t>3) Recommander des mesures d'atténuation à appliquer lors des travaux;</t>
  </si>
  <si>
    <t>4) Remettre et expliquer le projet et ses annexes au représentant de l'exploitation agricole;</t>
  </si>
  <si>
    <t>5) S'assurer que les autorisations et permis nécessaires à la réalisation du projet ont été obtenus avant le début des travaux.</t>
  </si>
  <si>
    <t>Section C - Attestation de conformité</t>
  </si>
  <si>
    <t>Section D - Outils et références</t>
  </si>
  <si>
    <t>A</t>
  </si>
  <si>
    <t>Les cases en jaune concernent spécifiquement le diagnostic. Les honoraires du conseiller mandaté pour l’établissement du diagnostic pourraient être admissibles au Programme services-conseils 2023-2028. Certaines conditions s’appliquent et seul le réseau Agriconseils peut déterminer si ces honoraires sont admissibles ou non.</t>
  </si>
  <si>
    <t>B-C</t>
  </si>
  <si>
    <t>Les cases en vert concernent l’élaboration du projet ainsi que l’attestation de conformité exigée lors d’une demande d’aide financière déposée dans le cadre du programme Prime-Vert 2023-2026. Les honoraires du conseiller sont pris en compte dans les montants forfaitaires liés au projet. Le conseiller doit donc facturer ses honoraires à son client.</t>
  </si>
  <si>
    <t>Exploitation agricole requérante</t>
  </si>
  <si>
    <t>Nom du demandeur</t>
  </si>
  <si>
    <t>Téléphone</t>
  </si>
  <si>
    <t>Adresse postale</t>
  </si>
  <si>
    <t>Cellulaire*</t>
  </si>
  <si>
    <t>Courriel</t>
  </si>
  <si>
    <t>Télécopieur*</t>
  </si>
  <si>
    <t>*Facultatif</t>
  </si>
  <si>
    <t>Numéro de membre</t>
  </si>
  <si>
    <t>Organisme</t>
  </si>
  <si>
    <t>DIAGNOSTIC</t>
  </si>
  <si>
    <t>Date de la visite</t>
  </si>
  <si>
    <t>CHAMPS VISÉS PAR LE DIAGNOSTIC</t>
  </si>
  <si>
    <t>Numéro de champ</t>
  </si>
  <si>
    <t>P/L*</t>
  </si>
  <si>
    <t>Lot/Cadastre</t>
  </si>
  <si>
    <t>Municipalité</t>
  </si>
  <si>
    <t>Superficie (ha)</t>
  </si>
  <si>
    <t xml:space="preserve">Superficie totale couverte par le "diagnostic" (ha) : </t>
  </si>
  <si>
    <t>*Propriété (P) ou Location (L)</t>
  </si>
  <si>
    <t>DESCRIPTION DES PRATIQUES DE CONSERVATION DES SOLS  ET RECOMMANDATIONS</t>
  </si>
  <si>
    <t>Description des pratiques de conservation des sols (cultures de couverture, cultures pérennes, semis-direct, résidus de cultures, etc.)</t>
  </si>
  <si>
    <t>Recommandations</t>
  </si>
  <si>
    <t>DESCRIPTION DES PROBLÈMES D'ÉROSION ET RECOMMANDATIONS</t>
  </si>
  <si>
    <t>Description des champs visés (topographie, sol, cultures, bandes riveraines, réseau hydrique, plan de drainage souterrain, etc.)</t>
  </si>
  <si>
    <t>Description des problèmes d'érosion relevés</t>
  </si>
  <si>
    <t>Aménagement d'ouvrages de conservation des sols</t>
  </si>
  <si>
    <t>Entretien à faire et actions à prendre pour assurer la pérennité des ouvrages</t>
  </si>
  <si>
    <t>Autres actions recommandées pour corriger un problème d'érosion</t>
  </si>
  <si>
    <t>Gestion de la nappe phréatique</t>
  </si>
  <si>
    <t>Je déclare avoir remis une copie du présent diagnostic ainsi que de ses annexes et avoir expliqué l’ensemble de son contenu (formulaire, sections et annexes) au représentant de l’exploitation agricole pour laquelle ces documents ont été préparés.</t>
  </si>
  <si>
    <t>Signature :</t>
  </si>
  <si>
    <t>Date :</t>
  </si>
  <si>
    <t>ÉLABORATION DU PROJET</t>
  </si>
  <si>
    <t>CONCEPTION DES OUVRAGES DE CONSERVATION DES SOLS</t>
  </si>
  <si>
    <t>Études hydrologiques et dimensionnement des ouvrages</t>
  </si>
  <si>
    <t>Données hydrologiques</t>
  </si>
  <si>
    <t>Dimensionnement des ouvrages</t>
  </si>
  <si>
    <t>Plans, devis et fiches techniques de référence</t>
  </si>
  <si>
    <t>PLANIFICATION ET RÉALISATION DES TRAVAUX</t>
  </si>
  <si>
    <t>Autorisation, permis ou avis requis avant le début des travaux</t>
  </si>
  <si>
    <t>Conditions de réalisation des travaux</t>
  </si>
  <si>
    <t>Mesures d'atténuation à appliquer lors des travaux</t>
  </si>
  <si>
    <t>CALCUL DES MONTANTS FORFAITAIRES</t>
  </si>
  <si>
    <t>Montant forfaitaire</t>
  </si>
  <si>
    <t>Montant forfaitaire bonifié</t>
  </si>
  <si>
    <t>Montant d’aide financière</t>
  </si>
  <si>
    <r>
      <t>Nombre de m</t>
    </r>
    <r>
      <rPr>
        <b/>
        <vertAlign val="superscript"/>
        <sz val="9"/>
        <rFont val="Arial Narrow"/>
        <family val="2"/>
      </rPr>
      <t>2</t>
    </r>
  </si>
  <si>
    <t xml:space="preserve">Protection enrochée </t>
  </si>
  <si>
    <r>
      <t>40,00 $ /m</t>
    </r>
    <r>
      <rPr>
        <vertAlign val="superscript"/>
        <sz val="9"/>
        <rFont val="Arial Narrow"/>
        <family val="2"/>
      </rPr>
      <t>2</t>
    </r>
  </si>
  <si>
    <r>
      <t>48,50 $ /m</t>
    </r>
    <r>
      <rPr>
        <vertAlign val="superscript"/>
        <sz val="9"/>
        <rFont val="Arial Narrow"/>
        <family val="2"/>
      </rPr>
      <t>2</t>
    </r>
  </si>
  <si>
    <t>Protection enrochée</t>
  </si>
  <si>
    <t>Protection engazonnée </t>
  </si>
  <si>
    <r>
      <t>5,50 $ /m</t>
    </r>
    <r>
      <rPr>
        <vertAlign val="superscript"/>
        <sz val="9"/>
        <rFont val="Arial Narrow"/>
        <family val="2"/>
      </rPr>
      <t>2</t>
    </r>
  </si>
  <si>
    <r>
      <t>6,70 $ /m</t>
    </r>
    <r>
      <rPr>
        <vertAlign val="superscript"/>
        <sz val="9"/>
        <rFont val="Arial Narrow"/>
        <family val="2"/>
      </rPr>
      <t>2</t>
    </r>
  </si>
  <si>
    <t>Fossé avaloir avec drains + sortie avec déversoir enroché</t>
  </si>
  <si>
    <t>Nombre d’unités</t>
  </si>
  <si>
    <t>4 po</t>
  </si>
  <si>
    <t>1 300 $ /unité</t>
  </si>
  <si>
    <t>1 580 $ /unité</t>
  </si>
  <si>
    <t xml:space="preserve">6 po </t>
  </si>
  <si>
    <t xml:space="preserve">1 450 $ /unité </t>
  </si>
  <si>
    <t>1 760 $ /unité</t>
  </si>
  <si>
    <t xml:space="preserve">8 po </t>
  </si>
  <si>
    <t>1 800 $ /unité</t>
  </si>
  <si>
    <t>2 185 $ /unité</t>
  </si>
  <si>
    <t xml:space="preserve">10 po </t>
  </si>
  <si>
    <t>2 200 $ /unité</t>
  </si>
  <si>
    <t>2 670 $ /unité</t>
  </si>
  <si>
    <t xml:space="preserve">12 po </t>
  </si>
  <si>
    <t>2 900 $ /unité</t>
  </si>
  <si>
    <t>3 520 $ /unité</t>
  </si>
  <si>
    <t>Ouvrages de rétention d'eau et de sédimentation (coût du volume d'eau stockée + coût du fossé avaloir et de la protection enrochée supplémentaire)</t>
  </si>
  <si>
    <r>
      <t>4,50 $ /m</t>
    </r>
    <r>
      <rPr>
        <vertAlign val="superscript"/>
        <sz val="9"/>
        <rFont val="Arial Narrow"/>
        <family val="2"/>
      </rPr>
      <t>3</t>
    </r>
    <r>
      <rPr>
        <sz val="9"/>
        <rFont val="Arial Narrow"/>
        <family val="2"/>
      </rPr>
      <t xml:space="preserve"> </t>
    </r>
  </si>
  <si>
    <r>
      <t>5,46 $ /m</t>
    </r>
    <r>
      <rPr>
        <vertAlign val="superscript"/>
        <sz val="9"/>
        <rFont val="Arial Narrow"/>
        <family val="2"/>
      </rPr>
      <t>3</t>
    </r>
  </si>
  <si>
    <r>
      <t>Nombre de m</t>
    </r>
    <r>
      <rPr>
        <b/>
        <vertAlign val="superscript"/>
        <sz val="9"/>
        <rFont val="Arial Narrow"/>
        <family val="2"/>
      </rPr>
      <t>3</t>
    </r>
  </si>
  <si>
    <t>     </t>
  </si>
  <si>
    <t>Chambre de contrôle de drainage</t>
  </si>
  <si>
    <t>2 250 $ /unité</t>
  </si>
  <si>
    <t>2 730 $ /unité</t>
  </si>
  <si>
    <t>2 500 $ /unité</t>
  </si>
  <si>
    <t>3 035 $ /unité</t>
  </si>
  <si>
    <t>3 100 $ /unité</t>
  </si>
  <si>
    <t>3 765 $ /unité</t>
  </si>
  <si>
    <t>3 300 $ /unité</t>
  </si>
  <si>
    <t>4 000 $ /unité</t>
  </si>
  <si>
    <t>Frais d’honoraires pour l’attestation de conformité</t>
  </si>
  <si>
    <t>Estimation des coûts de réalisation de l'ouvrage</t>
  </si>
  <si>
    <t>Total :</t>
  </si>
  <si>
    <t>DOCUMENTS ANNEXÉS</t>
  </si>
  <si>
    <t>Je déclare avoir remis une copie du présent projet ainsi que de ses annexes et avoir expliqué l’ensemble de son contenu (formulaire, sections et annexes) au représentant de l’exploitation agricole pour laquelle ces documents ont été préparés.</t>
  </si>
  <si>
    <t>RESPECT DE LA BANDE DE PROTECTION RIVERAINE LE LONG DES COURS D'EAU</t>
  </si>
  <si>
    <t>Les bandes de protection riveraines doivent avoir une largeur minimale de 3 m, mesurée à partir de la ligne des hautes eaux, et au minimum 1 m de retrait sur le replat situé au haut du talus des cours d'eau.</t>
  </si>
  <si>
    <t>Les bandes de protection riveraines sont-elles respectées pour les parcelles où sont réalisés les travaux ?</t>
  </si>
  <si>
    <t>Commentaires</t>
  </si>
  <si>
    <t>AIDE ESTIMÉE</t>
  </si>
  <si>
    <r>
      <t>Nombre de m</t>
    </r>
    <r>
      <rPr>
        <b/>
        <vertAlign val="superscript"/>
        <sz val="8"/>
        <rFont val="Arial Narrow"/>
        <family val="2"/>
      </rPr>
      <t>2</t>
    </r>
  </si>
  <si>
    <t>Ouvrages de rétention d'eau et de sédimentation (coût pour le volume d'eau stockée + coût du fossé avaloir et de la protection enrochée supplémentaire)</t>
  </si>
  <si>
    <r>
      <t>Nombre de m</t>
    </r>
    <r>
      <rPr>
        <b/>
        <vertAlign val="superscript"/>
        <sz val="8"/>
        <rFont val="Arial Narrow"/>
        <family val="2"/>
      </rPr>
      <t>3</t>
    </r>
  </si>
  <si>
    <t>2 730 $ /unité</t>
  </si>
  <si>
    <t>3 035 $ /unité</t>
  </si>
  <si>
    <t>3 765 $ /unité</t>
  </si>
  <si>
    <t>LOCALISATION GPS DES AMÉNAGEMENTS ET DES OUVRAGES</t>
  </si>
  <si>
    <r>
      <t xml:space="preserve">Directives concernant la prise des points GPS
</t>
    </r>
    <r>
      <rPr>
        <sz val="9"/>
        <rFont val="Arial Narrow"/>
        <family val="2"/>
      </rPr>
      <t>Un point GPS et une seule observation doivent être saisis par ligne. Les coordonnées X et Y doivent être présentées en degrés décimaux (cinq décimales après la virgule), par exemple « coordonnée X : -71,23041; coordonnée Y : 46,80506 ».</t>
    </r>
  </si>
  <si>
    <t>Si plusieurs correctifs sont associés à la résolution du même problème et qu’ils sont situés au même endroit, un seul point GPS peut être enregistré en indiquant tous les travaux réalisés. Vous pouvez également envoyer les coordonnées géoréférencées dans d’autres formats de documents (SHP, DXF, DWG, etc.) ou fournir un plan de localisation des travaux.</t>
  </si>
  <si>
    <t>Coordonnée X</t>
  </si>
  <si>
    <t>Coordonnée Y</t>
  </si>
  <si>
    <t>Année 
de réalisation</t>
  </si>
  <si>
    <t>Noter que les montants indiqués dans le tableau ci-dessous sont des exemples</t>
  </si>
  <si>
    <t>STABILISATION DE SORTIE DE DRAIN</t>
  </si>
  <si>
    <t>Localisation :</t>
  </si>
  <si>
    <t>Voir le plan annexé</t>
  </si>
  <si>
    <t>Caractéristiques :</t>
  </si>
  <si>
    <t>Les travaux devront être faits selon les normes de la fiche technique du MAPAQ.</t>
  </si>
  <si>
    <t xml:space="preserve">Les talus seront protégés avec de la pierre angulaire de 100 mm x 200 mm Ø (4" x 8" Ø) sur une </t>
  </si>
  <si>
    <t>épaisseur de 30 cm (12") et pour une surface de 2 m x 2 m.</t>
  </si>
  <si>
    <t xml:space="preserve">La pierre sera déposée sur une toile géotextile Texel 7612 ou l'équivalent qui couvrira la surface </t>
  </si>
  <si>
    <t>protégée, ce qui inclut la section de la clé d'ancrage située à la base du talus.</t>
  </si>
  <si>
    <t>Le talus protégé devra être préalablement excavé afin que l'ajout de la pierre ne diminue pas la</t>
  </si>
  <si>
    <t>section d'écoulement du cours d'eau.</t>
  </si>
  <si>
    <t>Une pente minimale de 1:1,5 devra être respectée (pentes des talus).</t>
  </si>
  <si>
    <t>La bande riveraine le long des cours d'eau doit être d'au moins 1 m sur le haut du talus (replat).</t>
  </si>
  <si>
    <t>En cas de non-respect de la bande riveraine, le producteur n'aura pas droit à la subvention.</t>
  </si>
  <si>
    <t xml:space="preserve">Les travaux concernant les sections de sol érodé à combler et les sorties </t>
  </si>
  <si>
    <t>de drains à remplacer ne sont pas admissibles à la subvention</t>
  </si>
  <si>
    <t>Quantité totale de pierre :</t>
  </si>
  <si>
    <t>tonnes métriques</t>
  </si>
  <si>
    <t># S.D</t>
  </si>
  <si>
    <t>Lot</t>
  </si>
  <si>
    <t>Matériaux</t>
  </si>
  <si>
    <t>Unités</t>
  </si>
  <si>
    <t>Quantités</t>
  </si>
  <si>
    <t>Prix unitaire</t>
  </si>
  <si>
    <t>Coût</t>
  </si>
  <si>
    <t>Pierre de 100 à 200 mm Ø (4" à 8")</t>
  </si>
  <si>
    <t>t.m</t>
  </si>
  <si>
    <t>largeur</t>
  </si>
  <si>
    <t>longueur</t>
  </si>
  <si>
    <t>épaisseur</t>
  </si>
  <si>
    <t>Poids</t>
  </si>
  <si>
    <t>Aire</t>
  </si>
  <si>
    <t>Pelle hydraulique</t>
  </si>
  <si>
    <t>h</t>
  </si>
  <si>
    <t>(chute)</t>
  </si>
  <si>
    <t>Géotextile Texel TX 170</t>
  </si>
  <si>
    <r>
      <t>m</t>
    </r>
    <r>
      <rPr>
        <vertAlign val="superscript"/>
        <sz val="9"/>
        <rFont val="Arial Narrow"/>
        <family val="2"/>
      </rPr>
      <t>2</t>
    </r>
  </si>
  <si>
    <t>(canal)</t>
  </si>
  <si>
    <t>Sous-total (sortie du drain 1)</t>
  </si>
  <si>
    <t>Sous-total (sortie du drain 2)</t>
  </si>
  <si>
    <t>Sous-total (sortie du drain 3)</t>
  </si>
  <si>
    <t>Sous-total (sortie du drain 4)</t>
  </si>
  <si>
    <t>Sous-total (sortie du drain 5)</t>
  </si>
  <si>
    <t>SOUS-TOTAL (pierre)</t>
  </si>
  <si>
    <t>SOUS-TOTAL (pelle)</t>
  </si>
  <si>
    <t>SOUS-TOTAL (géotextile)</t>
  </si>
  <si>
    <t>TOTAL( sortie du drain)</t>
  </si>
  <si>
    <t>Coût total géotextile</t>
  </si>
  <si>
    <t>Densité de la pierre (t/m3)</t>
  </si>
  <si>
    <t>Noter que les informations ci-dessous sont des exemples</t>
  </si>
  <si>
    <t xml:space="preserve">AVALOIR </t>
  </si>
  <si>
    <t>Localisation:</t>
  </si>
  <si>
    <t>Voir le plan annexé.</t>
  </si>
  <si>
    <t>Caractéristiques:</t>
  </si>
  <si>
    <r>
      <t>AV. -1</t>
    </r>
    <r>
      <rPr>
        <sz val="9"/>
        <color rgb="FF000000"/>
        <rFont val="Arial Narrow"/>
        <family val="2"/>
      </rPr>
      <t xml:space="preserve">: Aménagement d'un avaloir de ?? mm de Ø  raccordé à un tuyau  perforé de   </t>
    </r>
  </si>
  <si>
    <t>?? cm de Ø x $ m de longueur.</t>
  </si>
  <si>
    <r>
      <t>Aménagement d'un bassin de ? m</t>
    </r>
    <r>
      <rPr>
        <vertAlign val="superscript"/>
        <sz val="9"/>
        <color rgb="FF000000"/>
        <rFont val="Arial Narrow"/>
        <family val="2"/>
      </rPr>
      <t xml:space="preserve">2 </t>
    </r>
    <r>
      <rPr>
        <sz val="9"/>
        <color rgb="FF000000"/>
        <rFont val="Arial Narrow"/>
        <family val="2"/>
      </rPr>
      <t>(?' x ?') dont les parois seront protégés avec de la</t>
    </r>
  </si>
  <si>
    <t>pierre de $ à $ mm Ø (?" à ?" Ø).</t>
  </si>
  <si>
    <t xml:space="preserve">Une membrane géotextile Texel 7612 ou l'équivalent devra être placée sous la pierre </t>
  </si>
  <si>
    <t>lors de la construction du bassin et pour la sortie de drain.</t>
  </si>
  <si>
    <t>La sortie du drain doit être protégée avec de la pierre de 100 à 200 mm Ø (de 4 " à 8 " Ø).</t>
  </si>
  <si>
    <t>No AV.</t>
  </si>
  <si>
    <t>Qtés</t>
  </si>
  <si>
    <t>Pierre pour le bassin</t>
  </si>
  <si>
    <t>t.m.</t>
  </si>
  <si>
    <t>Géotextile Texel 7612 ou l'équivalent</t>
  </si>
  <si>
    <t>Drain perforé de ?? mm Ø</t>
  </si>
  <si>
    <t>m</t>
  </si>
  <si>
    <t>Manchons de ?"</t>
  </si>
  <si>
    <t>un.</t>
  </si>
  <si>
    <t>Pierre pour la sortie du drain (de 4" à 8" Ø)</t>
  </si>
  <si>
    <t>Sous-total</t>
  </si>
  <si>
    <t>SOUS-TOTAL (matériaux)</t>
  </si>
  <si>
    <t>SOUS-TOTAL (pierres)</t>
  </si>
  <si>
    <t>SOUS-TOTAL (location de machinerie)</t>
  </si>
  <si>
    <t>TOTAL (avaloir)</t>
  </si>
  <si>
    <t>CHUTE ENROCHÉE</t>
  </si>
  <si>
    <r>
      <t>CH. E.-1</t>
    </r>
    <r>
      <rPr>
        <sz val="9"/>
        <color rgb="FF000000"/>
        <rFont val="Arial Narrow"/>
        <family val="2"/>
      </rPr>
      <t xml:space="preserve">: Chute enrochée (largeur : ? m, hauteur : ? m, épaisseur : 300 mm)   </t>
    </r>
  </si>
  <si>
    <t>Une clé d'ancrage de 30 cm de profondeur sur 60 cm de largeur devra être aménagée</t>
  </si>
  <si>
    <t xml:space="preserve">en amont de la chute. </t>
  </si>
  <si>
    <t>Une membrane géotextile Texel 7612 devra être placée entre la pierre et le sol.</t>
  </si>
  <si>
    <t>Les travaux concernant les sections de sol érodé à combler ne sont pas admissibles.</t>
  </si>
  <si>
    <t># CH.E.</t>
  </si>
  <si>
    <t xml:space="preserve">Pierres de 100 à 200 mm Ø (de 4" à 8") </t>
  </si>
  <si>
    <t>Géotextile Texel 7612 ou l'équ.</t>
  </si>
  <si>
    <t>Pierres (tout venant)</t>
  </si>
  <si>
    <t>Géotextile de 450 um</t>
  </si>
  <si>
    <t>SOUS-TOTAL (location/machinerie)</t>
  </si>
  <si>
    <t>TOTAL (chute enrochée)</t>
  </si>
  <si>
    <t>densité</t>
  </si>
  <si>
    <t>Aide bonifiée</t>
  </si>
  <si>
    <t>Exploitation agricole</t>
  </si>
  <si>
    <t>RENSEIGNEMENTS SUR LE DEMANDEUR ET LE MANDATAIRE</t>
  </si>
  <si>
    <t>RENSEIGNEMENTS SUR LE DEMANDEUR</t>
  </si>
  <si>
    <t xml:space="preserve">RENSEIGNEMENTS SUR LE DEMANDEUR </t>
  </si>
  <si>
    <t>Nom légal de l'entreprise</t>
  </si>
  <si>
    <t>Nom du représentant</t>
  </si>
  <si>
    <t>RENSEIGNEMENTS SUR LE DEMANDEUR  ET LES MANDATAIRES</t>
  </si>
  <si>
    <t>Veuillez noter que l'ajout de lignes est possible dans les champs de texte lorsque l'espace dans une section est insuffisant.</t>
  </si>
  <si>
    <t>Conseiller mandaté pour l'établissement du diagnostic et l'élaboration du projet</t>
  </si>
  <si>
    <t>Nom et titre du conseiller</t>
  </si>
  <si>
    <t>Conseiller mandaté pour la préparation et la supervision des travaux ainsi que l’attestation de conformité (si cette personne est différente du conseiller mandaté pour l’établissement du diagnostic et l’élaboration du projet)</t>
  </si>
  <si>
    <t>ATTESTATION DE CONFORMITÉ ET DÉCLARATION DU CONSEILLER MANDATÉ</t>
  </si>
  <si>
    <t>Le conseiller qui établit l'attestation de conformité des travaux doit transmettre au MAPAQ :
- les données de localisation GPS;
- des photographies des travaux majeurs réalisés.</t>
  </si>
  <si>
    <t>SIGNATURE DU CONSEILLER AYANT PRODUIT L'ATTESTATION DE CONFORMITÉ</t>
  </si>
  <si>
    <t>SIGNATURE DU CONSEILLER MANDATÉ POUR L'ÉLABORATION DU PROJET</t>
  </si>
  <si>
    <t>J'atteste que mon service conseil est dissocié de la vente de produit ou de service autre que le service conseil.</t>
  </si>
  <si>
    <t>SIGNATURE DU CONSEILLER MANDATÉ POUR L'ÉTABLISSEMENT DU DIAGNOSTIC</t>
  </si>
  <si>
    <t>Calendrier des travaux (Veuillez préciser l'année de réalisation pour chacun des ouvrages)</t>
  </si>
  <si>
    <t>Frais d’honoraires pour l’attestation de conformité Année 1
Estimation d'aide financière</t>
  </si>
  <si>
    <t>Frais d’honoraires pour l’attestation de conformité - Année 1
Montants finaux</t>
  </si>
  <si>
    <t>ATTESTATION DE CONFORMITÉ - ANNÉE 1</t>
  </si>
  <si>
    <t>NIM exploitant</t>
  </si>
  <si>
    <t>LISTE DES MATÉRIAUX ET COÛTS RÉELS</t>
  </si>
  <si>
    <t>Il est obligatoire d’indiquer les coûts totaux réels de réalisation de l’ouvrage lors de la remise des livrables.</t>
  </si>
  <si>
    <t>LISTE DES MATÉRIAUX ET ESTIMATION DES COÛTS</t>
  </si>
  <si>
    <t xml:space="preserve">Validations effectuées par : </t>
  </si>
  <si>
    <t>Paiement</t>
  </si>
  <si>
    <t>Montant de l'aide financière à payer :</t>
  </si>
  <si>
    <t>Sélectionner</t>
  </si>
  <si>
    <t xml:space="preserve">La demande de réclamation est  : </t>
  </si>
  <si>
    <t xml:space="preserve">Décision </t>
  </si>
  <si>
    <t>Nom de l'analyse :</t>
  </si>
  <si>
    <t>Commentaires et explications de l'analyste, au besoin insérer le tableau des dépenses</t>
  </si>
  <si>
    <t>Les dépenses et les photos correspondent au projet.</t>
  </si>
  <si>
    <t>Validation des dépenses et p.j. :</t>
  </si>
  <si>
    <t>Réclamation</t>
  </si>
  <si>
    <t>Montant de la réclamation reçu :</t>
  </si>
  <si>
    <t>Montant offert</t>
  </si>
  <si>
    <t>Montant de l'aide offerte :</t>
  </si>
  <si>
    <t>Montant</t>
  </si>
  <si>
    <t>Aide financière</t>
  </si>
  <si>
    <t>Les modifications apportées sont approuvées</t>
  </si>
  <si>
    <t>Si non, est-ce que le projet reste admissible ?</t>
  </si>
  <si>
    <t>Le projet a été réalisé tel que prévu :</t>
  </si>
  <si>
    <t>Reçue et conforme :</t>
  </si>
  <si>
    <t>Statut</t>
  </si>
  <si>
    <t>Attestation de conformité</t>
  </si>
  <si>
    <t>Principal secteur agricole visé par le projet :</t>
  </si>
  <si>
    <t>Coût total réel du projet :</t>
  </si>
  <si>
    <t>Nombre de pratiques :</t>
  </si>
  <si>
    <t>Admissible à un taux bonifié :</t>
  </si>
  <si>
    <t>Indicateurs particuliers</t>
  </si>
  <si>
    <t>Achat ou location d’équipements de gestion de l’eau d’irrigation</t>
  </si>
  <si>
    <t>Type de projets</t>
  </si>
  <si>
    <t>Numéro de demande :</t>
  </si>
  <si>
    <t>NIM :</t>
  </si>
  <si>
    <t>Nom du demandeur :</t>
  </si>
  <si>
    <t>Identification du demandeur</t>
  </si>
  <si>
    <t>Mesure 8003</t>
  </si>
  <si>
    <t>1.1.4 Projet d'optimisation de la gestion de l'eau</t>
  </si>
  <si>
    <t>Sous-volet 1.1 : Appui à la réalisation du PAD</t>
  </si>
  <si>
    <t>Ne s'applique pas</t>
  </si>
  <si>
    <t>Tous les secteurs bioalimentaires</t>
  </si>
  <si>
    <t>Tous les productions animales</t>
  </si>
  <si>
    <t>Tous les productions végétales</t>
  </si>
  <si>
    <t xml:space="preserve">Tous les secteurs agricoles </t>
  </si>
  <si>
    <t>Autre culture (précisez)</t>
  </si>
  <si>
    <t>Autre  fruit (précisez)</t>
  </si>
  <si>
    <t>Raisins</t>
  </si>
  <si>
    <t>Pomme de terre</t>
  </si>
  <si>
    <t>Pomme</t>
  </si>
  <si>
    <t>Légumes de transformation</t>
  </si>
  <si>
    <t>Légumes et fruits de serre</t>
  </si>
  <si>
    <t>Légumes de champs</t>
  </si>
  <si>
    <t>Fraises</t>
  </si>
  <si>
    <t>Cultures ornementales en champs</t>
  </si>
  <si>
    <t>Cultures ornementales de serre</t>
  </si>
  <si>
    <t>Cultures fourragères pérennes</t>
  </si>
  <si>
    <t>Cultures fourragères annuelles</t>
  </si>
  <si>
    <t>Non</t>
  </si>
  <si>
    <t>Cultures de plantes bio-industrielles</t>
  </si>
  <si>
    <t>Oui - IDLE</t>
  </si>
  <si>
    <t>Céréales, oléagineux et protéines végétales</t>
  </si>
  <si>
    <t>Oui - Biologique</t>
  </si>
  <si>
    <t xml:space="preserve">Canneberges </t>
  </si>
  <si>
    <t>Oui - Relève</t>
  </si>
  <si>
    <t xml:space="preserve">Bleuets </t>
  </si>
  <si>
    <t>Arbres de Noël</t>
  </si>
  <si>
    <t>Acéricole</t>
  </si>
  <si>
    <t>Refusée</t>
  </si>
  <si>
    <t>Autre élevage (précisez)</t>
  </si>
  <si>
    <t>Acceptée avec modification</t>
  </si>
  <si>
    <t xml:space="preserve">Poulets </t>
  </si>
  <si>
    <t>Acceptée sans modification</t>
  </si>
  <si>
    <t>Porc</t>
  </si>
  <si>
    <t>Ovin</t>
  </si>
  <si>
    <t>Oiseaux Fermiers</t>
  </si>
  <si>
    <t>Oeufs de consommation</t>
  </si>
  <si>
    <t>Oeufs  d'incubation</t>
  </si>
  <si>
    <t>Oui</t>
  </si>
  <si>
    <t>Bovins laitiers</t>
  </si>
  <si>
    <t>Grands Gibiers</t>
  </si>
  <si>
    <t>Dindons</t>
  </si>
  <si>
    <t>Cunicole</t>
  </si>
  <si>
    <t>Implantation d’ouvrages d’approvisionnement et du stockage d’eau - irrigation</t>
  </si>
  <si>
    <t>Caprin</t>
  </si>
  <si>
    <t>Implantation d’ouvrages d’approvisionnement et du stockage d’eau - réservoir</t>
  </si>
  <si>
    <t>Bovins de boucherie</t>
  </si>
  <si>
    <t>Implantation d’ouvrages d’approvisionnement et du stockage d’eau - bétail</t>
  </si>
  <si>
    <t>Apicole</t>
  </si>
  <si>
    <t>Implantation d'ouvrage hydroagricoles</t>
  </si>
  <si>
    <t>AUTRES DÉCLARATIONS</t>
  </si>
  <si>
    <t>Si oui, précisez les modifications (décrivez les changements apportés par rapport aux plans originaux, indiquez leurs justifications et déposez les plans ou croquis de modification, y compris les dimensions des aménagements).</t>
  </si>
  <si>
    <t>OU</t>
  </si>
  <si>
    <t>Coûts totaux réels de réalisation de l'ouvrage</t>
  </si>
  <si>
    <t xml:space="preserve">Montant d’aide financière </t>
  </si>
  <si>
    <t>Matériaux, travaux mécanisés et honoraires</t>
  </si>
  <si>
    <t>RÉSUMÉ DES AMÉNAGEMENTS ET DES OUVRAGES RÉALISÉS</t>
  </si>
  <si>
    <t>Des modifications au projets initialement accepté ont été faites ?</t>
  </si>
  <si>
    <r>
      <rPr>
        <b/>
        <sz val="12"/>
        <rFont val="Arial Narrow"/>
        <family val="2"/>
      </rPr>
      <t xml:space="preserve">Prime-Vert
</t>
    </r>
    <r>
      <rPr>
        <sz val="8"/>
        <rFont val="Arial Narrow"/>
        <family val="2"/>
      </rPr>
      <t>Volet 1 : Projets individuels en agroenvironnement par une exploitation agricole
Sous-volet 1.1 : Appui à la réalisation du PAD
1.1.4 Projets d'optimisation de la gestion de l'eau</t>
    </r>
  </si>
  <si>
    <t>AIDE FINANCIÈRE REÇUE EN 2026-2027</t>
  </si>
  <si>
    <t>Prime-Vert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</si>
</sst>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quot;_);[Red]\(#,##0\ &quot;$&quot;\)"/>
    <numFmt numFmtId="44" formatCode="_ * #,##0.00_)\ &quot;$&quot;_ ;_ * \(#,##0.00\)\ &quot;$&quot;_ ;_ * &quot;-&quot;??_)\ &quot;$&quot;_ ;_ @_ "/>
    <numFmt numFmtId="164" formatCode="_ * #,##0.00_)\ [$$-C0C]_ ;_ * \(#,##0.00\)\ [$$-C0C]_ ;_ * &quot;-&quot;??_)\ [$$-C0C]_ ;_ @_ "/>
    <numFmt numFmtId="165" formatCode="#,##0.00\ &quot;$&quot;"/>
    <numFmt numFmtId="166" formatCode="0.00000"/>
    <numFmt numFmtId="167" formatCode="[$-F800]dddd\,\ mmmm\ dd\,\ yyyy"/>
  </numFmts>
  <fonts count="38" x14ac:knownFonts="1">
    <font>
      <sz val="11"/>
      <color theme="1"/>
      <name val="Calibri"/>
      <family val="2"/>
      <scheme val="minor"/>
    </font>
    <font>
      <sz val="10"/>
      <name val="Arial Narrow"/>
      <family val="2"/>
    </font>
    <font>
      <b/>
      <sz val="12"/>
      <name val="Arial Narrow"/>
      <family val="2"/>
    </font>
    <font>
      <sz val="8"/>
      <name val="Arial Narrow"/>
      <family val="2"/>
    </font>
    <font>
      <b/>
      <sz val="8"/>
      <name val="Arial Narrow"/>
      <family val="2"/>
    </font>
    <font>
      <b/>
      <sz val="9"/>
      <name val="Arial Narrow"/>
      <family val="2"/>
    </font>
    <font>
      <sz val="11"/>
      <color theme="1"/>
      <name val="Calibri"/>
      <family val="2"/>
      <scheme val="minor"/>
    </font>
    <font>
      <i/>
      <sz val="9"/>
      <name val="Arial Narrow"/>
      <family val="2"/>
    </font>
    <font>
      <b/>
      <sz val="9"/>
      <color rgb="FFFF0000"/>
      <name val="Arial Narrow"/>
      <family val="2"/>
    </font>
    <font>
      <u/>
      <sz val="11"/>
      <color theme="10"/>
      <name val="Calibri"/>
      <family val="2"/>
      <scheme val="minor"/>
    </font>
    <font>
      <sz val="9"/>
      <name val="Arial Narrow"/>
      <family val="2"/>
    </font>
    <font>
      <b/>
      <sz val="9"/>
      <color theme="0"/>
      <name val="Arial Narrow"/>
      <family val="2"/>
    </font>
    <font>
      <b/>
      <sz val="9"/>
      <color rgb="FF000000"/>
      <name val="Arial Narrow"/>
      <family val="2"/>
    </font>
    <font>
      <sz val="9"/>
      <color rgb="FFFF0000"/>
      <name val="Arial Narrow"/>
      <family val="2"/>
    </font>
    <font>
      <sz val="10"/>
      <name val="Arial"/>
      <family val="2"/>
    </font>
    <font>
      <b/>
      <sz val="10"/>
      <color indexed="81"/>
      <name val="Tahoma"/>
      <family val="2"/>
    </font>
    <font>
      <b/>
      <sz val="10"/>
      <name val="Arial Narrow"/>
      <family val="2"/>
    </font>
    <font>
      <b/>
      <sz val="11"/>
      <color theme="0"/>
      <name val="Calibri"/>
      <family val="2"/>
      <scheme val="minor"/>
    </font>
    <font>
      <b/>
      <sz val="9"/>
      <name val="Arial"/>
      <family val="2"/>
    </font>
    <font>
      <sz val="36"/>
      <name val="Arial Narrow"/>
      <family val="2"/>
    </font>
    <font>
      <b/>
      <vertAlign val="superscript"/>
      <sz val="9"/>
      <name val="Arial Narrow"/>
      <family val="2"/>
    </font>
    <font>
      <b/>
      <sz val="9"/>
      <color rgb="FF4C4C4C"/>
      <name val="Arial"/>
      <family val="2"/>
    </font>
    <font>
      <vertAlign val="superscript"/>
      <sz val="9"/>
      <name val="Arial Narrow"/>
      <family val="2"/>
    </font>
    <font>
      <sz val="9"/>
      <color rgb="FF4C4C4C"/>
      <name val="Arial Narrow"/>
      <family val="2"/>
    </font>
    <font>
      <b/>
      <vertAlign val="superscript"/>
      <sz val="8"/>
      <name val="Arial Narrow"/>
      <family val="2"/>
    </font>
    <font>
      <b/>
      <u/>
      <sz val="9"/>
      <name val="Arial Narrow"/>
      <family val="2"/>
    </font>
    <font>
      <sz val="9"/>
      <color theme="1"/>
      <name val="Arial Narrow"/>
      <family val="2"/>
    </font>
    <font>
      <sz val="9"/>
      <color rgb="FF000000"/>
      <name val="Arial Narrow"/>
      <family val="2"/>
    </font>
    <font>
      <vertAlign val="superscript"/>
      <sz val="9"/>
      <color rgb="FF000000"/>
      <name val="Arial Narrow"/>
      <family val="2"/>
    </font>
    <font>
      <b/>
      <sz val="11"/>
      <color rgb="FFC00000"/>
      <name val="Arial Narrow"/>
      <family val="2"/>
    </font>
    <font>
      <sz val="8"/>
      <color rgb="FF000000"/>
      <name val="Segoe UI"/>
      <family val="2"/>
    </font>
    <font>
      <b/>
      <sz val="11"/>
      <color theme="1"/>
      <name val="Calibri"/>
      <family val="2"/>
      <scheme val="minor"/>
    </font>
    <font>
      <sz val="10.5"/>
      <color theme="1"/>
      <name val="Arial Narrow"/>
      <family val="2"/>
    </font>
    <font>
      <b/>
      <sz val="10.5"/>
      <color theme="0"/>
      <name val="Arial Narrow"/>
      <family val="2"/>
    </font>
    <font>
      <b/>
      <i/>
      <sz val="9"/>
      <color theme="1"/>
      <name val="Arial Narrow"/>
      <family val="2"/>
    </font>
    <font>
      <i/>
      <sz val="8"/>
      <color theme="1"/>
      <name val="Arial Narrow"/>
      <family val="2"/>
    </font>
    <font>
      <b/>
      <sz val="14"/>
      <color theme="1"/>
      <name val="Calibri"/>
      <family val="2"/>
      <scheme val="minor"/>
    </font>
    <font>
      <sz val="10"/>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gray125">
        <bgColor rgb="FF002060"/>
      </patternFill>
    </fill>
    <fill>
      <patternFill patternType="solid">
        <fgColor indexed="2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D9D9D9"/>
        <bgColor indexed="64"/>
      </patternFill>
    </fill>
    <fill>
      <patternFill patternType="solid">
        <fgColor theme="4" tint="-0.499984740745262"/>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theme="2"/>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s>
  <cellStyleXfs count="5">
    <xf numFmtId="0" fontId="0" fillId="0" borderId="0"/>
    <xf numFmtId="44" fontId="6" fillId="0" borderId="0" applyFont="0" applyFill="0" applyBorder="0" applyAlignment="0" applyProtection="0"/>
    <xf numFmtId="0" fontId="9" fillId="0" borderId="0" applyNumberFormat="0" applyFill="0" applyBorder="0" applyAlignment="0" applyProtection="0"/>
    <xf numFmtId="0" fontId="14" fillId="0" borderId="0"/>
    <xf numFmtId="0" fontId="6" fillId="0" borderId="0"/>
  </cellStyleXfs>
  <cellXfs count="503">
    <xf numFmtId="0" fontId="0" fillId="0" borderId="0" xfId="0"/>
    <xf numFmtId="0" fontId="1" fillId="2" borderId="0" xfId="0" applyFont="1" applyFill="1"/>
    <xf numFmtId="0" fontId="5" fillId="2" borderId="0" xfId="0" applyFont="1" applyFill="1" applyAlignment="1">
      <alignment horizontal="left" vertical="center" readingOrder="1"/>
    </xf>
    <xf numFmtId="0" fontId="5" fillId="2" borderId="0" xfId="0" applyFont="1" applyFill="1"/>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5" fillId="4" borderId="12" xfId="0" applyFont="1" applyFill="1" applyBorder="1" applyAlignment="1">
      <alignment horizontal="left" vertical="center" readingOrder="1"/>
    </xf>
    <xf numFmtId="0" fontId="4" fillId="2" borderId="0" xfId="0" applyFont="1" applyFill="1" applyAlignment="1">
      <alignment horizontal="left" wrapText="1"/>
    </xf>
    <xf numFmtId="0" fontId="5" fillId="2" borderId="0" xfId="0" applyFont="1" applyFill="1" applyAlignment="1">
      <alignment horizontal="left"/>
    </xf>
    <xf numFmtId="0" fontId="8" fillId="2" borderId="0" xfId="0" applyFont="1" applyFill="1" applyAlignment="1">
      <alignment horizontal="left" vertical="center" readingOrder="1"/>
    </xf>
    <xf numFmtId="0" fontId="10" fillId="2" borderId="0" xfId="0" applyFont="1" applyFill="1" applyAlignment="1">
      <alignment vertical="center"/>
    </xf>
    <xf numFmtId="0" fontId="10" fillId="2" borderId="0" xfId="0" applyFont="1" applyFill="1"/>
    <xf numFmtId="0" fontId="5" fillId="2" borderId="0" xfId="0" applyFont="1" applyFill="1" applyAlignment="1">
      <alignment horizontal="left" wrapText="1"/>
    </xf>
    <xf numFmtId="0" fontId="10" fillId="2" borderId="0" xfId="0" applyFont="1" applyFill="1" applyAlignment="1">
      <alignment horizontal="left" vertical="center" readingOrder="1"/>
    </xf>
    <xf numFmtId="0" fontId="10" fillId="2" borderId="0" xfId="0" applyFont="1" applyFill="1" applyAlignment="1">
      <alignment horizontal="left"/>
    </xf>
    <xf numFmtId="0" fontId="10" fillId="2" borderId="0" xfId="0" applyFont="1" applyFill="1" applyAlignment="1">
      <alignment horizontal="left" vertical="top" wrapText="1" readingOrder="1"/>
    </xf>
    <xf numFmtId="0" fontId="10" fillId="2" borderId="0" xfId="0" applyFont="1" applyFill="1" applyAlignment="1">
      <alignment horizontal="left" vertical="top" wrapText="1"/>
    </xf>
    <xf numFmtId="0" fontId="10" fillId="2" borderId="0" xfId="0" applyFont="1" applyFill="1" applyAlignment="1">
      <alignment horizontal="left" indent="1"/>
    </xf>
    <xf numFmtId="0" fontId="13" fillId="2" borderId="0" xfId="0" applyFont="1" applyFill="1"/>
    <xf numFmtId="0" fontId="5" fillId="2" borderId="0" xfId="0" applyFont="1" applyFill="1" applyAlignment="1">
      <alignment wrapText="1"/>
    </xf>
    <xf numFmtId="0" fontId="10" fillId="0" borderId="0" xfId="0" applyFont="1"/>
    <xf numFmtId="0" fontId="5" fillId="0" borderId="0" xfId="0" applyFont="1" applyAlignment="1">
      <alignment horizontal="center" vertical="center" readingOrder="1"/>
    </xf>
    <xf numFmtId="0" fontId="5" fillId="2" borderId="0" xfId="0" applyFont="1" applyFill="1" applyAlignment="1">
      <alignment vertical="center" readingOrder="1"/>
    </xf>
    <xf numFmtId="0" fontId="17" fillId="11" borderId="0" xfId="0" applyFont="1" applyFill="1"/>
    <xf numFmtId="0" fontId="4" fillId="2" borderId="0" xfId="0" applyFont="1" applyFill="1" applyAlignment="1">
      <alignment horizontal="left" vertical="top" wrapText="1"/>
    </xf>
    <xf numFmtId="0" fontId="5" fillId="0" borderId="0" xfId="0" applyFont="1" applyAlignment="1">
      <alignment vertical="center" readingOrder="1"/>
    </xf>
    <xf numFmtId="0" fontId="11" fillId="2" borderId="0" xfId="0" applyFont="1" applyFill="1" applyAlignment="1">
      <alignment horizontal="left" vertical="center" readingOrder="1"/>
    </xf>
    <xf numFmtId="0" fontId="5" fillId="12" borderId="1" xfId="0" applyFont="1" applyFill="1" applyBorder="1" applyAlignment="1">
      <alignment horizontal="center" vertical="center" wrapText="1"/>
    </xf>
    <xf numFmtId="0" fontId="17" fillId="11" borderId="0" xfId="0" applyFont="1" applyFill="1" applyAlignment="1">
      <alignment wrapText="1"/>
    </xf>
    <xf numFmtId="0" fontId="10" fillId="2" borderId="2" xfId="0" applyFont="1" applyFill="1" applyBorder="1"/>
    <xf numFmtId="0" fontId="2" fillId="2" borderId="0" xfId="0" applyFont="1" applyFill="1"/>
    <xf numFmtId="0" fontId="23" fillId="4" borderId="1" xfId="0" applyFont="1" applyFill="1" applyBorder="1" applyAlignment="1">
      <alignment horizontal="center" vertical="center" wrapText="1"/>
    </xf>
    <xf numFmtId="0" fontId="23" fillId="13" borderId="1" xfId="0" applyFont="1" applyFill="1" applyBorder="1" applyAlignment="1">
      <alignment horizontal="center" vertical="center" wrapText="1"/>
    </xf>
    <xf numFmtId="0" fontId="10" fillId="12" borderId="11" xfId="0" applyFont="1" applyFill="1" applyBorder="1" applyAlignment="1" applyProtection="1">
      <alignment horizontal="center"/>
      <protection hidden="1"/>
    </xf>
    <xf numFmtId="0" fontId="10" fillId="12" borderId="12" xfId="0" applyFont="1" applyFill="1" applyBorder="1" applyAlignment="1" applyProtection="1">
      <alignment horizontal="center"/>
      <protection hidden="1"/>
    </xf>
    <xf numFmtId="0" fontId="10" fillId="12" borderId="1" xfId="0" applyFont="1" applyFill="1" applyBorder="1" applyProtection="1">
      <protection hidden="1"/>
    </xf>
    <xf numFmtId="165" fontId="18" fillId="12" borderId="1" xfId="0" applyNumberFormat="1" applyFont="1" applyFill="1" applyBorder="1" applyAlignment="1" applyProtection="1">
      <alignment horizontal="right" vertical="center" wrapText="1"/>
      <protection hidden="1"/>
    </xf>
    <xf numFmtId="165" fontId="21" fillId="12" borderId="1" xfId="0" applyNumberFormat="1" applyFont="1" applyFill="1" applyBorder="1" applyAlignment="1" applyProtection="1">
      <alignment horizontal="right" vertical="center" wrapText="1"/>
      <protection hidden="1"/>
    </xf>
    <xf numFmtId="0" fontId="10" fillId="8" borderId="1" xfId="0" applyFont="1" applyFill="1" applyBorder="1" applyAlignment="1" applyProtection="1">
      <alignment horizontal="center"/>
      <protection hidden="1"/>
    </xf>
    <xf numFmtId="165" fontId="10" fillId="8" borderId="1" xfId="0" applyNumberFormat="1" applyFont="1" applyFill="1" applyBorder="1" applyAlignment="1" applyProtection="1">
      <alignment horizontal="right"/>
      <protection hidden="1"/>
    </xf>
    <xf numFmtId="0" fontId="4" fillId="12" borderId="1" xfId="0" applyFont="1" applyFill="1" applyBorder="1" applyAlignment="1">
      <alignment horizontal="center" vertical="center" wrapText="1"/>
    </xf>
    <xf numFmtId="165" fontId="10" fillId="8" borderId="1" xfId="0" applyNumberFormat="1" applyFont="1" applyFill="1" applyBorder="1"/>
    <xf numFmtId="165" fontId="5" fillId="10" borderId="1" xfId="0" applyNumberFormat="1" applyFont="1" applyFill="1" applyBorder="1" applyAlignment="1">
      <alignment vertical="center" wrapText="1"/>
    </xf>
    <xf numFmtId="0" fontId="10" fillId="12" borderId="1" xfId="0" applyFont="1" applyFill="1" applyBorder="1"/>
    <xf numFmtId="0" fontId="3" fillId="12" borderId="1" xfId="0" applyFont="1" applyFill="1" applyBorder="1"/>
    <xf numFmtId="0" fontId="11" fillId="8" borderId="0" xfId="0" applyFont="1" applyFill="1" applyAlignment="1">
      <alignment vertical="center" readingOrder="1"/>
    </xf>
    <xf numFmtId="0" fontId="10" fillId="2" borderId="0" xfId="0" applyFont="1" applyFill="1" applyProtection="1">
      <protection locked="0"/>
    </xf>
    <xf numFmtId="0" fontId="25" fillId="0" borderId="0" xfId="3" applyFont="1"/>
    <xf numFmtId="0" fontId="10" fillId="0" borderId="0" xfId="3" applyFont="1"/>
    <xf numFmtId="0" fontId="5" fillId="0" borderId="0" xfId="3" applyFont="1"/>
    <xf numFmtId="0" fontId="8" fillId="0" borderId="0" xfId="3" applyFont="1"/>
    <xf numFmtId="0" fontId="10" fillId="6" borderId="13" xfId="3" applyFont="1" applyFill="1" applyBorder="1" applyAlignment="1">
      <alignment horizontal="center"/>
    </xf>
    <xf numFmtId="0" fontId="10" fillId="6" borderId="14" xfId="3" applyFont="1" applyFill="1" applyBorder="1"/>
    <xf numFmtId="0" fontId="10" fillId="6" borderId="15" xfId="3" applyFont="1" applyFill="1" applyBorder="1"/>
    <xf numFmtId="0" fontId="10" fillId="6" borderId="16" xfId="3" applyFont="1" applyFill="1" applyBorder="1"/>
    <xf numFmtId="0" fontId="5" fillId="6" borderId="1" xfId="3" applyFont="1" applyFill="1" applyBorder="1" applyAlignment="1">
      <alignment horizontal="center"/>
    </xf>
    <xf numFmtId="0" fontId="26" fillId="0" borderId="0" xfId="0" applyFont="1"/>
    <xf numFmtId="165" fontId="26" fillId="0" borderId="0" xfId="0" applyNumberFormat="1" applyFont="1"/>
    <xf numFmtId="0" fontId="10" fillId="0" borderId="4" xfId="3" applyFont="1" applyBorder="1" applyAlignment="1">
      <alignment horizontal="left"/>
    </xf>
    <xf numFmtId="165" fontId="10" fillId="0" borderId="1" xfId="3" applyNumberFormat="1" applyFont="1" applyBorder="1" applyAlignment="1">
      <alignment horizontal="center"/>
    </xf>
    <xf numFmtId="0" fontId="5" fillId="6" borderId="0" xfId="3" applyFont="1" applyFill="1" applyAlignment="1">
      <alignment horizontal="center"/>
    </xf>
    <xf numFmtId="0" fontId="10" fillId="8" borderId="4" xfId="3" applyFont="1" applyFill="1" applyBorder="1" applyAlignment="1">
      <alignment horizontal="left"/>
    </xf>
    <xf numFmtId="0" fontId="10" fillId="8" borderId="1" xfId="3" applyFont="1" applyFill="1" applyBorder="1" applyAlignment="1">
      <alignment horizontal="center"/>
    </xf>
    <xf numFmtId="165" fontId="10" fillId="8" borderId="1" xfId="3" applyNumberFormat="1" applyFont="1" applyFill="1" applyBorder="1" applyAlignment="1">
      <alignment horizontal="center"/>
    </xf>
    <xf numFmtId="0" fontId="10" fillId="8" borderId="0" xfId="3" applyFont="1" applyFill="1"/>
    <xf numFmtId="0" fontId="10" fillId="8" borderId="0" xfId="3" applyFont="1" applyFill="1" applyAlignment="1">
      <alignment horizontal="center"/>
    </xf>
    <xf numFmtId="0" fontId="10" fillId="0" borderId="20" xfId="3" applyFont="1" applyBorder="1" applyAlignment="1">
      <alignment horizontal="center"/>
    </xf>
    <xf numFmtId="0" fontId="10" fillId="0" borderId="9" xfId="3" applyFont="1" applyBorder="1" applyAlignment="1">
      <alignment horizontal="center" vertical="center"/>
    </xf>
    <xf numFmtId="0" fontId="10" fillId="0" borderId="3" xfId="3" applyFont="1" applyBorder="1" applyAlignment="1">
      <alignment horizontal="center" vertical="center"/>
    </xf>
    <xf numFmtId="165" fontId="5" fillId="0" borderId="1" xfId="3" applyNumberFormat="1" applyFont="1" applyBorder="1" applyAlignment="1">
      <alignment horizontal="center"/>
    </xf>
    <xf numFmtId="165" fontId="10" fillId="0" borderId="0" xfId="3" applyNumberFormat="1" applyFont="1"/>
    <xf numFmtId="0" fontId="10" fillId="0" borderId="3" xfId="3" applyFont="1" applyBorder="1" applyAlignment="1">
      <alignment horizontal="center"/>
    </xf>
    <xf numFmtId="0" fontId="10" fillId="0" borderId="3" xfId="3" applyFont="1" applyBorder="1"/>
    <xf numFmtId="0" fontId="10" fillId="8" borderId="0" xfId="3" applyFont="1" applyFill="1" applyAlignment="1">
      <alignment horizontal="center" vertical="center"/>
    </xf>
    <xf numFmtId="0" fontId="10" fillId="0" borderId="20" xfId="3" applyFont="1" applyBorder="1" applyAlignment="1">
      <alignment horizontal="center" vertical="center"/>
    </xf>
    <xf numFmtId="0" fontId="10" fillId="0" borderId="4" xfId="3" applyFont="1" applyBorder="1"/>
    <xf numFmtId="0" fontId="10" fillId="0" borderId="4" xfId="3" applyFont="1" applyBorder="1" applyAlignment="1">
      <alignment horizontal="center"/>
    </xf>
    <xf numFmtId="0" fontId="10" fillId="0" borderId="0" xfId="3" applyFont="1" applyAlignment="1">
      <alignment vertical="center"/>
    </xf>
    <xf numFmtId="0" fontId="10" fillId="0" borderId="2" xfId="3" applyFont="1" applyBorder="1" applyAlignment="1">
      <alignment horizontal="center" vertical="center"/>
    </xf>
    <xf numFmtId="0" fontId="10" fillId="0" borderId="6" xfId="3" applyFont="1" applyBorder="1" applyAlignment="1">
      <alignment horizontal="center" vertical="center"/>
    </xf>
    <xf numFmtId="0" fontId="10" fillId="0" borderId="0" xfId="3" applyFont="1" applyAlignment="1">
      <alignment horizontal="center" vertical="center"/>
    </xf>
    <xf numFmtId="0" fontId="5" fillId="0" borderId="1" xfId="3" applyFont="1" applyBorder="1" applyAlignment="1">
      <alignment horizontal="center"/>
    </xf>
    <xf numFmtId="0" fontId="10" fillId="0" borderId="8" xfId="3" applyFont="1" applyBorder="1" applyAlignment="1">
      <alignment horizontal="center" vertical="center"/>
    </xf>
    <xf numFmtId="0" fontId="10" fillId="0" borderId="8" xfId="3" applyFont="1" applyBorder="1"/>
    <xf numFmtId="165" fontId="10" fillId="0" borderId="0" xfId="3" applyNumberFormat="1" applyFont="1" applyAlignment="1">
      <alignment horizontal="center"/>
    </xf>
    <xf numFmtId="0" fontId="5" fillId="6" borderId="0" xfId="3" applyFont="1" applyFill="1" applyAlignment="1">
      <alignment horizontal="left"/>
    </xf>
    <xf numFmtId="0" fontId="10" fillId="0" borderId="0" xfId="3" applyFont="1" applyAlignment="1">
      <alignment horizontal="center"/>
    </xf>
    <xf numFmtId="0" fontId="10" fillId="0" borderId="0" xfId="3" applyFont="1" applyAlignment="1">
      <alignment horizontal="left"/>
    </xf>
    <xf numFmtId="0" fontId="5" fillId="0" borderId="0" xfId="3" applyFont="1" applyAlignment="1">
      <alignment horizontal="left"/>
    </xf>
    <xf numFmtId="0" fontId="5" fillId="6" borderId="1" xfId="3" applyFont="1" applyFill="1" applyBorder="1" applyAlignment="1">
      <alignment horizontal="center" vertical="center"/>
    </xf>
    <xf numFmtId="0" fontId="5" fillId="6" borderId="11" xfId="3" applyFont="1" applyFill="1" applyBorder="1" applyAlignment="1">
      <alignment horizontal="center"/>
    </xf>
    <xf numFmtId="0" fontId="10" fillId="0" borderId="19" xfId="3" applyFont="1" applyBorder="1" applyAlignment="1">
      <alignment horizontal="center" vertical="center"/>
    </xf>
    <xf numFmtId="165" fontId="10" fillId="0" borderId="19" xfId="3" applyNumberFormat="1" applyFont="1" applyBorder="1" applyAlignment="1">
      <alignment horizontal="center"/>
    </xf>
    <xf numFmtId="0" fontId="5" fillId="0" borderId="0" xfId="3" applyFont="1" applyAlignment="1">
      <alignment horizontal="left" wrapText="1"/>
    </xf>
    <xf numFmtId="0" fontId="5" fillId="6" borderId="4" xfId="3" applyFont="1" applyFill="1" applyBorder="1" applyAlignment="1">
      <alignment horizontal="center"/>
    </xf>
    <xf numFmtId="0" fontId="10" fillId="0" borderId="11" xfId="3" applyFont="1" applyBorder="1" applyAlignment="1">
      <alignment horizontal="center"/>
    </xf>
    <xf numFmtId="0" fontId="10" fillId="0" borderId="9" xfId="3" applyFont="1" applyBorder="1" applyAlignment="1">
      <alignment horizontal="center"/>
    </xf>
    <xf numFmtId="0" fontId="10" fillId="0" borderId="12" xfId="3" applyFont="1" applyBorder="1" applyAlignment="1">
      <alignment horizontal="center"/>
    </xf>
    <xf numFmtId="0" fontId="10" fillId="0" borderId="1" xfId="3" applyFont="1" applyBorder="1" applyAlignment="1">
      <alignment horizontal="center" vertical="center"/>
    </xf>
    <xf numFmtId="165" fontId="10" fillId="0" borderId="1" xfId="3" applyNumberFormat="1" applyFont="1" applyBorder="1" applyAlignment="1">
      <alignment horizontal="center" vertical="center"/>
    </xf>
    <xf numFmtId="0" fontId="10" fillId="8" borderId="1" xfId="3" applyFont="1" applyFill="1" applyBorder="1" applyAlignment="1">
      <alignment horizontal="center" vertical="center"/>
    </xf>
    <xf numFmtId="165" fontId="10" fillId="8" borderId="1" xfId="3" applyNumberFormat="1" applyFont="1" applyFill="1" applyBorder="1" applyAlignment="1">
      <alignment horizontal="center" vertical="center"/>
    </xf>
    <xf numFmtId="0" fontId="10" fillId="8" borderId="0" xfId="3" applyFont="1" applyFill="1" applyAlignment="1">
      <alignment vertical="center"/>
    </xf>
    <xf numFmtId="0" fontId="10" fillId="0" borderId="2" xfId="3" applyFont="1" applyBorder="1" applyAlignment="1">
      <alignment horizontal="center"/>
    </xf>
    <xf numFmtId="0" fontId="10" fillId="0" borderId="6" xfId="3" applyFont="1" applyBorder="1" applyAlignment="1">
      <alignment horizontal="center"/>
    </xf>
    <xf numFmtId="0" fontId="10" fillId="0" borderId="1" xfId="3" applyFont="1" applyBorder="1" applyAlignment="1">
      <alignment horizontal="center"/>
    </xf>
    <xf numFmtId="0" fontId="12" fillId="0" borderId="0" xfId="3" applyFont="1"/>
    <xf numFmtId="0" fontId="27" fillId="0" borderId="0" xfId="3" applyFont="1"/>
    <xf numFmtId="0" fontId="0" fillId="0" borderId="0" xfId="0" applyAlignment="1" applyProtection="1">
      <alignment horizontal="left"/>
      <protection locked="0"/>
    </xf>
    <xf numFmtId="0" fontId="5" fillId="4" borderId="1" xfId="0" applyFont="1" applyFill="1" applyBorder="1" applyAlignment="1">
      <alignment vertical="center" readingOrder="1"/>
    </xf>
    <xf numFmtId="3" fontId="5" fillId="4" borderId="1" xfId="0" applyNumberFormat="1" applyFont="1" applyFill="1" applyBorder="1" applyAlignment="1">
      <alignment vertical="center" readingOrder="1"/>
    </xf>
    <xf numFmtId="0" fontId="10" fillId="0" borderId="19" xfId="0" applyFont="1" applyBorder="1" applyAlignment="1" applyProtection="1">
      <alignment horizontal="center" vertical="center"/>
      <protection hidden="1"/>
    </xf>
    <xf numFmtId="6" fontId="10" fillId="0" borderId="17" xfId="0" applyNumberFormat="1" applyFont="1" applyBorder="1" applyAlignment="1" applyProtection="1">
      <alignment horizontal="center" vertical="center"/>
      <protection hidden="1"/>
    </xf>
    <xf numFmtId="0" fontId="0" fillId="0" borderId="0" xfId="0" applyAlignment="1">
      <alignment vertical="center" wrapText="1"/>
    </xf>
    <xf numFmtId="0" fontId="0" fillId="2" borderId="0" xfId="0" applyFill="1" applyAlignment="1">
      <alignment vertical="center" wrapText="1"/>
    </xf>
    <xf numFmtId="0" fontId="32" fillId="0" borderId="0" xfId="0" applyFont="1" applyAlignment="1">
      <alignment vertical="center" wrapText="1"/>
    </xf>
    <xf numFmtId="0" fontId="32" fillId="2" borderId="0" xfId="0" applyFont="1" applyFill="1" applyAlignment="1">
      <alignment vertical="center" wrapText="1"/>
    </xf>
    <xf numFmtId="0" fontId="32" fillId="0" borderId="1" xfId="0" applyFont="1" applyBorder="1" applyAlignment="1">
      <alignment horizontal="right" vertical="center" wrapText="1"/>
    </xf>
    <xf numFmtId="0" fontId="32" fillId="2" borderId="0" xfId="0" applyFont="1" applyFill="1" applyAlignment="1">
      <alignment horizontal="right" vertical="center" wrapText="1"/>
    </xf>
    <xf numFmtId="0" fontId="0" fillId="2" borderId="0" xfId="0" applyFill="1" applyAlignment="1">
      <alignment horizontal="left" vertical="center" wrapText="1"/>
    </xf>
    <xf numFmtId="0" fontId="31" fillId="0" borderId="0" xfId="0" applyFont="1" applyAlignment="1">
      <alignment vertical="center" wrapText="1"/>
    </xf>
    <xf numFmtId="0" fontId="31" fillId="2" borderId="0" xfId="0" applyFont="1" applyFill="1" applyAlignment="1">
      <alignment horizontal="center" vertical="center" wrapText="1"/>
    </xf>
    <xf numFmtId="0" fontId="31" fillId="2" borderId="0" xfId="0" applyFont="1" applyFill="1" applyAlignment="1">
      <alignment vertical="center" wrapText="1"/>
    </xf>
    <xf numFmtId="0" fontId="37" fillId="0" borderId="0" xfId="0" applyFont="1"/>
    <xf numFmtId="0" fontId="37" fillId="0" borderId="0" xfId="0" applyFont="1" applyAlignment="1">
      <alignment horizontal="left"/>
    </xf>
    <xf numFmtId="0" fontId="37" fillId="0" borderId="0" xfId="4" applyFont="1" applyAlignment="1">
      <alignment horizontal="left" indent="1"/>
    </xf>
    <xf numFmtId="0" fontId="10" fillId="0" borderId="1" xfId="0" applyFont="1" applyBorder="1" applyAlignment="1" applyProtection="1">
      <alignment horizontal="center" vertical="center" wrapText="1"/>
      <protection locked="0"/>
    </xf>
    <xf numFmtId="0" fontId="5" fillId="2" borderId="1" xfId="0" applyFont="1" applyFill="1" applyBorder="1" applyAlignment="1">
      <alignment wrapText="1"/>
    </xf>
    <xf numFmtId="3" fontId="5" fillId="2" borderId="1" xfId="0" applyNumberFormat="1" applyFont="1" applyFill="1" applyBorder="1" applyAlignment="1">
      <alignment wrapText="1"/>
    </xf>
    <xf numFmtId="165" fontId="5" fillId="4" borderId="1" xfId="0" applyNumberFormat="1" applyFont="1" applyFill="1" applyBorder="1" applyAlignment="1" applyProtection="1">
      <alignment horizontal="right" vertical="center" wrapText="1"/>
      <protection hidden="1"/>
    </xf>
    <xf numFmtId="0" fontId="5" fillId="0" borderId="2" xfId="0" applyFont="1" applyBorder="1" applyAlignment="1">
      <alignment vertical="top" wrapText="1" readingOrder="1"/>
    </xf>
    <xf numFmtId="0" fontId="5" fillId="0" borderId="0" xfId="0" applyFont="1" applyAlignment="1">
      <alignment vertical="top" wrapText="1" readingOrder="1"/>
    </xf>
    <xf numFmtId="0" fontId="5" fillId="0" borderId="0" xfId="0" applyFont="1" applyAlignment="1">
      <alignment horizontal="left" vertical="center" wrapText="1"/>
    </xf>
    <xf numFmtId="0" fontId="10" fillId="0" borderId="0" xfId="0" applyFont="1" applyAlignment="1">
      <alignment horizontal="left" vertical="center" wrapText="1"/>
    </xf>
    <xf numFmtId="0" fontId="10" fillId="0" borderId="0" xfId="0" applyFont="1" applyAlignment="1">
      <alignment vertical="center" wrapText="1"/>
    </xf>
    <xf numFmtId="0" fontId="10" fillId="0" borderId="3" xfId="0" applyFont="1" applyBorder="1" applyAlignment="1">
      <alignment vertical="center" wrapText="1"/>
    </xf>
    <xf numFmtId="0" fontId="5" fillId="0" borderId="2" xfId="0" applyFont="1" applyBorder="1" applyAlignment="1">
      <alignment vertical="center"/>
    </xf>
    <xf numFmtId="0" fontId="10" fillId="0" borderId="2" xfId="0" applyFont="1" applyBorder="1" applyAlignment="1">
      <alignment vertical="center" wrapText="1"/>
    </xf>
    <xf numFmtId="165" fontId="5" fillId="0" borderId="1" xfId="0" applyNumberFormat="1" applyFont="1" applyBorder="1" applyAlignment="1">
      <alignment vertical="center" wrapText="1"/>
    </xf>
    <xf numFmtId="0" fontId="11" fillId="5" borderId="7" xfId="0" applyFont="1" applyFill="1" applyBorder="1" applyAlignment="1">
      <alignment vertical="center" wrapText="1" readingOrder="1"/>
    </xf>
    <xf numFmtId="0" fontId="11" fillId="0" borderId="0" xfId="0" applyFont="1" applyAlignment="1">
      <alignment vertical="center" wrapText="1" readingOrder="1"/>
    </xf>
    <xf numFmtId="44" fontId="11" fillId="0" borderId="1" xfId="1" applyFont="1" applyFill="1" applyBorder="1" applyAlignment="1">
      <alignment vertical="center" wrapText="1" readingOrder="1"/>
    </xf>
    <xf numFmtId="0" fontId="10" fillId="2" borderId="2" xfId="0" applyFont="1" applyFill="1" applyBorder="1" applyAlignment="1">
      <alignment horizontal="left" vertical="center" readingOrder="1"/>
    </xf>
    <xf numFmtId="0" fontId="10" fillId="2" borderId="0" xfId="0" applyFont="1" applyFill="1" applyAlignment="1">
      <alignment horizontal="justify" vertical="center" wrapText="1"/>
    </xf>
    <xf numFmtId="0" fontId="19" fillId="9" borderId="0" xfId="0" applyFont="1" applyFill="1" applyAlignment="1">
      <alignment horizontal="center" vertical="center"/>
    </xf>
    <xf numFmtId="0" fontId="5" fillId="0" borderId="0" xfId="0" applyFont="1" applyAlignment="1">
      <alignment horizontal="center" vertical="center" readingOrder="1"/>
    </xf>
    <xf numFmtId="0" fontId="13" fillId="0" borderId="0" xfId="0" applyFont="1" applyAlignment="1">
      <alignment horizontal="center" vertical="center" readingOrder="1"/>
    </xf>
    <xf numFmtId="0" fontId="16" fillId="8" borderId="0" xfId="0" applyFont="1" applyFill="1" applyAlignment="1">
      <alignment horizontal="left" vertical="center" readingOrder="1"/>
    </xf>
    <xf numFmtId="0" fontId="16" fillId="9" borderId="0" xfId="0" applyFont="1" applyFill="1" applyAlignment="1">
      <alignment horizontal="left" vertical="center" readingOrder="1"/>
    </xf>
    <xf numFmtId="0" fontId="5" fillId="7" borderId="0" xfId="0" applyFont="1" applyFill="1" applyAlignment="1">
      <alignment horizontal="left" vertical="center" readingOrder="1"/>
    </xf>
    <xf numFmtId="0" fontId="19" fillId="7" borderId="0" xfId="0" applyFont="1" applyFill="1" applyAlignment="1">
      <alignment horizontal="center"/>
    </xf>
    <xf numFmtId="0" fontId="5" fillId="9" borderId="0" xfId="0" applyFont="1" applyFill="1" applyAlignment="1">
      <alignment horizontal="left" vertical="center" readingOrder="1"/>
    </xf>
    <xf numFmtId="0" fontId="16" fillId="9" borderId="0" xfId="0" applyFont="1" applyFill="1" applyAlignment="1">
      <alignment horizontal="left" vertical="center" wrapText="1" readingOrder="1"/>
    </xf>
    <xf numFmtId="0" fontId="13" fillId="0" borderId="3" xfId="0" applyFont="1" applyBorder="1" applyAlignment="1">
      <alignment horizontal="left" vertical="center" wrapText="1"/>
    </xf>
    <xf numFmtId="0" fontId="10" fillId="0" borderId="3" xfId="0" applyFont="1" applyBorder="1" applyAlignment="1">
      <alignment horizontal="left" vertical="center" wrapText="1"/>
    </xf>
    <xf numFmtId="0" fontId="10" fillId="2" borderId="0" xfId="0" applyFont="1" applyFill="1" applyAlignment="1">
      <alignment horizontal="center"/>
    </xf>
    <xf numFmtId="0" fontId="4" fillId="2" borderId="0" xfId="0" applyFont="1" applyFill="1" applyAlignment="1">
      <alignment horizontal="left" vertical="top" wrapText="1"/>
    </xf>
    <xf numFmtId="0" fontId="11" fillId="3" borderId="1" xfId="0" applyFont="1" applyFill="1" applyBorder="1" applyAlignment="1">
      <alignment horizontal="left" vertical="center" readingOrder="1"/>
    </xf>
    <xf numFmtId="0" fontId="5" fillId="7" borderId="0" xfId="0" applyFont="1" applyFill="1" applyAlignment="1">
      <alignment horizontal="left" vertical="center" wrapText="1" readingOrder="1"/>
    </xf>
    <xf numFmtId="0" fontId="10" fillId="0" borderId="0" xfId="0" applyFont="1" applyAlignment="1">
      <alignment horizontal="justify" vertical="center" wrapText="1"/>
    </xf>
    <xf numFmtId="0" fontId="16" fillId="7" borderId="0" xfId="0" applyFont="1" applyFill="1" applyAlignment="1">
      <alignment horizontal="left" vertical="center" readingOrder="1"/>
    </xf>
    <xf numFmtId="0" fontId="2" fillId="2" borderId="0" xfId="0" applyFont="1" applyFill="1" applyAlignment="1">
      <alignment horizontal="left"/>
    </xf>
    <xf numFmtId="0" fontId="5" fillId="2" borderId="0" xfId="0" applyFont="1" applyFill="1" applyAlignment="1">
      <alignment horizontal="left"/>
    </xf>
    <xf numFmtId="0" fontId="5" fillId="0" borderId="0" xfId="0" applyFont="1" applyAlignment="1">
      <alignment horizontal="left" vertical="center" readingOrder="1"/>
    </xf>
    <xf numFmtId="0" fontId="5" fillId="2" borderId="1" xfId="0" applyFont="1" applyFill="1" applyBorder="1" applyAlignment="1" applyProtection="1">
      <alignment horizontal="left" vertical="center" readingOrder="1"/>
      <protection locked="0"/>
    </xf>
    <xf numFmtId="0" fontId="5" fillId="4" borderId="1" xfId="0" applyFont="1" applyFill="1" applyBorder="1" applyAlignment="1">
      <alignment horizontal="left" vertical="center" readingOrder="1"/>
    </xf>
    <xf numFmtId="0" fontId="5" fillId="4" borderId="11" xfId="0" applyFont="1" applyFill="1" applyBorder="1" applyAlignment="1">
      <alignment horizontal="left" vertical="center" readingOrder="1"/>
    </xf>
    <xf numFmtId="0" fontId="5" fillId="4" borderId="4" xfId="0" applyFont="1" applyFill="1" applyBorder="1" applyAlignment="1">
      <alignment horizontal="left" vertical="center" readingOrder="1"/>
    </xf>
    <xf numFmtId="0" fontId="9" fillId="2" borderId="1" xfId="2" applyFill="1" applyBorder="1" applyAlignment="1" applyProtection="1">
      <alignment horizontal="left" vertical="center" readingOrder="1"/>
      <protection locked="0"/>
    </xf>
    <xf numFmtId="0" fontId="5" fillId="2" borderId="0" xfId="0" applyFont="1" applyFill="1" applyAlignment="1">
      <alignment horizontal="center" vertical="center" readingOrder="1"/>
    </xf>
    <xf numFmtId="0" fontId="5" fillId="4" borderId="12" xfId="0" applyFont="1" applyFill="1" applyBorder="1" applyAlignment="1">
      <alignment horizontal="left" vertical="center" readingOrder="1"/>
    </xf>
    <xf numFmtId="0" fontId="7" fillId="2" borderId="0" xfId="0" applyFont="1" applyFill="1" applyAlignment="1">
      <alignment horizontal="left" vertical="center" readingOrder="1"/>
    </xf>
    <xf numFmtId="0" fontId="5" fillId="2" borderId="11" xfId="0" applyFont="1" applyFill="1" applyBorder="1" applyAlignment="1" applyProtection="1">
      <alignment horizontal="left" vertical="center" readingOrder="1"/>
      <protection locked="0"/>
    </xf>
    <xf numFmtId="0" fontId="5" fillId="2" borderId="4" xfId="0" applyFont="1" applyFill="1" applyBorder="1" applyAlignment="1" applyProtection="1">
      <alignment horizontal="left" vertical="center" readingOrder="1"/>
      <protection locked="0"/>
    </xf>
    <xf numFmtId="0" fontId="5" fillId="2" borderId="12" xfId="0" applyFont="1" applyFill="1" applyBorder="1" applyAlignment="1" applyProtection="1">
      <alignment horizontal="left" vertical="center" readingOrder="1"/>
      <protection locked="0"/>
    </xf>
    <xf numFmtId="0" fontId="7" fillId="2" borderId="0" xfId="0" applyFont="1" applyFill="1" applyAlignment="1">
      <alignment horizontal="right" vertical="center" readingOrder="1"/>
    </xf>
    <xf numFmtId="3" fontId="5" fillId="2" borderId="1" xfId="0" applyNumberFormat="1" applyFont="1" applyFill="1" applyBorder="1" applyAlignment="1" applyProtection="1">
      <alignment horizontal="left" vertical="center" readingOrder="1"/>
      <protection locked="0"/>
    </xf>
    <xf numFmtId="3" fontId="5" fillId="4" borderId="11" xfId="0" applyNumberFormat="1" applyFont="1" applyFill="1" applyBorder="1" applyAlignment="1">
      <alignment horizontal="left" vertical="center" readingOrder="1"/>
    </xf>
    <xf numFmtId="3" fontId="5" fillId="4" borderId="4" xfId="0" applyNumberFormat="1" applyFont="1" applyFill="1" applyBorder="1" applyAlignment="1">
      <alignment horizontal="left" vertical="center" readingOrder="1"/>
    </xf>
    <xf numFmtId="3" fontId="5" fillId="4" borderId="12" xfId="0" applyNumberFormat="1" applyFont="1" applyFill="1" applyBorder="1" applyAlignment="1">
      <alignment horizontal="left" vertical="center" readingOrder="1"/>
    </xf>
    <xf numFmtId="0" fontId="10" fillId="2" borderId="1" xfId="0" applyFont="1" applyFill="1" applyBorder="1" applyAlignment="1" applyProtection="1">
      <alignment horizontal="left" vertical="center" readingOrder="1"/>
      <protection locked="0"/>
    </xf>
    <xf numFmtId="0" fontId="10" fillId="2" borderId="1" xfId="0" applyFont="1" applyFill="1" applyBorder="1" applyAlignment="1" applyProtection="1">
      <alignment horizontal="center" vertical="center" readingOrder="1"/>
      <protection locked="0"/>
    </xf>
    <xf numFmtId="0" fontId="7" fillId="2" borderId="2" xfId="0" applyFont="1" applyFill="1" applyBorder="1" applyAlignment="1">
      <alignment horizontal="left" vertical="center" readingOrder="1"/>
    </xf>
    <xf numFmtId="0" fontId="5" fillId="4" borderId="1" xfId="0" applyFont="1" applyFill="1" applyBorder="1" applyAlignment="1">
      <alignment horizontal="right" vertical="center" readingOrder="1"/>
    </xf>
    <xf numFmtId="0" fontId="5" fillId="2" borderId="1" xfId="0" applyFont="1" applyFill="1" applyBorder="1" applyAlignment="1">
      <alignment horizontal="center" vertical="center" readingOrder="1"/>
    </xf>
    <xf numFmtId="0" fontId="10" fillId="2" borderId="11" xfId="0" applyFont="1" applyFill="1" applyBorder="1" applyAlignment="1" applyProtection="1">
      <alignment horizontal="left" vertical="center" readingOrder="1"/>
      <protection locked="0"/>
    </xf>
    <xf numFmtId="0" fontId="10" fillId="2" borderId="4" xfId="0" applyFont="1" applyFill="1" applyBorder="1" applyAlignment="1" applyProtection="1">
      <alignment horizontal="left" vertical="center" readingOrder="1"/>
      <protection locked="0"/>
    </xf>
    <xf numFmtId="0" fontId="10" fillId="2" borderId="12" xfId="0" applyFont="1" applyFill="1" applyBorder="1" applyAlignment="1" applyProtection="1">
      <alignment horizontal="left" vertical="center" readingOrder="1"/>
      <protection locked="0"/>
    </xf>
    <xf numFmtId="0" fontId="5" fillId="2" borderId="1" xfId="0" applyFont="1" applyFill="1" applyBorder="1" applyAlignment="1">
      <alignment horizontal="left" vertical="center" readingOrder="1"/>
    </xf>
    <xf numFmtId="3" fontId="5" fillId="2" borderId="1" xfId="0" applyNumberFormat="1" applyFont="1" applyFill="1" applyBorder="1" applyAlignment="1">
      <alignment horizontal="left" vertical="center" readingOrder="1"/>
    </xf>
    <xf numFmtId="0" fontId="5" fillId="4" borderId="1" xfId="0" applyFont="1" applyFill="1" applyBorder="1" applyAlignment="1">
      <alignment horizontal="center" vertical="center" readingOrder="1"/>
    </xf>
    <xf numFmtId="167" fontId="5" fillId="2" borderId="1" xfId="0" applyNumberFormat="1" applyFont="1" applyFill="1" applyBorder="1" applyAlignment="1" applyProtection="1">
      <alignment horizontal="left" vertical="center" readingOrder="1"/>
      <protection locked="0"/>
    </xf>
    <xf numFmtId="0" fontId="10" fillId="2" borderId="0" xfId="0" applyFont="1" applyFill="1" applyAlignment="1">
      <alignment horizontal="left" vertical="top" wrapText="1"/>
    </xf>
    <xf numFmtId="0" fontId="10" fillId="2" borderId="3" xfId="0" applyFont="1" applyFill="1" applyBorder="1" applyAlignment="1" applyProtection="1">
      <alignment horizontal="left"/>
      <protection locked="0"/>
    </xf>
    <xf numFmtId="15" fontId="10" fillId="2" borderId="3" xfId="0" applyNumberFormat="1" applyFont="1" applyFill="1" applyBorder="1" applyAlignment="1" applyProtection="1">
      <alignment horizontal="left"/>
      <protection locked="0"/>
    </xf>
    <xf numFmtId="0" fontId="10" fillId="2" borderId="5" xfId="0" applyFont="1" applyFill="1" applyBorder="1" applyAlignment="1" applyProtection="1">
      <alignment horizontal="left" vertical="top" wrapText="1" readingOrder="1"/>
      <protection locked="0"/>
    </xf>
    <xf numFmtId="0" fontId="10" fillId="2" borderId="2" xfId="0" applyFont="1" applyFill="1" applyBorder="1" applyAlignment="1" applyProtection="1">
      <alignment horizontal="left" vertical="top" wrapText="1" readingOrder="1"/>
      <protection locked="0"/>
    </xf>
    <xf numFmtId="0" fontId="10" fillId="2" borderId="6" xfId="0" applyFont="1" applyFill="1" applyBorder="1" applyAlignment="1" applyProtection="1">
      <alignment horizontal="left" vertical="top" wrapText="1" readingOrder="1"/>
      <protection locked="0"/>
    </xf>
    <xf numFmtId="0" fontId="10" fillId="2" borderId="7" xfId="0" applyFont="1" applyFill="1" applyBorder="1" applyAlignment="1" applyProtection="1">
      <alignment horizontal="left" vertical="top" wrapText="1" readingOrder="1"/>
      <protection locked="0"/>
    </xf>
    <xf numFmtId="0" fontId="10" fillId="2" borderId="0" xfId="0" applyFont="1" applyFill="1" applyAlignment="1" applyProtection="1">
      <alignment horizontal="left" vertical="top" wrapText="1" readingOrder="1"/>
      <protection locked="0"/>
    </xf>
    <xf numFmtId="0" fontId="10" fillId="2" borderId="8" xfId="0" applyFont="1" applyFill="1" applyBorder="1" applyAlignment="1" applyProtection="1">
      <alignment horizontal="left" vertical="top" wrapText="1" readingOrder="1"/>
      <protection locked="0"/>
    </xf>
    <xf numFmtId="0" fontId="10" fillId="2" borderId="9" xfId="0" applyFont="1" applyFill="1" applyBorder="1" applyAlignment="1" applyProtection="1">
      <alignment horizontal="left" vertical="top" wrapText="1" readingOrder="1"/>
      <protection locked="0"/>
    </xf>
    <xf numFmtId="0" fontId="10" fillId="2" borderId="3" xfId="0" applyFont="1" applyFill="1" applyBorder="1" applyAlignment="1" applyProtection="1">
      <alignment horizontal="left" vertical="top" wrapText="1" readingOrder="1"/>
      <protection locked="0"/>
    </xf>
    <xf numFmtId="0" fontId="10" fillId="2" borderId="10" xfId="0" applyFont="1" applyFill="1" applyBorder="1" applyAlignment="1" applyProtection="1">
      <alignment horizontal="left" vertical="top" wrapText="1" readingOrder="1"/>
      <protection locked="0"/>
    </xf>
    <xf numFmtId="0" fontId="5" fillId="2" borderId="0" xfId="0" applyFont="1" applyFill="1" applyAlignment="1">
      <alignment horizontal="left" wrapText="1"/>
    </xf>
    <xf numFmtId="0" fontId="10" fillId="2" borderId="5" xfId="0" applyFont="1" applyFill="1" applyBorder="1" applyAlignment="1" applyProtection="1">
      <alignment horizontal="left" vertical="top" wrapText="1"/>
      <protection locked="0"/>
    </xf>
    <xf numFmtId="0" fontId="10" fillId="2" borderId="2" xfId="0" applyFont="1" applyFill="1" applyBorder="1" applyAlignment="1" applyProtection="1">
      <alignment horizontal="left" vertical="top" wrapText="1"/>
      <protection locked="0"/>
    </xf>
    <xf numFmtId="0" fontId="10" fillId="2" borderId="6"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10" fillId="2" borderId="0" xfId="0" applyFont="1" applyFill="1" applyAlignment="1" applyProtection="1">
      <alignment horizontal="left" vertical="top" wrapText="1"/>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10" xfId="0" applyFont="1" applyFill="1" applyBorder="1" applyAlignment="1" applyProtection="1">
      <alignment horizontal="left" vertical="top" wrapText="1"/>
      <protection locked="0"/>
    </xf>
    <xf numFmtId="0" fontId="12" fillId="4" borderId="11" xfId="0" applyFont="1" applyFill="1" applyBorder="1" applyAlignment="1">
      <alignment horizontal="left" vertical="center" readingOrder="1"/>
    </xf>
    <xf numFmtId="0" fontId="12" fillId="4" borderId="4" xfId="0" applyFont="1" applyFill="1" applyBorder="1" applyAlignment="1">
      <alignment horizontal="left" vertical="center" readingOrder="1"/>
    </xf>
    <xf numFmtId="0" fontId="12" fillId="4" borderId="12" xfId="0" applyFont="1" applyFill="1" applyBorder="1" applyAlignment="1">
      <alignment horizontal="left" vertical="center" readingOrder="1"/>
    </xf>
    <xf numFmtId="0" fontId="5" fillId="4" borderId="11" xfId="0" applyFont="1" applyFill="1" applyBorder="1" applyAlignment="1">
      <alignment horizontal="left" vertical="center" wrapText="1" readingOrder="1"/>
    </xf>
    <xf numFmtId="0" fontId="5" fillId="4" borderId="4" xfId="0" applyFont="1" applyFill="1" applyBorder="1" applyAlignment="1">
      <alignment horizontal="left" vertical="center" wrapText="1" readingOrder="1"/>
    </xf>
    <xf numFmtId="0" fontId="10" fillId="8" borderId="1" xfId="0" applyFont="1" applyFill="1" applyBorder="1" applyAlignment="1" applyProtection="1">
      <alignment horizontal="left"/>
      <protection hidden="1"/>
    </xf>
    <xf numFmtId="165" fontId="10" fillId="8" borderId="17" xfId="0" applyNumberFormat="1" applyFont="1" applyFill="1" applyBorder="1" applyAlignment="1" applyProtection="1">
      <alignment horizontal="right" vertical="center"/>
      <protection hidden="1"/>
    </xf>
    <xf numFmtId="165" fontId="10" fillId="8" borderId="18" xfId="0" applyNumberFormat="1" applyFont="1" applyFill="1" applyBorder="1" applyAlignment="1" applyProtection="1">
      <alignment horizontal="right" vertical="center"/>
      <protection hidden="1"/>
    </xf>
    <xf numFmtId="0" fontId="10" fillId="0" borderId="17" xfId="0" applyFont="1" applyBorder="1" applyAlignment="1" applyProtection="1">
      <alignment horizontal="center" vertical="center" wrapText="1"/>
      <protection locked="0"/>
    </xf>
    <xf numFmtId="0" fontId="10" fillId="0" borderId="19" xfId="0" applyFont="1" applyBorder="1" applyAlignment="1" applyProtection="1">
      <alignment horizontal="center" vertical="center" wrapText="1"/>
      <protection locked="0"/>
    </xf>
    <xf numFmtId="165" fontId="10" fillId="8" borderId="19" xfId="0" applyNumberFormat="1" applyFont="1" applyFill="1" applyBorder="1" applyAlignment="1" applyProtection="1">
      <alignment horizontal="right" vertical="center"/>
      <protection hidden="1"/>
    </xf>
    <xf numFmtId="0" fontId="5" fillId="4" borderId="5" xfId="0" applyFont="1" applyFill="1" applyBorder="1" applyAlignment="1" applyProtection="1">
      <alignment horizontal="center" vertical="center" wrapText="1"/>
      <protection hidden="1"/>
    </xf>
    <xf numFmtId="0" fontId="5" fillId="4" borderId="6" xfId="0" applyFont="1" applyFill="1" applyBorder="1" applyAlignment="1" applyProtection="1">
      <alignment horizontal="center" vertical="center" wrapText="1"/>
      <protection hidden="1"/>
    </xf>
    <xf numFmtId="0" fontId="5" fillId="4" borderId="9" xfId="0" applyFont="1" applyFill="1" applyBorder="1" applyAlignment="1" applyProtection="1">
      <alignment horizontal="center" vertical="center" wrapText="1"/>
      <protection hidden="1"/>
    </xf>
    <xf numFmtId="0" fontId="5" fillId="4" borderId="10" xfId="0" applyFont="1" applyFill="1" applyBorder="1" applyAlignment="1" applyProtection="1">
      <alignment horizontal="center" vertical="center" wrapText="1"/>
      <protection hidden="1"/>
    </xf>
    <xf numFmtId="0" fontId="5" fillId="4" borderId="17" xfId="0" applyFont="1" applyFill="1" applyBorder="1" applyAlignment="1" applyProtection="1">
      <alignment horizontal="center" vertical="center" wrapText="1"/>
      <protection hidden="1"/>
    </xf>
    <xf numFmtId="0" fontId="5" fillId="4" borderId="19" xfId="0" applyFont="1" applyFill="1" applyBorder="1" applyAlignment="1" applyProtection="1">
      <alignment horizontal="center" vertical="center" wrapText="1"/>
      <protection hidden="1"/>
    </xf>
    <xf numFmtId="0" fontId="5" fillId="0" borderId="11" xfId="0" applyFont="1" applyBorder="1" applyAlignment="1">
      <alignment horizontal="left" vertical="center" readingOrder="1"/>
    </xf>
    <xf numFmtId="0" fontId="5" fillId="0" borderId="12" xfId="0" applyFont="1" applyBorder="1" applyAlignment="1">
      <alignment horizontal="left" vertical="center" readingOrder="1"/>
    </xf>
    <xf numFmtId="0" fontId="11" fillId="3" borderId="7" xfId="0" applyFont="1" applyFill="1" applyBorder="1" applyAlignment="1">
      <alignment horizontal="left" vertical="center" readingOrder="1"/>
    </xf>
    <xf numFmtId="0" fontId="11" fillId="3" borderId="0" xfId="0" applyFont="1" applyFill="1" applyAlignment="1">
      <alignment horizontal="left" vertical="center" readingOrder="1"/>
    </xf>
    <xf numFmtId="0" fontId="5" fillId="12" borderId="11" xfId="0" applyFont="1" applyFill="1" applyBorder="1" applyAlignment="1" applyProtection="1">
      <alignment horizontal="left" vertical="center" wrapText="1"/>
      <protection hidden="1"/>
    </xf>
    <xf numFmtId="0" fontId="5" fillId="12" borderId="4" xfId="0" applyFont="1" applyFill="1" applyBorder="1" applyAlignment="1" applyProtection="1">
      <alignment horizontal="left" vertical="center" wrapText="1"/>
      <protection hidden="1"/>
    </xf>
    <xf numFmtId="0" fontId="5" fillId="12" borderId="12" xfId="0" applyFont="1" applyFill="1" applyBorder="1" applyAlignment="1" applyProtection="1">
      <alignment horizontal="left" vertical="center" wrapText="1"/>
      <protection hidden="1"/>
    </xf>
    <xf numFmtId="6" fontId="10" fillId="8" borderId="17" xfId="0" applyNumberFormat="1" applyFont="1" applyFill="1" applyBorder="1" applyAlignment="1" applyProtection="1">
      <alignment horizontal="center" vertical="center"/>
      <protection hidden="1"/>
    </xf>
    <xf numFmtId="0" fontId="10" fillId="8" borderId="19" xfId="0" applyFont="1" applyFill="1" applyBorder="1" applyAlignment="1" applyProtection="1">
      <alignment horizontal="center" vertical="center"/>
      <protection hidden="1"/>
    </xf>
    <xf numFmtId="0" fontId="10" fillId="8" borderId="5" xfId="0" applyFont="1" applyFill="1" applyBorder="1" applyAlignment="1" applyProtection="1">
      <alignment horizontal="left" vertical="center" wrapText="1"/>
      <protection hidden="1"/>
    </xf>
    <xf numFmtId="0" fontId="10" fillId="8" borderId="6" xfId="0" applyFont="1" applyFill="1" applyBorder="1" applyAlignment="1" applyProtection="1">
      <alignment horizontal="left" vertical="center" wrapText="1"/>
      <protection hidden="1"/>
    </xf>
    <xf numFmtId="0" fontId="10" fillId="8" borderId="9" xfId="0" applyFont="1" applyFill="1" applyBorder="1" applyAlignment="1" applyProtection="1">
      <alignment horizontal="left" vertical="center" wrapText="1"/>
      <protection hidden="1"/>
    </xf>
    <xf numFmtId="0" fontId="10" fillId="8" borderId="10" xfId="0" applyFont="1" applyFill="1" applyBorder="1" applyAlignment="1" applyProtection="1">
      <alignment horizontal="left" vertical="center" wrapText="1"/>
      <protection hidden="1"/>
    </xf>
    <xf numFmtId="0" fontId="10" fillId="8" borderId="5" xfId="0" applyFont="1" applyFill="1" applyBorder="1" applyAlignment="1" applyProtection="1">
      <alignment horizontal="left" wrapText="1"/>
      <protection hidden="1"/>
    </xf>
    <xf numFmtId="0" fontId="10" fillId="8" borderId="6" xfId="0" applyFont="1" applyFill="1" applyBorder="1" applyAlignment="1" applyProtection="1">
      <alignment horizontal="left" wrapText="1"/>
      <protection hidden="1"/>
    </xf>
    <xf numFmtId="0" fontId="10" fillId="8" borderId="7" xfId="0" applyFont="1" applyFill="1" applyBorder="1" applyAlignment="1" applyProtection="1">
      <alignment horizontal="left" wrapText="1"/>
      <protection hidden="1"/>
    </xf>
    <xf numFmtId="0" fontId="10" fillId="8" borderId="8" xfId="0" applyFont="1" applyFill="1" applyBorder="1" applyAlignment="1" applyProtection="1">
      <alignment horizontal="left" wrapText="1"/>
      <protection hidden="1"/>
    </xf>
    <xf numFmtId="0" fontId="10" fillId="8" borderId="9" xfId="0" applyFont="1" applyFill="1" applyBorder="1" applyAlignment="1" applyProtection="1">
      <alignment horizontal="left" wrapText="1"/>
      <protection hidden="1"/>
    </xf>
    <xf numFmtId="0" fontId="10" fillId="8" borderId="10" xfId="0" applyFont="1" applyFill="1" applyBorder="1" applyAlignment="1" applyProtection="1">
      <alignment horizontal="left" wrapText="1"/>
      <protection hidden="1"/>
    </xf>
    <xf numFmtId="0" fontId="10" fillId="8" borderId="17" xfId="0" applyFont="1" applyFill="1" applyBorder="1" applyAlignment="1" applyProtection="1">
      <alignment horizontal="center" vertical="center"/>
      <protection hidden="1"/>
    </xf>
    <xf numFmtId="0" fontId="10" fillId="8" borderId="18" xfId="0" applyFont="1" applyFill="1" applyBorder="1" applyAlignment="1" applyProtection="1">
      <alignment horizontal="center" vertical="center"/>
      <protection hidden="1"/>
    </xf>
    <xf numFmtId="0" fontId="12" fillId="10" borderId="11" xfId="0" applyFont="1" applyFill="1" applyBorder="1" applyAlignment="1">
      <alignment horizontal="left" vertical="center" wrapText="1"/>
    </xf>
    <xf numFmtId="0" fontId="12" fillId="10" borderId="4" xfId="0" applyFont="1" applyFill="1" applyBorder="1" applyAlignment="1">
      <alignment horizontal="left" vertical="center" wrapText="1"/>
    </xf>
    <xf numFmtId="164" fontId="5" fillId="0" borderId="11" xfId="1" applyNumberFormat="1" applyFont="1" applyFill="1" applyBorder="1" applyAlignment="1" applyProtection="1">
      <alignment horizontal="center"/>
      <protection locked="0"/>
    </xf>
    <xf numFmtId="164" fontId="5" fillId="0" borderId="4" xfId="1" applyNumberFormat="1" applyFont="1" applyFill="1" applyBorder="1" applyAlignment="1" applyProtection="1">
      <alignment horizontal="center"/>
      <protection locked="0"/>
    </xf>
    <xf numFmtId="164" fontId="5" fillId="0" borderId="12" xfId="1" applyNumberFormat="1" applyFont="1" applyFill="1" applyBorder="1" applyAlignment="1" applyProtection="1">
      <alignment horizontal="center"/>
      <protection locked="0"/>
    </xf>
    <xf numFmtId="164" fontId="5" fillId="4" borderId="11" xfId="1" applyNumberFormat="1" applyFont="1" applyFill="1" applyBorder="1" applyAlignment="1">
      <alignment horizontal="center"/>
    </xf>
    <xf numFmtId="164" fontId="5" fillId="4" borderId="4" xfId="1" applyNumberFormat="1" applyFont="1" applyFill="1" applyBorder="1" applyAlignment="1">
      <alignment horizontal="center"/>
    </xf>
    <xf numFmtId="164" fontId="5" fillId="4" borderId="12" xfId="1" applyNumberFormat="1" applyFont="1" applyFill="1" applyBorder="1" applyAlignment="1">
      <alignment horizontal="center"/>
    </xf>
    <xf numFmtId="0" fontId="5" fillId="2" borderId="11" xfId="0" applyFont="1" applyFill="1" applyBorder="1" applyAlignment="1" applyProtection="1">
      <alignment horizontal="left"/>
      <protection locked="0"/>
    </xf>
    <xf numFmtId="0" fontId="5" fillId="2" borderId="4" xfId="0" applyFont="1" applyFill="1" applyBorder="1" applyAlignment="1" applyProtection="1">
      <alignment horizontal="left"/>
      <protection locked="0"/>
    </xf>
    <xf numFmtId="0" fontId="5" fillId="2" borderId="12" xfId="0" applyFont="1" applyFill="1" applyBorder="1" applyAlignment="1" applyProtection="1">
      <alignment horizontal="left"/>
      <protection locked="0"/>
    </xf>
    <xf numFmtId="0" fontId="5" fillId="4" borderId="5"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0" xfId="0" applyFont="1" applyFill="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11" fillId="3" borderId="11" xfId="0" applyFont="1" applyFill="1" applyBorder="1" applyAlignment="1">
      <alignment horizontal="left" vertical="center" readingOrder="1"/>
    </xf>
    <xf numFmtId="0" fontId="5" fillId="2" borderId="11" xfId="0" applyFont="1" applyFill="1" applyBorder="1" applyAlignment="1">
      <alignment horizontal="left" vertical="center" readingOrder="1"/>
    </xf>
    <xf numFmtId="0" fontId="5" fillId="2" borderId="4" xfId="0" applyFont="1" applyFill="1" applyBorder="1" applyAlignment="1">
      <alignment horizontal="left" vertical="center" readingOrder="1"/>
    </xf>
    <xf numFmtId="0" fontId="5" fillId="2" borderId="12" xfId="0" applyFont="1" applyFill="1" applyBorder="1" applyAlignment="1">
      <alignment horizontal="left" vertical="center" readingOrder="1"/>
    </xf>
    <xf numFmtId="3" fontId="5" fillId="4" borderId="1" xfId="0" applyNumberFormat="1" applyFont="1" applyFill="1" applyBorder="1" applyAlignment="1">
      <alignment horizontal="left" vertical="center" readingOrder="1"/>
    </xf>
    <xf numFmtId="0" fontId="5" fillId="4" borderId="5"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7" xfId="0" applyFont="1" applyFill="1" applyBorder="1" applyAlignment="1">
      <alignment horizontal="center" vertical="center"/>
    </xf>
    <xf numFmtId="0" fontId="5" fillId="4" borderId="0" xfId="0" applyFont="1" applyFill="1" applyAlignment="1">
      <alignment horizontal="center" vertical="center"/>
    </xf>
    <xf numFmtId="0" fontId="5" fillId="4" borderId="8"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11" xfId="0" applyFont="1" applyFill="1" applyBorder="1" applyAlignment="1">
      <alignment horizontal="right"/>
    </xf>
    <xf numFmtId="0" fontId="5" fillId="4" borderId="4" xfId="0" applyFont="1" applyFill="1" applyBorder="1" applyAlignment="1">
      <alignment horizontal="right"/>
    </xf>
    <xf numFmtId="0" fontId="5" fillId="4" borderId="12" xfId="0" applyFont="1" applyFill="1" applyBorder="1" applyAlignment="1">
      <alignment horizontal="right"/>
    </xf>
    <xf numFmtId="0" fontId="10" fillId="2" borderId="11"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10" fillId="2" borderId="11" xfId="0" applyFont="1" applyFill="1" applyBorder="1" applyAlignment="1" applyProtection="1">
      <alignment horizontal="left"/>
      <protection locked="0"/>
    </xf>
    <xf numFmtId="0" fontId="10" fillId="2" borderId="4" xfId="0" applyFont="1" applyFill="1" applyBorder="1" applyAlignment="1" applyProtection="1">
      <alignment horizontal="left"/>
      <protection locked="0"/>
    </xf>
    <xf numFmtId="0" fontId="10" fillId="2" borderId="12" xfId="0" applyFont="1" applyFill="1" applyBorder="1" applyAlignment="1" applyProtection="1">
      <alignment horizontal="left"/>
      <protection locked="0"/>
    </xf>
    <xf numFmtId="166" fontId="10" fillId="2" borderId="11" xfId="0" applyNumberFormat="1" applyFont="1" applyFill="1" applyBorder="1" applyAlignment="1" applyProtection="1">
      <alignment horizontal="center" vertical="center"/>
      <protection locked="0"/>
    </xf>
    <xf numFmtId="166" fontId="10" fillId="2" borderId="4" xfId="0" applyNumberFormat="1" applyFont="1" applyFill="1" applyBorder="1" applyAlignment="1" applyProtection="1">
      <alignment horizontal="center" vertical="center"/>
      <protection locked="0"/>
    </xf>
    <xf numFmtId="166" fontId="10" fillId="2" borderId="12" xfId="0" applyNumberFormat="1" applyFont="1" applyFill="1" applyBorder="1" applyAlignment="1" applyProtection="1">
      <alignment horizontal="center" vertical="center"/>
      <protection locked="0"/>
    </xf>
    <xf numFmtId="164" fontId="5" fillId="8" borderId="1" xfId="1" applyNumberFormat="1" applyFont="1" applyFill="1" applyBorder="1" applyAlignment="1" applyProtection="1">
      <alignment horizontal="right"/>
      <protection hidden="1"/>
    </xf>
    <xf numFmtId="164" fontId="5" fillId="0" borderId="1" xfId="1" applyNumberFormat="1" applyFont="1" applyFill="1" applyBorder="1" applyAlignment="1" applyProtection="1">
      <alignment horizontal="center"/>
      <protection locked="0"/>
    </xf>
    <xf numFmtId="0" fontId="5" fillId="4" borderId="5" xfId="0" applyFont="1" applyFill="1" applyBorder="1" applyAlignment="1">
      <alignment horizontal="left" vertical="center"/>
    </xf>
    <xf numFmtId="0" fontId="5" fillId="4" borderId="2" xfId="0" applyFont="1" applyFill="1" applyBorder="1" applyAlignment="1">
      <alignment horizontal="left" vertical="center"/>
    </xf>
    <xf numFmtId="0" fontId="5" fillId="4" borderId="6" xfId="0" applyFont="1" applyFill="1" applyBorder="1" applyAlignment="1">
      <alignment horizontal="left" vertical="center"/>
    </xf>
    <xf numFmtId="0" fontId="5" fillId="4" borderId="9" xfId="0" applyFont="1" applyFill="1" applyBorder="1" applyAlignment="1">
      <alignment horizontal="left" vertical="center"/>
    </xf>
    <xf numFmtId="0" fontId="5" fillId="4" borderId="3" xfId="0" applyFont="1" applyFill="1" applyBorder="1" applyAlignment="1">
      <alignment horizontal="left" vertical="center"/>
    </xf>
    <xf numFmtId="0" fontId="5" fillId="4" borderId="10" xfId="0" applyFont="1" applyFill="1" applyBorder="1" applyAlignment="1">
      <alignment horizontal="left" vertical="center"/>
    </xf>
    <xf numFmtId="0" fontId="5" fillId="2" borderId="0" xfId="0" applyFont="1" applyFill="1" applyAlignment="1">
      <alignment horizontal="left" vertical="center" readingOrder="1"/>
    </xf>
    <xf numFmtId="0" fontId="10" fillId="2" borderId="1" xfId="0" applyFont="1" applyFill="1" applyBorder="1" applyAlignment="1" applyProtection="1">
      <alignment horizontal="left" wrapText="1"/>
      <protection locked="0"/>
    </xf>
    <xf numFmtId="0" fontId="5" fillId="4" borderId="1" xfId="0" applyFont="1" applyFill="1" applyBorder="1" applyAlignment="1">
      <alignment horizontal="left" vertical="top" wrapText="1" readingOrder="1"/>
    </xf>
    <xf numFmtId="0" fontId="8" fillId="2" borderId="0" xfId="0" applyFont="1" applyFill="1" applyAlignment="1">
      <alignment horizontal="center" vertical="center" readingOrder="1"/>
    </xf>
    <xf numFmtId="0" fontId="10" fillId="8" borderId="11" xfId="0" applyFont="1" applyFill="1" applyBorder="1" applyAlignment="1">
      <alignment horizontal="left"/>
    </xf>
    <xf numFmtId="0" fontId="10" fillId="8" borderId="4" xfId="0" applyFont="1" applyFill="1" applyBorder="1" applyAlignment="1">
      <alignment horizontal="left"/>
    </xf>
    <xf numFmtId="0" fontId="10" fillId="8" borderId="12" xfId="0" applyFont="1" applyFill="1" applyBorder="1" applyAlignment="1">
      <alignment horizontal="left"/>
    </xf>
    <xf numFmtId="0" fontId="10" fillId="8" borderId="1" xfId="0" applyFont="1" applyFill="1" applyBorder="1" applyAlignment="1">
      <alignment horizontal="center"/>
    </xf>
    <xf numFmtId="0" fontId="3" fillId="4" borderId="5" xfId="0" applyFont="1" applyFill="1" applyBorder="1" applyAlignment="1">
      <alignment horizontal="center"/>
    </xf>
    <xf numFmtId="0" fontId="3" fillId="4" borderId="2" xfId="0" applyFont="1" applyFill="1" applyBorder="1" applyAlignment="1">
      <alignment horizontal="center"/>
    </xf>
    <xf numFmtId="0" fontId="3" fillId="4" borderId="6" xfId="0" applyFont="1" applyFill="1" applyBorder="1" applyAlignment="1">
      <alignment horizontal="center"/>
    </xf>
    <xf numFmtId="0" fontId="3" fillId="4" borderId="9" xfId="0" applyFont="1" applyFill="1" applyBorder="1" applyAlignment="1">
      <alignment horizontal="center"/>
    </xf>
    <xf numFmtId="0" fontId="3" fillId="4" borderId="3" xfId="0" applyFont="1" applyFill="1" applyBorder="1" applyAlignment="1">
      <alignment horizontal="center"/>
    </xf>
    <xf numFmtId="0" fontId="3" fillId="4" borderId="10" xfId="0" applyFont="1" applyFill="1" applyBorder="1" applyAlignment="1">
      <alignment horizontal="center"/>
    </xf>
    <xf numFmtId="0" fontId="4" fillId="12" borderId="11" xfId="0" applyFont="1" applyFill="1" applyBorder="1" applyAlignment="1">
      <alignment horizontal="center" vertical="center" wrapText="1"/>
    </xf>
    <xf numFmtId="0" fontId="4" fillId="12" borderId="4" xfId="0" applyFont="1" applyFill="1" applyBorder="1" applyAlignment="1">
      <alignment horizontal="center" vertical="center" wrapText="1"/>
    </xf>
    <xf numFmtId="0" fontId="4" fillId="12" borderId="12" xfId="0" applyFont="1" applyFill="1" applyBorder="1" applyAlignment="1">
      <alignment horizontal="center" vertical="center" wrapText="1"/>
    </xf>
    <xf numFmtId="0" fontId="10" fillId="2" borderId="11" xfId="0" applyFont="1" applyFill="1" applyBorder="1" applyAlignment="1" applyProtection="1">
      <alignment horizontal="center"/>
      <protection locked="0"/>
    </xf>
    <xf numFmtId="0" fontId="10" fillId="2" borderId="4" xfId="0" applyFont="1" applyFill="1" applyBorder="1" applyAlignment="1" applyProtection="1">
      <alignment horizontal="center"/>
      <protection locked="0"/>
    </xf>
    <xf numFmtId="0" fontId="10" fillId="2" borderId="12" xfId="0" applyFont="1" applyFill="1" applyBorder="1" applyAlignment="1" applyProtection="1">
      <alignment horizontal="center"/>
      <protection locked="0"/>
    </xf>
    <xf numFmtId="0" fontId="5" fillId="0" borderId="0" xfId="0" applyFont="1" applyAlignment="1">
      <alignment horizontal="center"/>
    </xf>
    <xf numFmtId="0" fontId="5" fillId="4"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4" fillId="4" borderId="2"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10" xfId="0" applyFont="1" applyFill="1" applyBorder="1" applyAlignment="1">
      <alignment horizontal="center" vertical="center" wrapText="1"/>
    </xf>
    <xf numFmtId="0" fontId="10" fillId="12" borderId="1" xfId="0" applyFont="1" applyFill="1" applyBorder="1" applyAlignment="1">
      <alignment horizontal="center"/>
    </xf>
    <xf numFmtId="0" fontId="3" fillId="12" borderId="1" xfId="0" applyFont="1" applyFill="1" applyBorder="1" applyAlignment="1">
      <alignment horizontal="center"/>
    </xf>
    <xf numFmtId="0" fontId="5" fillId="0" borderId="0" xfId="0" applyFont="1" applyAlignment="1">
      <alignment horizontal="left" wrapText="1"/>
    </xf>
    <xf numFmtId="0" fontId="5" fillId="0" borderId="3" xfId="0" applyFont="1" applyBorder="1" applyAlignment="1">
      <alignment horizontal="left" wrapText="1"/>
    </xf>
    <xf numFmtId="0" fontId="10" fillId="0" borderId="5" xfId="0" applyFont="1" applyBorder="1" applyAlignment="1" applyProtection="1">
      <alignment horizontal="left" vertical="top" wrapText="1"/>
      <protection locked="0"/>
    </xf>
    <xf numFmtId="0" fontId="10" fillId="0" borderId="2" xfId="0" applyFont="1" applyBorder="1" applyAlignment="1" applyProtection="1">
      <alignment horizontal="left" vertical="top" wrapText="1"/>
      <protection locked="0"/>
    </xf>
    <xf numFmtId="0" fontId="10" fillId="0" borderId="6" xfId="0" applyFont="1" applyBorder="1" applyAlignment="1" applyProtection="1">
      <alignment horizontal="left" vertical="top" wrapText="1"/>
      <protection locked="0"/>
    </xf>
    <xf numFmtId="0" fontId="10" fillId="0" borderId="7" xfId="0" applyFont="1" applyBorder="1" applyAlignment="1" applyProtection="1">
      <alignment horizontal="left" vertical="top" wrapText="1"/>
      <protection locked="0"/>
    </xf>
    <xf numFmtId="0" fontId="10" fillId="0" borderId="0" xfId="0" applyFont="1" applyAlignment="1" applyProtection="1">
      <alignment horizontal="left" vertical="top" wrapText="1"/>
      <protection locked="0"/>
    </xf>
    <xf numFmtId="0" fontId="10" fillId="0" borderId="8" xfId="0"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3"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5" fillId="4" borderId="12" xfId="0" applyFont="1" applyFill="1" applyBorder="1" applyAlignment="1">
      <alignment horizontal="left" vertical="center" wrapText="1" readingOrder="1"/>
    </xf>
    <xf numFmtId="0" fontId="10" fillId="8" borderId="1" xfId="0" applyFont="1" applyFill="1" applyBorder="1" applyAlignment="1">
      <alignment horizontal="left"/>
    </xf>
    <xf numFmtId="0" fontId="10" fillId="8" borderId="11" xfId="0" applyFont="1" applyFill="1" applyBorder="1" applyAlignment="1">
      <alignment horizontal="center"/>
    </xf>
    <xf numFmtId="0" fontId="10" fillId="8" borderId="4" xfId="0" applyFont="1" applyFill="1" applyBorder="1" applyAlignment="1">
      <alignment horizontal="center"/>
    </xf>
    <xf numFmtId="0" fontId="10" fillId="8" borderId="12" xfId="0" applyFont="1" applyFill="1" applyBorder="1" applyAlignment="1">
      <alignment horizontal="center"/>
    </xf>
    <xf numFmtId="0" fontId="10" fillId="8" borderId="1" xfId="0" applyFont="1" applyFill="1" applyBorder="1" applyAlignment="1">
      <alignment horizontal="left" wrapText="1"/>
    </xf>
    <xf numFmtId="0" fontId="10" fillId="8" borderId="1" xfId="0" applyFont="1" applyFill="1" applyBorder="1" applyAlignment="1">
      <alignment horizontal="center" vertical="center"/>
    </xf>
    <xf numFmtId="0" fontId="10" fillId="8" borderId="5" xfId="0" applyFont="1" applyFill="1" applyBorder="1" applyAlignment="1">
      <alignment horizontal="center" vertical="center"/>
    </xf>
    <xf numFmtId="0" fontId="10" fillId="8" borderId="2" xfId="0" applyFont="1" applyFill="1" applyBorder="1" applyAlignment="1">
      <alignment horizontal="center" vertical="center"/>
    </xf>
    <xf numFmtId="0" fontId="10" fillId="8" borderId="6" xfId="0" applyFont="1" applyFill="1" applyBorder="1" applyAlignment="1">
      <alignment horizontal="center" vertical="center"/>
    </xf>
    <xf numFmtId="0" fontId="10" fillId="8" borderId="7" xfId="0" applyFont="1" applyFill="1" applyBorder="1" applyAlignment="1">
      <alignment horizontal="center" vertical="center"/>
    </xf>
    <xf numFmtId="0" fontId="10" fillId="8" borderId="0" xfId="0" applyFont="1" applyFill="1" applyAlignment="1">
      <alignment horizontal="center" vertical="center"/>
    </xf>
    <xf numFmtId="0" fontId="10" fillId="8" borderId="8" xfId="0" applyFont="1" applyFill="1" applyBorder="1" applyAlignment="1">
      <alignment horizontal="center" vertical="center"/>
    </xf>
    <xf numFmtId="0" fontId="10" fillId="8" borderId="9" xfId="0" applyFont="1" applyFill="1" applyBorder="1" applyAlignment="1">
      <alignment horizontal="center" vertical="center"/>
    </xf>
    <xf numFmtId="0" fontId="10" fillId="8" borderId="3" xfId="0" applyFont="1" applyFill="1" applyBorder="1" applyAlignment="1">
      <alignment horizontal="center" vertical="center"/>
    </xf>
    <xf numFmtId="0" fontId="10" fillId="8" borderId="10" xfId="0" applyFont="1" applyFill="1" applyBorder="1" applyAlignment="1">
      <alignment horizontal="center" vertical="center"/>
    </xf>
    <xf numFmtId="0" fontId="5" fillId="12" borderId="1" xfId="0" applyFont="1" applyFill="1" applyBorder="1" applyAlignment="1">
      <alignment horizontal="left" vertical="center" wrapText="1"/>
    </xf>
    <xf numFmtId="0" fontId="10" fillId="12" borderId="11" xfId="0" applyFont="1" applyFill="1" applyBorder="1" applyAlignment="1">
      <alignment horizontal="center"/>
    </xf>
    <xf numFmtId="0" fontId="10" fillId="12" borderId="4" xfId="0" applyFont="1" applyFill="1" applyBorder="1" applyAlignment="1">
      <alignment horizontal="center"/>
    </xf>
    <xf numFmtId="0" fontId="10" fillId="12" borderId="12" xfId="0" applyFont="1" applyFill="1" applyBorder="1" applyAlignment="1">
      <alignment horizontal="center"/>
    </xf>
    <xf numFmtId="0" fontId="12" fillId="10" borderId="12" xfId="0" applyFont="1" applyFill="1" applyBorder="1" applyAlignment="1">
      <alignment horizontal="left" vertical="center" wrapText="1"/>
    </xf>
    <xf numFmtId="165" fontId="10" fillId="8" borderId="17" xfId="0" applyNumberFormat="1" applyFont="1" applyFill="1" applyBorder="1" applyAlignment="1">
      <alignment horizontal="right" vertical="center"/>
    </xf>
    <xf numFmtId="165" fontId="10" fillId="8" borderId="19" xfId="0" applyNumberFormat="1" applyFont="1" applyFill="1" applyBorder="1" applyAlignment="1">
      <alignment horizontal="right" vertical="center"/>
    </xf>
    <xf numFmtId="0" fontId="4" fillId="4" borderId="17"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10" fillId="8" borderId="17" xfId="0" applyFont="1" applyFill="1" applyBorder="1" applyAlignment="1">
      <alignment horizontal="left" wrapText="1"/>
    </xf>
    <xf numFmtId="6" fontId="10" fillId="8" borderId="1" xfId="0" applyNumberFormat="1" applyFont="1" applyFill="1" applyBorder="1" applyAlignment="1">
      <alignment horizontal="center" vertical="center"/>
    </xf>
    <xf numFmtId="6" fontId="10" fillId="8" borderId="17" xfId="0" applyNumberFormat="1" applyFont="1" applyFill="1" applyBorder="1" applyAlignment="1">
      <alignment horizontal="center" vertical="center"/>
    </xf>
    <xf numFmtId="0" fontId="5" fillId="12" borderId="11" xfId="0" applyFont="1" applyFill="1" applyBorder="1" applyAlignment="1">
      <alignment horizontal="left" vertical="center" wrapText="1"/>
    </xf>
    <xf numFmtId="0" fontId="5" fillId="12" borderId="4" xfId="0" applyFont="1" applyFill="1" applyBorder="1" applyAlignment="1">
      <alignment horizontal="left" vertical="center" wrapText="1"/>
    </xf>
    <xf numFmtId="0" fontId="5" fillId="12" borderId="12" xfId="0" applyFont="1" applyFill="1" applyBorder="1" applyAlignment="1">
      <alignment horizontal="left" vertical="center" wrapText="1"/>
    </xf>
    <xf numFmtId="165" fontId="10" fillId="13" borderId="5" xfId="0" applyNumberFormat="1" applyFont="1" applyFill="1" applyBorder="1" applyAlignment="1">
      <alignment horizontal="right" vertical="center"/>
    </xf>
    <xf numFmtId="165" fontId="10" fillId="13" borderId="6" xfId="0" applyNumberFormat="1" applyFont="1" applyFill="1" applyBorder="1" applyAlignment="1">
      <alignment horizontal="right" vertical="center"/>
    </xf>
    <xf numFmtId="165" fontId="10" fillId="13" borderId="9" xfId="0" applyNumberFormat="1" applyFont="1" applyFill="1" applyBorder="1" applyAlignment="1">
      <alignment horizontal="right" vertical="center"/>
    </xf>
    <xf numFmtId="165" fontId="10" fillId="13" borderId="10" xfId="0" applyNumberFormat="1" applyFont="1" applyFill="1" applyBorder="1" applyAlignment="1">
      <alignment horizontal="right" vertical="center"/>
    </xf>
    <xf numFmtId="0" fontId="10" fillId="2" borderId="5"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vertical="center"/>
      <protection locked="0"/>
    </xf>
    <xf numFmtId="0" fontId="10" fillId="2" borderId="6"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protection locked="0"/>
    </xf>
    <xf numFmtId="0" fontId="10" fillId="2" borderId="10" xfId="0" applyFont="1" applyFill="1" applyBorder="1" applyAlignment="1" applyProtection="1">
      <alignment horizontal="center" vertical="center"/>
      <protection locked="0"/>
    </xf>
    <xf numFmtId="0" fontId="10" fillId="2" borderId="1" xfId="0" applyFont="1" applyFill="1" applyBorder="1" applyAlignment="1" applyProtection="1">
      <alignment horizontal="center"/>
      <protection locked="0"/>
    </xf>
    <xf numFmtId="0" fontId="10" fillId="2" borderId="5" xfId="0" applyFont="1" applyFill="1" applyBorder="1" applyAlignment="1">
      <alignment horizontal="center"/>
    </xf>
    <xf numFmtId="0" fontId="10" fillId="2" borderId="2" xfId="0" applyFont="1" applyFill="1" applyBorder="1" applyAlignment="1">
      <alignment horizontal="center"/>
    </xf>
    <xf numFmtId="0" fontId="10" fillId="2" borderId="6" xfId="0" applyFont="1" applyFill="1" applyBorder="1" applyAlignment="1">
      <alignment horizontal="center"/>
    </xf>
    <xf numFmtId="0" fontId="10" fillId="2" borderId="9" xfId="0" applyFont="1" applyFill="1" applyBorder="1" applyAlignment="1">
      <alignment horizontal="center"/>
    </xf>
    <xf numFmtId="0" fontId="10" fillId="2" borderId="3" xfId="0" applyFont="1" applyFill="1" applyBorder="1" applyAlignment="1">
      <alignment horizontal="center"/>
    </xf>
    <xf numFmtId="0" fontId="10" fillId="2" borderId="10" xfId="0" applyFont="1" applyFill="1" applyBorder="1" applyAlignment="1">
      <alignment horizontal="center"/>
    </xf>
    <xf numFmtId="0" fontId="5" fillId="4" borderId="17"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23" fillId="13" borderId="17" xfId="0" applyFont="1" applyFill="1" applyBorder="1" applyAlignment="1">
      <alignment horizontal="center" vertical="center" wrapText="1"/>
    </xf>
    <xf numFmtId="0" fontId="23" fillId="13" borderId="19" xfId="0" applyFont="1" applyFill="1" applyBorder="1" applyAlignment="1">
      <alignment horizontal="center" vertical="center" wrapText="1"/>
    </xf>
    <xf numFmtId="0" fontId="10" fillId="4" borderId="17" xfId="0" applyFont="1" applyFill="1" applyBorder="1" applyAlignment="1">
      <alignment horizontal="center"/>
    </xf>
    <xf numFmtId="0" fontId="10" fillId="4" borderId="19" xfId="0" applyFont="1" applyFill="1" applyBorder="1" applyAlignment="1">
      <alignment horizontal="center"/>
    </xf>
    <xf numFmtId="165" fontId="5" fillId="4" borderId="11" xfId="0" applyNumberFormat="1" applyFont="1" applyFill="1" applyBorder="1" applyAlignment="1">
      <alignment horizontal="right" vertical="center" wrapText="1"/>
    </xf>
    <xf numFmtId="165" fontId="5" fillId="4" borderId="12" xfId="0" applyNumberFormat="1" applyFont="1" applyFill="1" applyBorder="1" applyAlignment="1">
      <alignment horizontal="right" vertical="center" wrapText="1"/>
    </xf>
    <xf numFmtId="0" fontId="11" fillId="3" borderId="0" xfId="0" applyFont="1" applyFill="1" applyAlignment="1">
      <alignment horizontal="center" vertical="center" readingOrder="1"/>
    </xf>
    <xf numFmtId="0" fontId="10" fillId="2" borderId="0" xfId="0" applyFont="1" applyFill="1" applyAlignment="1" applyProtection="1">
      <alignment horizontal="left"/>
      <protection locked="0"/>
    </xf>
    <xf numFmtId="165" fontId="10" fillId="12" borderId="11" xfId="0" applyNumberFormat="1" applyFont="1" applyFill="1" applyBorder="1" applyAlignment="1">
      <alignment horizontal="center"/>
    </xf>
    <xf numFmtId="165" fontId="10" fillId="12" borderId="12" xfId="0" applyNumberFormat="1" applyFont="1" applyFill="1" applyBorder="1" applyAlignment="1">
      <alignment horizontal="center"/>
    </xf>
    <xf numFmtId="165" fontId="18" fillId="12" borderId="11" xfId="0" applyNumberFormat="1" applyFont="1" applyFill="1" applyBorder="1" applyAlignment="1">
      <alignment horizontal="center" vertical="center" wrapText="1"/>
    </xf>
    <xf numFmtId="165" fontId="18" fillId="12" borderId="12" xfId="0" applyNumberFormat="1" applyFont="1" applyFill="1" applyBorder="1" applyAlignment="1">
      <alignment horizontal="center" vertical="center" wrapText="1"/>
    </xf>
    <xf numFmtId="165" fontId="10" fillId="13" borderId="11" xfId="0" applyNumberFormat="1" applyFont="1" applyFill="1" applyBorder="1" applyAlignment="1">
      <alignment horizontal="right"/>
    </xf>
    <xf numFmtId="165" fontId="10" fillId="13" borderId="12" xfId="0" applyNumberFormat="1" applyFont="1" applyFill="1" applyBorder="1" applyAlignment="1">
      <alignment horizontal="right"/>
    </xf>
    <xf numFmtId="0" fontId="5" fillId="4" borderId="1" xfId="0" applyFont="1" applyFill="1" applyBorder="1" applyAlignment="1">
      <alignment horizontal="center" vertical="center"/>
    </xf>
    <xf numFmtId="164" fontId="5" fillId="4" borderId="11" xfId="1" applyNumberFormat="1" applyFont="1" applyFill="1" applyBorder="1" applyAlignment="1" applyProtection="1">
      <alignment horizontal="right"/>
      <protection hidden="1"/>
    </xf>
    <xf numFmtId="164" fontId="5" fillId="4" borderId="4" xfId="1" applyNumberFormat="1" applyFont="1" applyFill="1" applyBorder="1" applyAlignment="1" applyProtection="1">
      <alignment horizontal="right"/>
      <protection hidden="1"/>
    </xf>
    <xf numFmtId="164" fontId="5" fillId="4" borderId="12" xfId="1" applyNumberFormat="1" applyFont="1" applyFill="1" applyBorder="1" applyAlignment="1" applyProtection="1">
      <alignment horizontal="right"/>
      <protection hidden="1"/>
    </xf>
    <xf numFmtId="164" fontId="5" fillId="4" borderId="11" xfId="1" applyNumberFormat="1" applyFont="1" applyFill="1" applyBorder="1" applyAlignment="1" applyProtection="1">
      <alignment horizontal="center"/>
      <protection hidden="1"/>
    </xf>
    <xf numFmtId="164" fontId="5" fillId="4" borderId="4" xfId="1" applyNumberFormat="1" applyFont="1" applyFill="1" applyBorder="1" applyAlignment="1" applyProtection="1">
      <alignment horizontal="center"/>
      <protection hidden="1"/>
    </xf>
    <xf numFmtId="164" fontId="5" fillId="4" borderId="12" xfId="1" applyNumberFormat="1" applyFont="1" applyFill="1" applyBorder="1" applyAlignment="1" applyProtection="1">
      <alignment horizontal="center"/>
      <protection hidden="1"/>
    </xf>
    <xf numFmtId="0" fontId="5" fillId="4" borderId="11" xfId="0" applyFont="1" applyFill="1" applyBorder="1" applyAlignment="1" applyProtection="1">
      <alignment horizontal="right"/>
      <protection hidden="1"/>
    </xf>
    <xf numFmtId="0" fontId="5" fillId="4" borderId="4" xfId="0" applyFont="1" applyFill="1" applyBorder="1" applyAlignment="1" applyProtection="1">
      <alignment horizontal="right"/>
      <protection hidden="1"/>
    </xf>
    <xf numFmtId="0" fontId="5" fillId="4" borderId="12" xfId="0" applyFont="1" applyFill="1" applyBorder="1" applyAlignment="1" applyProtection="1">
      <alignment horizontal="right"/>
      <protection hidden="1"/>
    </xf>
    <xf numFmtId="0" fontId="11" fillId="3" borderId="17" xfId="0" applyFont="1" applyFill="1" applyBorder="1" applyAlignment="1">
      <alignment horizontal="left" vertical="center" readingOrder="1"/>
    </xf>
    <xf numFmtId="0" fontId="5" fillId="4" borderId="5" xfId="0" applyFont="1" applyFill="1" applyBorder="1" applyAlignment="1">
      <alignment horizontal="left" vertical="top" wrapText="1" readingOrder="1"/>
    </xf>
    <xf numFmtId="0" fontId="5" fillId="4" borderId="2" xfId="0" applyFont="1" applyFill="1" applyBorder="1" applyAlignment="1">
      <alignment horizontal="left" vertical="top" wrapText="1" readingOrder="1"/>
    </xf>
    <xf numFmtId="0" fontId="5" fillId="4" borderId="6" xfId="0" applyFont="1" applyFill="1" applyBorder="1" applyAlignment="1">
      <alignment horizontal="left" vertical="top" wrapText="1" readingOrder="1"/>
    </xf>
    <xf numFmtId="0" fontId="5" fillId="4" borderId="7" xfId="0" applyFont="1" applyFill="1" applyBorder="1" applyAlignment="1">
      <alignment horizontal="left" vertical="top" wrapText="1" readingOrder="1"/>
    </xf>
    <xf numFmtId="0" fontId="5" fillId="4" borderId="0" xfId="0" applyFont="1" applyFill="1" applyAlignment="1">
      <alignment horizontal="left" vertical="top" wrapText="1" readingOrder="1"/>
    </xf>
    <xf numFmtId="0" fontId="5" fillId="4" borderId="8" xfId="0" applyFont="1" applyFill="1" applyBorder="1" applyAlignment="1">
      <alignment horizontal="left" vertical="top" wrapText="1" readingOrder="1"/>
    </xf>
    <xf numFmtId="0" fontId="10" fillId="4" borderId="7" xfId="0" applyFont="1" applyFill="1" applyBorder="1" applyAlignment="1">
      <alignment horizontal="left" vertical="top" wrapText="1" readingOrder="1"/>
    </xf>
    <xf numFmtId="0" fontId="10" fillId="4" borderId="0" xfId="0" applyFont="1" applyFill="1" applyAlignment="1">
      <alignment horizontal="left" vertical="top" wrapText="1" readingOrder="1"/>
    </xf>
    <xf numFmtId="0" fontId="10" fillId="4" borderId="8" xfId="0" applyFont="1" applyFill="1" applyBorder="1" applyAlignment="1">
      <alignment horizontal="left" vertical="top" wrapText="1" readingOrder="1"/>
    </xf>
    <xf numFmtId="0" fontId="10" fillId="4" borderId="9" xfId="0" applyFont="1" applyFill="1" applyBorder="1" applyAlignment="1">
      <alignment horizontal="left" vertical="top" wrapText="1" readingOrder="1"/>
    </xf>
    <xf numFmtId="0" fontId="10" fillId="4" borderId="3" xfId="0" applyFont="1" applyFill="1" applyBorder="1" applyAlignment="1">
      <alignment horizontal="left" vertical="top" wrapText="1" readingOrder="1"/>
    </xf>
    <xf numFmtId="0" fontId="10" fillId="4" borderId="10" xfId="0" applyFont="1" applyFill="1" applyBorder="1" applyAlignment="1">
      <alignment horizontal="left" vertical="top" wrapText="1" readingOrder="1"/>
    </xf>
    <xf numFmtId="0" fontId="10" fillId="0" borderId="0" xfId="3" applyFont="1" applyAlignment="1">
      <alignment horizontal="center"/>
    </xf>
    <xf numFmtId="0" fontId="10" fillId="0" borderId="0" xfId="3" applyFont="1" applyAlignment="1">
      <alignment horizontal="center" vertical="center"/>
    </xf>
    <xf numFmtId="0" fontId="10" fillId="6" borderId="11" xfId="3" applyFont="1" applyFill="1" applyBorder="1" applyAlignment="1">
      <alignment horizontal="center"/>
    </xf>
    <xf numFmtId="0" fontId="10" fillId="6" borderId="4" xfId="3" applyFont="1" applyFill="1" applyBorder="1" applyAlignment="1">
      <alignment horizontal="center"/>
    </xf>
    <xf numFmtId="0" fontId="10" fillId="6" borderId="12" xfId="3" applyFont="1" applyFill="1" applyBorder="1" applyAlignment="1">
      <alignment horizontal="center"/>
    </xf>
    <xf numFmtId="0" fontId="5" fillId="0" borderId="12" xfId="3" applyFont="1" applyBorder="1" applyAlignment="1">
      <alignment horizontal="center"/>
    </xf>
    <xf numFmtId="0" fontId="5" fillId="0" borderId="1" xfId="3" applyFont="1" applyBorder="1" applyAlignment="1">
      <alignment horizontal="center"/>
    </xf>
    <xf numFmtId="0" fontId="10" fillId="0" borderId="8" xfId="3" applyFont="1" applyBorder="1" applyAlignment="1">
      <alignment horizontal="center" vertical="center"/>
    </xf>
    <xf numFmtId="0" fontId="10" fillId="0" borderId="0" xfId="3" applyFont="1" applyAlignment="1">
      <alignment horizontal="left" wrapText="1"/>
    </xf>
    <xf numFmtId="0" fontId="10" fillId="0" borderId="17" xfId="3" applyFont="1" applyBorder="1" applyAlignment="1">
      <alignment horizontal="center" vertical="center"/>
    </xf>
    <xf numFmtId="0" fontId="10" fillId="0" borderId="18" xfId="3" applyFont="1" applyBorder="1" applyAlignment="1">
      <alignment horizontal="center" vertical="center"/>
    </xf>
    <xf numFmtId="0" fontId="10" fillId="0" borderId="12" xfId="3" applyFont="1" applyBorder="1" applyAlignment="1">
      <alignment horizontal="center"/>
    </xf>
    <xf numFmtId="0" fontId="29" fillId="0" borderId="0" xfId="3" applyFont="1" applyAlignment="1">
      <alignment horizontal="left" vertical="center"/>
    </xf>
    <xf numFmtId="0" fontId="5" fillId="0" borderId="11" xfId="3" applyFont="1" applyBorder="1" applyAlignment="1">
      <alignment horizontal="center"/>
    </xf>
    <xf numFmtId="0" fontId="5" fillId="0" borderId="4" xfId="3" applyFont="1" applyBorder="1" applyAlignment="1">
      <alignment horizontal="center"/>
    </xf>
    <xf numFmtId="0" fontId="5" fillId="0" borderId="2" xfId="3" applyFont="1" applyBorder="1" applyAlignment="1">
      <alignment horizontal="left"/>
    </xf>
    <xf numFmtId="0" fontId="5" fillId="0" borderId="6" xfId="3" applyFont="1" applyBorder="1" applyAlignment="1">
      <alignment horizontal="left"/>
    </xf>
    <xf numFmtId="165" fontId="10" fillId="6" borderId="11" xfId="3" applyNumberFormat="1" applyFont="1" applyFill="1" applyBorder="1" applyAlignment="1">
      <alignment horizontal="center"/>
    </xf>
    <xf numFmtId="165" fontId="10" fillId="6" borderId="4" xfId="3" applyNumberFormat="1" applyFont="1" applyFill="1" applyBorder="1" applyAlignment="1">
      <alignment horizontal="center"/>
    </xf>
    <xf numFmtId="165" fontId="10" fillId="6" borderId="12" xfId="3" applyNumberFormat="1" applyFont="1" applyFill="1" applyBorder="1" applyAlignment="1">
      <alignment horizontal="center"/>
    </xf>
    <xf numFmtId="0" fontId="10" fillId="0" borderId="19" xfId="3" applyFont="1" applyBorder="1" applyAlignment="1">
      <alignment horizontal="center" vertical="center"/>
    </xf>
    <xf numFmtId="0" fontId="10" fillId="0" borderId="11" xfId="3" applyFont="1" applyBorder="1" applyAlignment="1">
      <alignment horizontal="left"/>
    </xf>
    <xf numFmtId="0" fontId="10" fillId="0" borderId="12" xfId="3" applyFont="1" applyBorder="1" applyAlignment="1">
      <alignment horizontal="left"/>
    </xf>
    <xf numFmtId="0" fontId="5" fillId="6" borderId="11" xfId="3" applyFont="1" applyFill="1" applyBorder="1" applyAlignment="1">
      <alignment horizontal="center"/>
    </xf>
    <xf numFmtId="0" fontId="5" fillId="6" borderId="12" xfId="3" applyFont="1" applyFill="1" applyBorder="1" applyAlignment="1">
      <alignment horizontal="center"/>
    </xf>
    <xf numFmtId="0" fontId="10" fillId="0" borderId="0" xfId="3" applyFont="1" applyAlignment="1">
      <alignment horizontal="left"/>
    </xf>
    <xf numFmtId="0" fontId="5" fillId="0" borderId="0" xfId="3" applyFont="1" applyAlignment="1">
      <alignment horizontal="left"/>
    </xf>
    <xf numFmtId="0" fontId="10" fillId="0" borderId="1" xfId="3" applyFont="1" applyBorder="1" applyAlignment="1">
      <alignment horizontal="center"/>
    </xf>
    <xf numFmtId="0" fontId="10" fillId="0" borderId="11" xfId="3" applyFont="1" applyBorder="1" applyAlignment="1">
      <alignment horizontal="center" vertical="center"/>
    </xf>
    <xf numFmtId="0" fontId="10" fillId="0" borderId="12" xfId="3" applyFont="1" applyBorder="1" applyAlignment="1">
      <alignment horizontal="center" vertical="center"/>
    </xf>
    <xf numFmtId="0" fontId="10" fillId="8" borderId="11" xfId="3" applyFont="1" applyFill="1" applyBorder="1" applyAlignment="1">
      <alignment horizontal="center" vertical="center"/>
    </xf>
    <xf numFmtId="0" fontId="10" fillId="8" borderId="12" xfId="3" applyFont="1" applyFill="1" applyBorder="1" applyAlignment="1">
      <alignment horizontal="center" vertical="center"/>
    </xf>
    <xf numFmtId="0" fontId="10" fillId="0" borderId="11" xfId="3" applyFont="1" applyBorder="1" applyAlignment="1">
      <alignment horizontal="center"/>
    </xf>
    <xf numFmtId="0" fontId="10" fillId="0" borderId="12" xfId="3" applyFont="1" applyBorder="1"/>
    <xf numFmtId="0" fontId="10" fillId="0" borderId="18" xfId="3" applyFont="1" applyBorder="1" applyAlignment="1">
      <alignment vertical="center"/>
    </xf>
    <xf numFmtId="0" fontId="10" fillId="0" borderId="19" xfId="3" applyFont="1" applyBorder="1" applyAlignment="1">
      <alignment vertical="center"/>
    </xf>
    <xf numFmtId="0" fontId="10" fillId="8" borderId="11" xfId="3" applyFont="1" applyFill="1" applyBorder="1" applyAlignment="1">
      <alignment horizontal="center"/>
    </xf>
    <xf numFmtId="0" fontId="10" fillId="8" borderId="12" xfId="3" applyFont="1" applyFill="1" applyBorder="1"/>
    <xf numFmtId="0" fontId="5" fillId="6" borderId="4" xfId="3" applyFont="1" applyFill="1" applyBorder="1" applyAlignment="1">
      <alignment horizontal="center"/>
    </xf>
    <xf numFmtId="0" fontId="25" fillId="0" borderId="0" xfId="3" applyFont="1" applyAlignment="1">
      <alignment horizontal="left"/>
    </xf>
    <xf numFmtId="0" fontId="10" fillId="0" borderId="0" xfId="3" applyFont="1"/>
    <xf numFmtId="0" fontId="12" fillId="0" borderId="0" xfId="3" applyFont="1"/>
    <xf numFmtId="0" fontId="32" fillId="0" borderId="1" xfId="0" applyFont="1" applyBorder="1" applyAlignment="1">
      <alignment vertical="center" wrapText="1"/>
    </xf>
    <xf numFmtId="0" fontId="32" fillId="14" borderId="1" xfId="0" applyFont="1" applyFill="1" applyBorder="1" applyAlignment="1" applyProtection="1">
      <alignment horizontal="center" vertical="center" wrapText="1"/>
      <protection locked="0"/>
    </xf>
    <xf numFmtId="14" fontId="32" fillId="14" borderId="11" xfId="0" applyNumberFormat="1" applyFont="1" applyFill="1" applyBorder="1" applyAlignment="1" applyProtection="1">
      <alignment horizontal="center" vertical="center" wrapText="1"/>
      <protection locked="0"/>
    </xf>
    <xf numFmtId="14" fontId="32" fillId="14" borderId="12" xfId="0" applyNumberFormat="1" applyFont="1" applyFill="1" applyBorder="1" applyAlignment="1" applyProtection="1">
      <alignment horizontal="center" vertical="center" wrapText="1"/>
      <protection locked="0"/>
    </xf>
    <xf numFmtId="0" fontId="32" fillId="0" borderId="1" xfId="0" applyFont="1" applyBorder="1" applyAlignment="1">
      <alignment horizontal="left" vertical="center" wrapText="1"/>
    </xf>
    <xf numFmtId="0" fontId="32" fillId="14" borderId="1" xfId="0" applyFont="1" applyFill="1" applyBorder="1" applyAlignment="1">
      <alignment horizontal="center" vertical="center" wrapText="1"/>
    </xf>
    <xf numFmtId="0" fontId="35" fillId="0" borderId="1" xfId="0" applyFont="1" applyBorder="1" applyAlignment="1" applyProtection="1">
      <alignment vertical="center" wrapText="1"/>
      <protection locked="0"/>
    </xf>
    <xf numFmtId="0" fontId="32" fillId="0" borderId="1" xfId="0" applyFont="1" applyBorder="1" applyAlignment="1" applyProtection="1">
      <alignment vertical="center" wrapText="1"/>
      <protection locked="0"/>
    </xf>
    <xf numFmtId="0" fontId="32" fillId="2" borderId="1" xfId="0" applyFont="1" applyFill="1" applyBorder="1" applyAlignment="1">
      <alignment vertical="center" wrapText="1"/>
    </xf>
    <xf numFmtId="0" fontId="32" fillId="2" borderId="1" xfId="0" applyFont="1" applyFill="1" applyBorder="1" applyAlignment="1" applyProtection="1">
      <alignment horizontal="left" vertical="center" wrapText="1"/>
      <protection locked="0"/>
    </xf>
    <xf numFmtId="44" fontId="32" fillId="14" borderId="1" xfId="1" applyFont="1" applyFill="1" applyBorder="1" applyAlignment="1" applyProtection="1">
      <alignment vertical="center" wrapText="1"/>
      <protection locked="0"/>
    </xf>
    <xf numFmtId="0" fontId="34" fillId="2" borderId="0" xfId="0" applyFont="1" applyFill="1" applyAlignment="1">
      <alignment horizontal="left" wrapText="1"/>
    </xf>
    <xf numFmtId="0" fontId="32" fillId="2" borderId="1" xfId="0" applyFont="1" applyFill="1" applyBorder="1" applyAlignment="1" applyProtection="1">
      <alignment horizontal="left" vertical="top" wrapText="1"/>
      <protection locked="0"/>
    </xf>
    <xf numFmtId="0" fontId="33" fillId="11" borderId="1" xfId="0" applyFont="1" applyFill="1" applyBorder="1" applyAlignment="1">
      <alignment horizontal="left" vertical="center" wrapText="1"/>
    </xf>
    <xf numFmtId="44" fontId="32" fillId="14" borderId="1" xfId="1" applyFont="1" applyFill="1" applyBorder="1" applyAlignment="1" applyProtection="1">
      <alignment horizontal="center" vertical="center" wrapText="1"/>
      <protection locked="0"/>
    </xf>
    <xf numFmtId="0" fontId="33" fillId="11" borderId="1" xfId="0" applyFont="1" applyFill="1" applyBorder="1" applyAlignment="1">
      <alignment horizontal="center" vertical="center" wrapText="1"/>
    </xf>
    <xf numFmtId="0" fontId="32" fillId="0" borderId="1" xfId="0" applyFont="1" applyBorder="1" applyAlignment="1" applyProtection="1">
      <alignment horizontal="left" vertical="center" wrapText="1"/>
      <protection locked="0"/>
    </xf>
    <xf numFmtId="0" fontId="32" fillId="14" borderId="1" xfId="0" applyFont="1" applyFill="1" applyBorder="1" applyAlignment="1">
      <alignment horizontal="left" vertical="center" wrapText="1"/>
    </xf>
    <xf numFmtId="0" fontId="32" fillId="0" borderId="1" xfId="0" applyFont="1" applyBorder="1" applyAlignment="1">
      <alignment horizontal="right" vertical="center" wrapText="1"/>
    </xf>
    <xf numFmtId="3" fontId="32" fillId="14" borderId="1" xfId="0" applyNumberFormat="1" applyFont="1" applyFill="1" applyBorder="1" applyAlignment="1">
      <alignment horizontal="left" vertical="center" wrapText="1"/>
    </xf>
    <xf numFmtId="0" fontId="36" fillId="2" borderId="0" xfId="0" applyFont="1" applyFill="1" applyAlignment="1">
      <alignment horizontal="left" vertical="center" wrapText="1"/>
    </xf>
    <xf numFmtId="0" fontId="0" fillId="0" borderId="0" xfId="0" applyAlignment="1">
      <alignment horizontal="left" vertical="center" wrapText="1"/>
    </xf>
    <xf numFmtId="0" fontId="0" fillId="2" borderId="0" xfId="0" applyFill="1" applyAlignment="1">
      <alignment horizontal="left" vertical="center" wrapText="1"/>
    </xf>
    <xf numFmtId="0" fontId="33" fillId="11" borderId="11" xfId="0" applyFont="1" applyFill="1" applyBorder="1" applyAlignment="1">
      <alignment horizontal="center" vertical="center" wrapText="1"/>
    </xf>
    <xf numFmtId="0" fontId="33" fillId="11" borderId="4" xfId="0" applyFont="1" applyFill="1" applyBorder="1" applyAlignment="1">
      <alignment horizontal="center" vertical="center" wrapText="1"/>
    </xf>
    <xf numFmtId="0" fontId="33" fillId="11" borderId="12" xfId="0" applyFont="1" applyFill="1" applyBorder="1" applyAlignment="1">
      <alignment horizontal="center" vertical="center" wrapText="1"/>
    </xf>
  </cellXfs>
  <cellStyles count="5">
    <cellStyle name="Lien hypertexte" xfId="2" builtinId="8"/>
    <cellStyle name="Monétaire" xfId="1" builtinId="4"/>
    <cellStyle name="Normal" xfId="0" builtinId="0"/>
    <cellStyle name="Normal 2" xfId="3" xr:uid="{F2F9652B-43CB-4B18-AE74-B00ED61E32BE}"/>
    <cellStyle name="Normal 5 2" xfId="4" xr:uid="{A41C186A-F54E-42FF-A691-91CAA87FA411}"/>
  </cellStyles>
  <dxfs count="9">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9" tint="-0.24994659260841701"/>
        </patternFill>
      </fill>
    </dxf>
    <dxf>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Source!$A$8" lockText="1" noThreeD="1"/>
</file>

<file path=xl/ctrlProps/ctrlProp31.xml><?xml version="1.0" encoding="utf-8"?>
<formControlPr xmlns="http://schemas.microsoft.com/office/spreadsheetml/2009/9/main" objectType="CheckBox" fmlaLink="Source!$A$5"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Source!$A$2" lockText="1" noThreeD="1"/>
</file>

<file path=xl/ctrlProps/ctrlProp9.xml><?xml version="1.0" encoding="utf-8"?>
<formControlPr xmlns="http://schemas.microsoft.com/office/spreadsheetml/2009/9/main" objectType="CheckBox" fmlaLink="Source!$A$5"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79258" cy="525542"/>
    <xdr:pic>
      <xdr:nvPicPr>
        <xdr:cNvPr id="2" name="Image 1">
          <a:extLst>
            <a:ext uri="{FF2B5EF4-FFF2-40B4-BE49-F238E27FC236}">
              <a16:creationId xmlns:a16="http://schemas.microsoft.com/office/drawing/2014/main" id="{EE8804A7-3B72-4432-8D13-198EBC2EFC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79258" cy="525542"/>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3" name="image1.jpeg">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1363133"/>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66675</xdr:colOff>
          <xdr:row>25</xdr:row>
          <xdr:rowOff>19050</xdr:rowOff>
        </xdr:from>
        <xdr:to>
          <xdr:col>22</xdr:col>
          <xdr:colOff>57150</xdr:colOff>
          <xdr:row>26</xdr:row>
          <xdr:rowOff>95250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J'atteste que mon service conseil est dissocié de la vente de produit ou de service autre que le service conseil</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3" name="image1.jpe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0133"/>
          <a:ext cx="1840705" cy="542057"/>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13</xdr:row>
          <xdr:rowOff>133350</xdr:rowOff>
        </xdr:from>
        <xdr:to>
          <xdr:col>20</xdr:col>
          <xdr:colOff>180975</xdr:colOff>
          <xdr:row>15</xdr:row>
          <xdr:rowOff>57150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Plans de localisation des champs visés par le diagnostic</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38</xdr:row>
          <xdr:rowOff>171450</xdr:rowOff>
        </xdr:from>
        <xdr:to>
          <xdr:col>7</xdr:col>
          <xdr:colOff>0</xdr:colOff>
          <xdr:row>40</xdr:row>
          <xdr:rowOff>95250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4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40</xdr:row>
          <xdr:rowOff>0</xdr:rowOff>
        </xdr:from>
        <xdr:to>
          <xdr:col>5</xdr:col>
          <xdr:colOff>209550</xdr:colOff>
          <xdr:row>41</xdr:row>
          <xdr:rowOff>95250</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4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41</xdr:row>
          <xdr:rowOff>0</xdr:rowOff>
        </xdr:from>
        <xdr:to>
          <xdr:col>24</xdr:col>
          <xdr:colOff>133350</xdr:colOff>
          <xdr:row>42</xdr:row>
          <xdr:rowOff>95250</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4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Aucune autorisation ,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76200</xdr:colOff>
          <xdr:row>40</xdr:row>
          <xdr:rowOff>0</xdr:rowOff>
        </xdr:from>
        <xdr:to>
          <xdr:col>19</xdr:col>
          <xdr:colOff>142875</xdr:colOff>
          <xdr:row>41</xdr:row>
          <xdr:rowOff>95250</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4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Autre (MELCCFP, MPO, etc.) précisez :</a:t>
              </a:r>
            </a:p>
          </xdr:txBody>
        </xdr:sp>
        <xdr:clientData/>
      </xdr:twoCellAnchor>
    </mc:Choice>
    <mc:Fallback/>
  </mc:AlternateContent>
  <xdr:oneCellAnchor>
    <xdr:from>
      <xdr:col>0</xdr:col>
      <xdr:colOff>0</xdr:colOff>
      <xdr:row>1</xdr:row>
      <xdr:rowOff>67733</xdr:rowOff>
    </xdr:from>
    <xdr:ext cx="1840705" cy="542057"/>
    <xdr:pic>
      <xdr:nvPicPr>
        <xdr:cNvPr id="3" name="image1.jpe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0133"/>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11</xdr:col>
          <xdr:colOff>76200</xdr:colOff>
          <xdr:row>39</xdr:row>
          <xdr:rowOff>0</xdr:rowOff>
        </xdr:from>
        <xdr:to>
          <xdr:col>24</xdr:col>
          <xdr:colOff>133350</xdr:colOff>
          <xdr:row>40</xdr:row>
          <xdr:rowOff>95250</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4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Expertise géotechnique (zone à risque de mouvement de terrain)</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oneCellAnchor>
    <xdr:from>
      <xdr:col>0</xdr:col>
      <xdr:colOff>17781</xdr:colOff>
      <xdr:row>1</xdr:row>
      <xdr:rowOff>9529</xdr:rowOff>
    </xdr:from>
    <xdr:ext cx="1840705" cy="542057"/>
    <xdr:pic>
      <xdr:nvPicPr>
        <xdr:cNvPr id="2" name="image1.jpe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7781" y="168279"/>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95250</xdr:colOff>
          <xdr:row>14</xdr:row>
          <xdr:rowOff>152400</xdr:rowOff>
        </xdr:from>
        <xdr:to>
          <xdr:col>5</xdr:col>
          <xdr:colOff>752475</xdr:colOff>
          <xdr:row>16</xdr:row>
          <xdr:rowOff>57150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5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L'exploitation agricole bénéficie d'une bonification dans le cadre du sous-volet 1.1 de Prime-Vert.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40</xdr:row>
          <xdr:rowOff>66675</xdr:rowOff>
        </xdr:from>
        <xdr:to>
          <xdr:col>4</xdr:col>
          <xdr:colOff>619125</xdr:colOff>
          <xdr:row>41</xdr:row>
          <xdr:rowOff>123825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5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7753"/>
          <a:ext cx="1840705" cy="54205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20</xdr:col>
          <xdr:colOff>209550</xdr:colOff>
          <xdr:row>17</xdr:row>
          <xdr:rowOff>76200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00000000-0008-0000-07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19050</xdr:rowOff>
        </xdr:from>
        <xdr:to>
          <xdr:col>20</xdr:col>
          <xdr:colOff>171450</xdr:colOff>
          <xdr:row>18</xdr:row>
          <xdr:rowOff>95250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00000000-0008-0000-07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Localisation et détermination des problèmes d'érosion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20</xdr:col>
          <xdr:colOff>190500</xdr:colOff>
          <xdr:row>19</xdr:row>
          <xdr:rowOff>76200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00000000-0008-0000-07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Plan d'aménagement des ouvrages de conservation des sols (photo aérienne)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20</xdr:col>
          <xdr:colOff>180975</xdr:colOff>
          <xdr:row>19</xdr:row>
          <xdr:rowOff>76200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00000000-0008-0000-07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Plans et devis ou fiches techniques des ouvrages recommandés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0</xdr:rowOff>
        </xdr:from>
        <xdr:to>
          <xdr:col>20</xdr:col>
          <xdr:colOff>133350</xdr:colOff>
          <xdr:row>20</xdr:row>
          <xdr:rowOff>76200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00000000-0008-0000-07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Liste des matériaux et estimation des coûts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0</xdr:rowOff>
        </xdr:from>
        <xdr:to>
          <xdr:col>20</xdr:col>
          <xdr:colOff>133350</xdr:colOff>
          <xdr:row>21</xdr:row>
          <xdr:rowOff>76200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7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Mesures d'atténuation à appliquer lors des travaux</a:t>
              </a:r>
            </a:p>
          </xdr:txBody>
        </xdr:sp>
        <xdr:clientData/>
      </xdr:twoCellAnchor>
    </mc:Choice>
    <mc:Fallback/>
  </mc:AlternateContent>
  <xdr:oneCellAnchor>
    <xdr:from>
      <xdr:col>0</xdr:col>
      <xdr:colOff>0</xdr:colOff>
      <xdr:row>1</xdr:row>
      <xdr:rowOff>67733</xdr:rowOff>
    </xdr:from>
    <xdr:ext cx="1840705" cy="542057"/>
    <xdr:pic>
      <xdr:nvPicPr>
        <xdr:cNvPr id="2" name="image1.jpe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9658"/>
          <a:ext cx="1840705" cy="542057"/>
        </a:xfrm>
        <a:prstGeom prst="rect">
          <a:avLst/>
        </a:prstGeom>
      </xdr:spPr>
    </xdr:pic>
    <xdr:clientData/>
  </xdr:oneCellAnchor>
  <xdr:twoCellAnchor editAs="oneCell">
    <xdr:from>
      <xdr:col>0</xdr:col>
      <xdr:colOff>0</xdr:colOff>
      <xdr:row>16</xdr:row>
      <xdr:rowOff>0</xdr:rowOff>
    </xdr:from>
    <xdr:to>
      <xdr:col>20</xdr:col>
      <xdr:colOff>209550</xdr:colOff>
      <xdr:row>17</xdr:row>
      <xdr:rowOff>76200</xdr:rowOff>
    </xdr:to>
    <xdr:sp macro="" textlink="">
      <xdr:nvSpPr>
        <xdr:cNvPr id="3" name="Check Box 8" hidden="1">
          <a:extLst>
            <a:ext uri="{63B3BB69-23CF-44E3-9099-C40C66FF867C}">
              <a14:compatExt xmlns:a14="http://schemas.microsoft.com/office/drawing/2010/main" spid="_x0000_s12296"/>
            </a:ext>
            <a:ext uri="{FF2B5EF4-FFF2-40B4-BE49-F238E27FC236}">
              <a16:creationId xmlns:a16="http://schemas.microsoft.com/office/drawing/2014/main" id="{00000000-0008-0000-0700-000003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fr-CA" sz="800" b="0" i="0" u="none" strike="noStrike" baseline="0">
              <a:solidFill>
                <a:srgbClr val="000000"/>
              </a:solidFill>
              <a:latin typeface="Segoe UI"/>
              <a:cs typeface="Segoe UI"/>
            </a:rPr>
            <a:t> Localisation et détermination des problèmes d'érosion (photo aérienne)</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17</xdr:row>
          <xdr:rowOff>19050</xdr:rowOff>
        </xdr:from>
        <xdr:to>
          <xdr:col>20</xdr:col>
          <xdr:colOff>171450</xdr:colOff>
          <xdr:row>18</xdr:row>
          <xdr:rowOff>95250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00000000-0008-0000-07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Localisation et détermination des problèmes d'érosion (photo aérienne)</a:t>
              </a:r>
            </a:p>
          </xdr:txBody>
        </xdr:sp>
        <xdr:clientData/>
      </xdr:twoCellAnchor>
    </mc:Choice>
    <mc:Fallback/>
  </mc:AlternateContent>
  <xdr:twoCellAnchor editAs="oneCell">
    <xdr:from>
      <xdr:col>0</xdr:col>
      <xdr:colOff>0</xdr:colOff>
      <xdr:row>18</xdr:row>
      <xdr:rowOff>0</xdr:rowOff>
    </xdr:from>
    <xdr:to>
      <xdr:col>20</xdr:col>
      <xdr:colOff>190500</xdr:colOff>
      <xdr:row>19</xdr:row>
      <xdr:rowOff>76200</xdr:rowOff>
    </xdr:to>
    <xdr:sp macro="" textlink="">
      <xdr:nvSpPr>
        <xdr:cNvPr id="4" name="Check Box 6" hidden="1">
          <a:extLst>
            <a:ext uri="{63B3BB69-23CF-44E3-9099-C40C66FF867C}">
              <a14:compatExt xmlns:a14="http://schemas.microsoft.com/office/drawing/2010/main" spid="_x0000_s12294"/>
            </a:ext>
            <a:ext uri="{FF2B5EF4-FFF2-40B4-BE49-F238E27FC236}">
              <a16:creationId xmlns:a16="http://schemas.microsoft.com/office/drawing/2014/main" id="{00000000-0008-0000-0700-00000400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18</xdr:row>
          <xdr:rowOff>0</xdr:rowOff>
        </xdr:from>
        <xdr:to>
          <xdr:col>20</xdr:col>
          <xdr:colOff>180975</xdr:colOff>
          <xdr:row>19</xdr:row>
          <xdr:rowOff>76200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00000000-0008-0000-07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Plans et devis ou plan type des ouvrages recommandés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19050</xdr:rowOff>
        </xdr:from>
        <xdr:to>
          <xdr:col>20</xdr:col>
          <xdr:colOff>133350</xdr:colOff>
          <xdr:row>20</xdr:row>
          <xdr:rowOff>95250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7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Mesures d'atténuation à appliquer lors des travaux</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0</xdr:rowOff>
        </xdr:from>
        <xdr:to>
          <xdr:col>20</xdr:col>
          <xdr:colOff>104775</xdr:colOff>
          <xdr:row>17</xdr:row>
          <xdr:rowOff>38100</xdr:rowOff>
        </xdr:to>
        <xdr:sp macro="" textlink="">
          <xdr:nvSpPr>
            <xdr:cNvPr id="12302" name="Check Box 6" hidden="1">
              <a:extLst>
                <a:ext uri="{63B3BB69-23CF-44E3-9099-C40C66FF867C}">
                  <a14:compatExt spid="_x0000_s12302"/>
                </a:ext>
                <a:ext uri="{FF2B5EF4-FFF2-40B4-BE49-F238E27FC236}">
                  <a16:creationId xmlns:a16="http://schemas.microsoft.com/office/drawing/2014/main" id="{00000000-0008-0000-07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Plan de localisation des champs visés par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0</xdr:rowOff>
        </xdr:from>
        <xdr:to>
          <xdr:col>20</xdr:col>
          <xdr:colOff>95250</xdr:colOff>
          <xdr:row>18</xdr:row>
          <xdr:rowOff>38100</xdr:rowOff>
        </xdr:to>
        <xdr:sp macro="" textlink="">
          <xdr:nvSpPr>
            <xdr:cNvPr id="12301" name="Check Box 8" hidden="1">
              <a:extLst>
                <a:ext uri="{63B3BB69-23CF-44E3-9099-C40C66FF867C}">
                  <a14:compatExt spid="_x0000_s12301"/>
                </a:ext>
                <a:ext uri="{FF2B5EF4-FFF2-40B4-BE49-F238E27FC236}">
                  <a16:creationId xmlns:a16="http://schemas.microsoft.com/office/drawing/2014/main" id="{00000000-0008-0000-07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Localisation et détermination des problèmes d'érosion (photo aérienne)</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oneCellAnchor>
    <xdr:from>
      <xdr:col>0</xdr:col>
      <xdr:colOff>0</xdr:colOff>
      <xdr:row>1</xdr:row>
      <xdr:rowOff>62971</xdr:rowOff>
    </xdr:from>
    <xdr:ext cx="1840705" cy="542057"/>
    <xdr:pic>
      <xdr:nvPicPr>
        <xdr:cNvPr id="2" name="image1.jpe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224896"/>
          <a:ext cx="1840705" cy="54205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57150</xdr:colOff>
          <xdr:row>44</xdr:row>
          <xdr:rowOff>0</xdr:rowOff>
        </xdr:from>
        <xdr:to>
          <xdr:col>2</xdr:col>
          <xdr:colOff>66675</xdr:colOff>
          <xdr:row>45</xdr:row>
          <xdr:rowOff>95250</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8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44</xdr:row>
          <xdr:rowOff>0</xdr:rowOff>
        </xdr:from>
        <xdr:to>
          <xdr:col>6</xdr:col>
          <xdr:colOff>57150</xdr:colOff>
          <xdr:row>45</xdr:row>
          <xdr:rowOff>95250</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8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Non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44</xdr:row>
          <xdr:rowOff>0</xdr:rowOff>
        </xdr:from>
        <xdr:to>
          <xdr:col>12</xdr:col>
          <xdr:colOff>133350</xdr:colOff>
          <xdr:row>45</xdr:row>
          <xdr:rowOff>95250</xdr:rowOff>
        </xdr:to>
        <xdr:sp macro="" textlink="">
          <xdr:nvSpPr>
            <xdr:cNvPr id="20495" name="Check Box 15" hidden="1">
              <a:extLst>
                <a:ext uri="{63B3BB69-23CF-44E3-9099-C40C66FF867C}">
                  <a14:compatExt spid="_x0000_s20495"/>
                </a:ext>
                <a:ext uri="{FF2B5EF4-FFF2-40B4-BE49-F238E27FC236}">
                  <a16:creationId xmlns:a16="http://schemas.microsoft.com/office/drawing/2014/main" id="{00000000-0008-0000-0800-00000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Sans objet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34</xdr:row>
          <xdr:rowOff>19050</xdr:rowOff>
        </xdr:from>
        <xdr:to>
          <xdr:col>14</xdr:col>
          <xdr:colOff>85725</xdr:colOff>
          <xdr:row>35</xdr:row>
          <xdr:rowOff>95250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8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Avis faunique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35</xdr:row>
          <xdr:rowOff>0</xdr:rowOff>
        </xdr:from>
        <xdr:to>
          <xdr:col>14</xdr:col>
          <xdr:colOff>85725</xdr:colOff>
          <xdr:row>36</xdr:row>
          <xdr:rowOff>95250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8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Autorisation de la MRC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57150</xdr:colOff>
          <xdr:row>36</xdr:row>
          <xdr:rowOff>0</xdr:rowOff>
        </xdr:from>
        <xdr:to>
          <xdr:col>14</xdr:col>
          <xdr:colOff>95250</xdr:colOff>
          <xdr:row>37</xdr:row>
          <xdr:rowOff>95250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8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Permis municipal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34</xdr:row>
          <xdr:rowOff>0</xdr:rowOff>
        </xdr:from>
        <xdr:to>
          <xdr:col>23</xdr:col>
          <xdr:colOff>428625</xdr:colOff>
          <xdr:row>35</xdr:row>
          <xdr:rowOff>95250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8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Expertise géotechnique (zone à risque de mouvement de terrain)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35</xdr:row>
          <xdr:rowOff>0</xdr:rowOff>
        </xdr:from>
        <xdr:to>
          <xdr:col>21</xdr:col>
          <xdr:colOff>38100</xdr:colOff>
          <xdr:row>36</xdr:row>
          <xdr:rowOff>95250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8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Autre (MELCCFP, MPO, etc.) (précisez)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36</xdr:row>
          <xdr:rowOff>19050</xdr:rowOff>
        </xdr:from>
        <xdr:to>
          <xdr:col>23</xdr:col>
          <xdr:colOff>428625</xdr:colOff>
          <xdr:row>37</xdr:row>
          <xdr:rowOff>95250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8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Aucune autorisation, aucun permis ni aucun avis requis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95250</xdr:colOff>
          <xdr:row>107</xdr:row>
          <xdr:rowOff>57150</xdr:rowOff>
        </xdr:from>
        <xdr:to>
          <xdr:col>20</xdr:col>
          <xdr:colOff>76200</xdr:colOff>
          <xdr:row>108</xdr:row>
          <xdr:rowOff>114300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8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257175</xdr:colOff>
          <xdr:row>107</xdr:row>
          <xdr:rowOff>66675</xdr:rowOff>
        </xdr:from>
        <xdr:to>
          <xdr:col>23</xdr:col>
          <xdr:colOff>561975</xdr:colOff>
          <xdr:row>108</xdr:row>
          <xdr:rowOff>133350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8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55</xdr:row>
          <xdr:rowOff>38100</xdr:rowOff>
        </xdr:from>
        <xdr:to>
          <xdr:col>23</xdr:col>
          <xdr:colOff>609600</xdr:colOff>
          <xdr:row>57</xdr:row>
          <xdr:rowOff>152400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8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68</xdr:row>
          <xdr:rowOff>19050</xdr:rowOff>
        </xdr:from>
        <xdr:to>
          <xdr:col>24</xdr:col>
          <xdr:colOff>266700</xdr:colOff>
          <xdr:row>70</xdr:row>
          <xdr:rowOff>152400</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8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travaux définis ci-dessous ou dans le document annexé au présent formulaire ont été réalisés en conformité avec les modifications apportées aux plans et devis préparés pour le projet.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72</xdr:row>
          <xdr:rowOff>28575</xdr:rowOff>
        </xdr:from>
        <xdr:to>
          <xdr:col>23</xdr:col>
          <xdr:colOff>647700</xdr:colOff>
          <xdr:row>75</xdr:row>
          <xdr:rowOff>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8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déclare que les travaux définis ci-dessous ou dans le document annexé au présent formulaire sont non conformes. (Donnez les raisons de cette déclaration.)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74</xdr:row>
          <xdr:rowOff>133350</xdr:rowOff>
        </xdr:from>
        <xdr:to>
          <xdr:col>23</xdr:col>
          <xdr:colOff>695325</xdr:colOff>
          <xdr:row>76</xdr:row>
          <xdr:rowOff>57150</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8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Je certifie que les matériaux utilisés dans le cadre du projet sont neufs.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60</xdr:row>
          <xdr:rowOff>0</xdr:rowOff>
        </xdr:from>
        <xdr:to>
          <xdr:col>2</xdr:col>
          <xdr:colOff>9525</xdr:colOff>
          <xdr:row>61</xdr:row>
          <xdr:rowOff>95250</xdr:rowOff>
        </xdr:to>
        <xdr:sp macro="" textlink="">
          <xdr:nvSpPr>
            <xdr:cNvPr id="20527" name="Check Box 47" hidden="1">
              <a:extLst>
                <a:ext uri="{63B3BB69-23CF-44E3-9099-C40C66FF867C}">
                  <a14:compatExt spid="_x0000_s20527"/>
                </a:ext>
                <a:ext uri="{FF2B5EF4-FFF2-40B4-BE49-F238E27FC236}">
                  <a16:creationId xmlns:a16="http://schemas.microsoft.com/office/drawing/2014/main" id="{00000000-0008-0000-0800-00002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Oui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60</xdr:row>
          <xdr:rowOff>0</xdr:rowOff>
        </xdr:from>
        <xdr:to>
          <xdr:col>6</xdr:col>
          <xdr:colOff>104775</xdr:colOff>
          <xdr:row>61</xdr:row>
          <xdr:rowOff>95250</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8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fr-CA" sz="800" b="0" i="0" u="none" strike="noStrike" baseline="0">
                  <a:solidFill>
                    <a:srgbClr val="000000"/>
                  </a:solidFill>
                  <a:latin typeface="Segoe UI"/>
                  <a:cs typeface="Segoe UI"/>
                </a:rPr>
                <a:t> Sans objet</a:t>
              </a:r>
            </a:p>
          </xdr:txBody>
        </xdr:sp>
        <xdr:clientData/>
      </xdr:twoCellAnchor>
    </mc:Choice>
    <mc:Fallback/>
  </mc:AlternateContent>
</xdr:wsDr>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7.xml"/><Relationship Id="rId3" Type="http://schemas.openxmlformats.org/officeDocument/2006/relationships/vmlDrawing" Target="../drawings/vmlDrawing3.vml"/><Relationship Id="rId7" Type="http://schemas.openxmlformats.org/officeDocument/2006/relationships/ctrlProp" Target="../ctrlProps/ctrlProp6.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3" Type="http://schemas.openxmlformats.org/officeDocument/2006/relationships/vmlDrawing" Target="../drawings/vmlDrawing5.vml"/><Relationship Id="rId7" Type="http://schemas.openxmlformats.org/officeDocument/2006/relationships/ctrlProp" Target="../ctrlProps/ctrlProp13.xml"/><Relationship Id="rId12" Type="http://schemas.openxmlformats.org/officeDocument/2006/relationships/ctrlProp" Target="../ctrlProps/ctrlProp18.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12.xml"/><Relationship Id="rId11" Type="http://schemas.openxmlformats.org/officeDocument/2006/relationships/ctrlProp" Target="../ctrlProps/ctrlProp17.xml"/><Relationship Id="rId5" Type="http://schemas.openxmlformats.org/officeDocument/2006/relationships/ctrlProp" Target="../ctrlProps/ctrlProp11.xml"/><Relationship Id="rId10" Type="http://schemas.openxmlformats.org/officeDocument/2006/relationships/ctrlProp" Target="../ctrlProps/ctrlProp16.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6.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9.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9.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4D655B-FC17-4E93-AB17-E328624FDCC0}">
  <sheetPr codeName="Feuil2">
    <pageSetUpPr fitToPage="1"/>
  </sheetPr>
  <dimension ref="A2:Z39"/>
  <sheetViews>
    <sheetView tabSelected="1" view="pageLayout" zoomScale="145" zoomScaleNormal="130" zoomScalePageLayoutView="145" workbookViewId="0">
      <selection activeCell="K2" sqref="K2:Z5"/>
    </sheetView>
  </sheetViews>
  <sheetFormatPr baseColWidth="10" defaultColWidth="10.7109375" defaultRowHeight="13.15" customHeight="1" x14ac:dyDescent="0.25"/>
  <cols>
    <col min="1" max="26" width="3.28515625" style="11" customWidth="1"/>
    <col min="27" max="16384" width="10.7109375" style="11"/>
  </cols>
  <sheetData>
    <row r="2" spans="1:26" ht="13.15" customHeight="1" x14ac:dyDescent="0.25">
      <c r="B2" s="155"/>
      <c r="C2" s="155"/>
      <c r="D2" s="155"/>
      <c r="E2" s="155"/>
      <c r="F2" s="155"/>
      <c r="G2" s="155"/>
      <c r="K2" s="156" t="s">
        <v>0</v>
      </c>
      <c r="L2" s="156"/>
      <c r="M2" s="156"/>
      <c r="N2" s="156"/>
      <c r="O2" s="156"/>
      <c r="P2" s="156"/>
      <c r="Q2" s="156"/>
      <c r="R2" s="156"/>
      <c r="S2" s="156"/>
      <c r="T2" s="156"/>
      <c r="U2" s="156"/>
      <c r="V2" s="156"/>
      <c r="W2" s="156"/>
      <c r="X2" s="156"/>
      <c r="Y2" s="156"/>
      <c r="Z2" s="156"/>
    </row>
    <row r="3" spans="1:26" ht="13.15" customHeight="1" x14ac:dyDescent="0.25">
      <c r="B3" s="155"/>
      <c r="C3" s="155"/>
      <c r="D3" s="155"/>
      <c r="E3" s="155"/>
      <c r="F3" s="155"/>
      <c r="G3" s="155"/>
      <c r="K3" s="156"/>
      <c r="L3" s="156"/>
      <c r="M3" s="156"/>
      <c r="N3" s="156"/>
      <c r="O3" s="156"/>
      <c r="P3" s="156"/>
      <c r="Q3" s="156"/>
      <c r="R3" s="156"/>
      <c r="S3" s="156"/>
      <c r="T3" s="156"/>
      <c r="U3" s="156"/>
      <c r="V3" s="156"/>
      <c r="W3" s="156"/>
      <c r="X3" s="156"/>
      <c r="Y3" s="156"/>
      <c r="Z3" s="156"/>
    </row>
    <row r="4" spans="1:26" ht="13.15" customHeight="1" x14ac:dyDescent="0.25">
      <c r="B4" s="155"/>
      <c r="C4" s="155"/>
      <c r="D4" s="155"/>
      <c r="E4" s="155"/>
      <c r="F4" s="155"/>
      <c r="G4" s="155"/>
      <c r="K4" s="156"/>
      <c r="L4" s="156"/>
      <c r="M4" s="156"/>
      <c r="N4" s="156"/>
      <c r="O4" s="156"/>
      <c r="P4" s="156"/>
      <c r="Q4" s="156"/>
      <c r="R4" s="156"/>
      <c r="S4" s="156"/>
      <c r="T4" s="156"/>
      <c r="U4" s="156"/>
      <c r="V4" s="156"/>
      <c r="W4" s="156"/>
      <c r="X4" s="156"/>
      <c r="Y4" s="156"/>
      <c r="Z4" s="156"/>
    </row>
    <row r="5" spans="1:26" ht="13.15" customHeight="1" x14ac:dyDescent="0.25">
      <c r="K5" s="156"/>
      <c r="L5" s="156"/>
      <c r="M5" s="156"/>
      <c r="N5" s="156"/>
      <c r="O5" s="156"/>
      <c r="P5" s="156"/>
      <c r="Q5" s="156"/>
      <c r="R5" s="156"/>
      <c r="S5" s="156"/>
      <c r="T5" s="156"/>
      <c r="U5" s="156"/>
      <c r="V5" s="156"/>
      <c r="W5" s="156"/>
      <c r="X5" s="156"/>
      <c r="Y5" s="156"/>
      <c r="Z5" s="156"/>
    </row>
    <row r="6" spans="1:26" ht="13.15" customHeight="1" x14ac:dyDescent="0.25">
      <c r="K6" s="12"/>
      <c r="L6" s="12"/>
      <c r="M6" s="12"/>
      <c r="N6" s="12"/>
      <c r="O6" s="12"/>
      <c r="P6" s="12"/>
      <c r="Q6" s="12"/>
      <c r="R6" s="12"/>
      <c r="S6" s="12"/>
      <c r="T6" s="12"/>
      <c r="U6" s="12"/>
      <c r="V6" s="12"/>
      <c r="W6" s="12"/>
      <c r="X6" s="12"/>
      <c r="Y6" s="12"/>
      <c r="Z6" s="12"/>
    </row>
    <row r="7" spans="1:26" s="1" customFormat="1" ht="16.149999999999999" customHeight="1" x14ac:dyDescent="0.25">
      <c r="A7" s="161" t="s">
        <v>1</v>
      </c>
      <c r="B7" s="161"/>
      <c r="C7" s="161"/>
      <c r="D7" s="161"/>
      <c r="E7" s="161"/>
      <c r="F7" s="161"/>
      <c r="G7" s="161"/>
      <c r="H7" s="161"/>
      <c r="I7" s="161"/>
      <c r="J7" s="161"/>
      <c r="K7" s="161"/>
      <c r="L7" s="161"/>
      <c r="M7" s="161"/>
      <c r="N7" s="161"/>
      <c r="O7" s="161"/>
      <c r="P7" s="161"/>
      <c r="Q7" s="161"/>
      <c r="R7" s="161"/>
      <c r="S7" s="161"/>
      <c r="T7" s="161"/>
      <c r="U7" s="161"/>
      <c r="V7" s="161"/>
      <c r="W7" s="161"/>
      <c r="X7" s="161"/>
      <c r="Y7" s="161"/>
      <c r="Z7" s="161"/>
    </row>
    <row r="8" spans="1:26" ht="13.15" customHeight="1" x14ac:dyDescent="0.25">
      <c r="A8" s="162" t="s">
        <v>2</v>
      </c>
      <c r="B8" s="162"/>
      <c r="C8" s="162"/>
      <c r="D8" s="162"/>
      <c r="E8" s="162"/>
      <c r="F8" s="162"/>
      <c r="G8" s="162"/>
      <c r="H8" s="162"/>
      <c r="I8" s="162"/>
      <c r="J8" s="162"/>
      <c r="K8" s="162"/>
      <c r="L8" s="162"/>
      <c r="M8" s="162"/>
      <c r="N8" s="162"/>
      <c r="O8" s="162"/>
      <c r="P8" s="162"/>
      <c r="Q8" s="162"/>
      <c r="R8" s="162"/>
      <c r="S8" s="162"/>
      <c r="T8" s="162"/>
      <c r="U8" s="162"/>
      <c r="V8" s="162"/>
      <c r="W8" s="162"/>
      <c r="X8" s="162"/>
      <c r="Y8" s="162"/>
      <c r="Z8" s="162"/>
    </row>
    <row r="9" spans="1:26" ht="13.15" customHeight="1" x14ac:dyDescent="0.25">
      <c r="A9" s="3"/>
      <c r="B9" s="3"/>
      <c r="C9" s="3"/>
      <c r="D9" s="3"/>
      <c r="E9" s="3"/>
      <c r="F9" s="3"/>
      <c r="G9" s="3"/>
      <c r="H9" s="3"/>
      <c r="I9" s="3"/>
      <c r="J9" s="3"/>
      <c r="K9" s="3"/>
      <c r="L9" s="3"/>
      <c r="M9" s="3"/>
      <c r="N9" s="3"/>
      <c r="O9" s="3"/>
      <c r="P9" s="3"/>
      <c r="Q9" s="3"/>
      <c r="R9" s="3"/>
      <c r="S9" s="3"/>
      <c r="T9" s="3"/>
      <c r="U9" s="3"/>
      <c r="V9" s="3"/>
      <c r="W9" s="3"/>
      <c r="X9" s="3"/>
      <c r="Y9" s="3"/>
      <c r="Z9" s="3"/>
    </row>
    <row r="10" spans="1:26" ht="13.15" customHeight="1" x14ac:dyDescent="0.25">
      <c r="K10" s="12"/>
      <c r="L10" s="12"/>
      <c r="M10" s="12"/>
      <c r="N10" s="12"/>
      <c r="O10" s="12"/>
      <c r="P10" s="12"/>
      <c r="Q10" s="12"/>
      <c r="R10" s="12"/>
      <c r="S10" s="12"/>
      <c r="T10" s="12"/>
      <c r="U10" s="12"/>
      <c r="V10" s="12"/>
      <c r="W10" s="12"/>
      <c r="X10" s="12"/>
      <c r="Y10" s="12"/>
      <c r="Z10" s="12"/>
    </row>
    <row r="11" spans="1:26" ht="13.15" customHeight="1" x14ac:dyDescent="0.25">
      <c r="A11" s="157" t="s">
        <v>3</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row>
    <row r="12" spans="1:26" ht="13.15" customHeight="1" x14ac:dyDescent="0.25">
      <c r="A12" s="159" t="s">
        <v>4</v>
      </c>
      <c r="B12" s="159"/>
      <c r="C12" s="159"/>
      <c r="D12" s="159"/>
      <c r="E12" s="159"/>
      <c r="F12" s="159"/>
      <c r="G12" s="159"/>
      <c r="H12" s="159"/>
      <c r="I12" s="159"/>
      <c r="J12" s="159"/>
      <c r="K12" s="159"/>
      <c r="L12" s="159"/>
      <c r="M12" s="159"/>
      <c r="N12" s="159"/>
      <c r="O12" s="159"/>
      <c r="P12" s="159"/>
      <c r="Q12" s="159"/>
      <c r="R12" s="159"/>
      <c r="S12" s="159"/>
      <c r="T12" s="159"/>
      <c r="U12" s="159"/>
      <c r="V12" s="159"/>
      <c r="W12" s="159"/>
      <c r="X12" s="159"/>
      <c r="Y12" s="159"/>
      <c r="Z12" s="159"/>
    </row>
    <row r="13" spans="1:26" ht="12.75" customHeight="1" x14ac:dyDescent="0.25">
      <c r="A13" s="159"/>
      <c r="B13" s="159"/>
      <c r="C13" s="159"/>
      <c r="D13" s="159"/>
      <c r="E13" s="159"/>
      <c r="F13" s="159"/>
      <c r="G13" s="159"/>
      <c r="H13" s="159"/>
      <c r="I13" s="159"/>
      <c r="J13" s="159"/>
      <c r="K13" s="159"/>
      <c r="L13" s="159"/>
      <c r="M13" s="159"/>
      <c r="N13" s="159"/>
      <c r="O13" s="159"/>
      <c r="P13" s="159"/>
      <c r="Q13" s="159"/>
      <c r="R13" s="159"/>
      <c r="S13" s="159"/>
      <c r="T13" s="159"/>
      <c r="U13" s="159"/>
      <c r="V13" s="159"/>
      <c r="W13" s="159"/>
      <c r="X13" s="159"/>
      <c r="Y13" s="159"/>
      <c r="Z13" s="159"/>
    </row>
    <row r="14" spans="1:26" ht="13.15" customHeight="1" x14ac:dyDescent="0.25">
      <c r="A14" s="159"/>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row>
    <row r="15" spans="1:26" ht="13.15" customHeight="1" x14ac:dyDescent="0.25">
      <c r="A15" s="159"/>
      <c r="B15" s="159"/>
      <c r="C15" s="159"/>
      <c r="D15" s="159"/>
      <c r="E15" s="159"/>
      <c r="F15" s="159"/>
      <c r="G15" s="159"/>
      <c r="H15" s="159"/>
      <c r="I15" s="159"/>
      <c r="J15" s="159"/>
      <c r="K15" s="159"/>
      <c r="L15" s="159"/>
      <c r="M15" s="159"/>
      <c r="N15" s="159"/>
      <c r="O15" s="159"/>
      <c r="P15" s="159"/>
      <c r="Q15" s="159"/>
      <c r="R15" s="159"/>
      <c r="S15" s="159"/>
      <c r="T15" s="159"/>
      <c r="U15" s="159"/>
      <c r="V15" s="159"/>
      <c r="W15" s="159"/>
      <c r="X15" s="159"/>
      <c r="Y15" s="159"/>
      <c r="Z15" s="159"/>
    </row>
    <row r="16" spans="1:26" ht="13.15" customHeight="1" x14ac:dyDescent="0.25">
      <c r="A16" s="159"/>
      <c r="B16" s="159"/>
      <c r="C16" s="159"/>
      <c r="D16" s="159"/>
      <c r="E16" s="159"/>
      <c r="F16" s="159"/>
      <c r="G16" s="159"/>
      <c r="H16" s="159"/>
      <c r="I16" s="159"/>
      <c r="J16" s="159"/>
      <c r="K16" s="159"/>
      <c r="L16" s="159"/>
      <c r="M16" s="159"/>
      <c r="N16" s="159"/>
      <c r="O16" s="159"/>
      <c r="P16" s="159"/>
      <c r="Q16" s="159"/>
      <c r="R16" s="159"/>
      <c r="S16" s="159"/>
      <c r="T16" s="159"/>
      <c r="U16" s="159"/>
      <c r="V16" s="159"/>
      <c r="W16" s="159"/>
      <c r="X16" s="159"/>
      <c r="Y16" s="159"/>
      <c r="Z16" s="159"/>
    </row>
    <row r="17" spans="1:26" ht="13.15" customHeight="1" x14ac:dyDescent="0.25">
      <c r="A17" s="153" t="s">
        <v>229</v>
      </c>
      <c r="B17" s="154"/>
      <c r="C17" s="154"/>
      <c r="D17" s="154"/>
      <c r="E17" s="154"/>
      <c r="F17" s="154"/>
      <c r="G17" s="154"/>
      <c r="H17" s="154"/>
      <c r="I17" s="154"/>
      <c r="J17" s="154"/>
      <c r="K17" s="154"/>
      <c r="L17" s="154"/>
      <c r="M17" s="154"/>
      <c r="N17" s="154"/>
      <c r="O17" s="154"/>
      <c r="P17" s="154"/>
      <c r="Q17" s="154"/>
      <c r="R17" s="154"/>
      <c r="S17" s="154"/>
      <c r="T17" s="154"/>
      <c r="U17" s="154"/>
      <c r="V17" s="154"/>
      <c r="W17" s="154"/>
      <c r="X17" s="154"/>
      <c r="Y17" s="154"/>
      <c r="Z17" s="154"/>
    </row>
    <row r="18" spans="1:26" ht="13.15" customHeight="1" x14ac:dyDescent="0.25">
      <c r="A18" s="157" t="s">
        <v>5</v>
      </c>
      <c r="B18" s="157"/>
      <c r="C18" s="157"/>
      <c r="D18" s="157"/>
      <c r="E18" s="157"/>
      <c r="F18" s="157"/>
      <c r="G18" s="157"/>
      <c r="H18" s="157"/>
      <c r="I18" s="157"/>
      <c r="J18" s="157"/>
      <c r="K18" s="157"/>
      <c r="L18" s="157"/>
      <c r="M18" s="157"/>
      <c r="N18" s="157"/>
      <c r="O18" s="157"/>
      <c r="P18" s="157"/>
      <c r="Q18" s="157"/>
      <c r="R18" s="157"/>
      <c r="S18" s="157"/>
      <c r="T18" s="157"/>
      <c r="U18" s="157"/>
      <c r="V18" s="157"/>
      <c r="W18" s="157"/>
      <c r="X18" s="157"/>
      <c r="Y18" s="157"/>
      <c r="Z18" s="157"/>
    </row>
    <row r="19" spans="1:26" ht="13.15" customHeight="1" x14ac:dyDescent="0.25">
      <c r="A19" s="142"/>
      <c r="B19" s="142"/>
      <c r="C19" s="142"/>
      <c r="D19" s="142"/>
      <c r="E19" s="142"/>
      <c r="F19" s="142"/>
      <c r="G19" s="142"/>
      <c r="H19" s="142"/>
      <c r="I19" s="142"/>
      <c r="J19" s="142"/>
      <c r="K19" s="142"/>
      <c r="L19" s="142"/>
      <c r="M19" s="142"/>
      <c r="N19" s="142"/>
      <c r="O19" s="142"/>
      <c r="P19" s="142"/>
      <c r="Q19" s="142"/>
      <c r="R19" s="142"/>
      <c r="S19" s="142"/>
      <c r="T19" s="142"/>
      <c r="U19" s="142"/>
      <c r="V19" s="142"/>
      <c r="W19" s="142"/>
      <c r="X19" s="142"/>
      <c r="Y19" s="142"/>
      <c r="Z19" s="142"/>
    </row>
    <row r="20" spans="1:26" ht="17.25" customHeight="1" x14ac:dyDescent="0.25">
      <c r="A20" s="160" t="s">
        <v>6</v>
      </c>
      <c r="B20" s="160"/>
      <c r="C20" s="160"/>
      <c r="D20" s="160"/>
      <c r="E20" s="160"/>
      <c r="F20" s="160"/>
      <c r="G20" s="160"/>
      <c r="H20" s="160"/>
      <c r="I20" s="160"/>
      <c r="J20" s="160"/>
      <c r="K20" s="160"/>
      <c r="L20" s="160"/>
      <c r="M20" s="160"/>
      <c r="N20" s="160"/>
      <c r="O20" s="160"/>
      <c r="P20" s="160"/>
      <c r="Q20" s="160"/>
      <c r="R20" s="160"/>
      <c r="S20" s="160"/>
      <c r="T20" s="160"/>
      <c r="U20" s="160"/>
      <c r="V20" s="160"/>
      <c r="W20" s="160"/>
      <c r="X20" s="160"/>
      <c r="Y20" s="160"/>
      <c r="Z20" s="160"/>
    </row>
    <row r="21" spans="1:26" ht="13.15" customHeight="1" x14ac:dyDescent="0.25">
      <c r="A21" s="149" t="s">
        <v>7</v>
      </c>
      <c r="B21" s="149"/>
      <c r="C21" s="149"/>
      <c r="D21" s="149"/>
      <c r="E21" s="149"/>
      <c r="F21" s="149"/>
      <c r="G21" s="149"/>
      <c r="H21" s="149"/>
      <c r="I21" s="149"/>
      <c r="J21" s="149"/>
      <c r="K21" s="149"/>
      <c r="L21" s="149"/>
      <c r="M21" s="149"/>
      <c r="N21" s="149"/>
      <c r="O21" s="149"/>
      <c r="P21" s="149"/>
      <c r="Q21" s="149"/>
      <c r="R21" s="149"/>
      <c r="S21" s="149"/>
      <c r="T21" s="149"/>
      <c r="U21" s="149"/>
      <c r="V21" s="149"/>
      <c r="W21" s="149"/>
      <c r="X21" s="149"/>
      <c r="Y21" s="149"/>
      <c r="Z21" s="149"/>
    </row>
    <row r="22" spans="1:26" ht="13.15" customHeight="1" x14ac:dyDescent="0.25">
      <c r="A22" s="158" t="s">
        <v>8</v>
      </c>
      <c r="B22" s="158"/>
      <c r="C22" s="158"/>
      <c r="D22" s="158"/>
      <c r="E22" s="158"/>
      <c r="F22" s="158"/>
      <c r="G22" s="158"/>
      <c r="H22" s="158"/>
      <c r="I22" s="158"/>
      <c r="J22" s="158"/>
      <c r="K22" s="158"/>
      <c r="L22" s="158"/>
      <c r="M22" s="158"/>
      <c r="N22" s="158"/>
      <c r="O22" s="158"/>
      <c r="P22" s="158"/>
      <c r="Q22" s="158"/>
      <c r="R22" s="158"/>
      <c r="S22" s="158"/>
      <c r="T22" s="158"/>
      <c r="U22" s="158"/>
      <c r="V22" s="158"/>
      <c r="W22" s="158"/>
      <c r="X22" s="158"/>
      <c r="Y22" s="158"/>
      <c r="Z22" s="158"/>
    </row>
    <row r="23" spans="1:26" ht="13.15" customHeight="1" x14ac:dyDescent="0.25">
      <c r="A23" s="158"/>
      <c r="B23" s="158"/>
      <c r="C23" s="158"/>
      <c r="D23" s="158"/>
      <c r="E23" s="158"/>
      <c r="F23" s="158"/>
      <c r="G23" s="158"/>
      <c r="H23" s="158"/>
      <c r="I23" s="158"/>
      <c r="J23" s="158"/>
      <c r="K23" s="158"/>
      <c r="L23" s="158"/>
      <c r="M23" s="158"/>
      <c r="N23" s="158"/>
      <c r="O23" s="158"/>
      <c r="P23" s="158"/>
      <c r="Q23" s="158"/>
      <c r="R23" s="158"/>
      <c r="S23" s="158"/>
      <c r="T23" s="158"/>
      <c r="U23" s="158"/>
      <c r="V23" s="158"/>
      <c r="W23" s="158"/>
      <c r="X23" s="158"/>
      <c r="Y23" s="158"/>
      <c r="Z23" s="158"/>
    </row>
    <row r="24" spans="1:26" ht="15" customHeight="1" x14ac:dyDescent="0.25">
      <c r="A24" s="149" t="s">
        <v>9</v>
      </c>
      <c r="B24" s="149"/>
      <c r="C24" s="149"/>
      <c r="D24" s="149"/>
      <c r="E24" s="149"/>
      <c r="F24" s="149"/>
      <c r="G24" s="149"/>
      <c r="H24" s="149"/>
      <c r="I24" s="149"/>
      <c r="J24" s="149"/>
      <c r="K24" s="149"/>
      <c r="L24" s="149"/>
      <c r="M24" s="149"/>
      <c r="N24" s="149"/>
      <c r="O24" s="149"/>
      <c r="P24" s="149"/>
      <c r="Q24" s="149"/>
      <c r="R24" s="149"/>
      <c r="S24" s="149"/>
      <c r="T24" s="149"/>
      <c r="U24" s="149"/>
      <c r="V24" s="149"/>
      <c r="W24" s="149"/>
      <c r="X24" s="149"/>
      <c r="Y24" s="149"/>
      <c r="Z24" s="149"/>
    </row>
    <row r="25" spans="1:26" s="25" customFormat="1" ht="15" customHeight="1" x14ac:dyDescent="0.25">
      <c r="A25" s="163"/>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row>
    <row r="26" spans="1:26" ht="18" customHeight="1" x14ac:dyDescent="0.25">
      <c r="A26" s="152" t="s">
        <v>10</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row>
    <row r="27" spans="1:26" ht="13.15" customHeight="1" x14ac:dyDescent="0.25">
      <c r="A27" s="151" t="s">
        <v>11</v>
      </c>
      <c r="B27" s="151"/>
      <c r="C27" s="151"/>
      <c r="D27" s="151"/>
      <c r="E27" s="151"/>
      <c r="F27" s="151"/>
      <c r="G27" s="151"/>
      <c r="H27" s="151"/>
      <c r="I27" s="151"/>
      <c r="J27" s="151"/>
      <c r="K27" s="151"/>
      <c r="L27" s="151"/>
      <c r="M27" s="151"/>
      <c r="N27" s="151"/>
      <c r="O27" s="151"/>
      <c r="P27" s="151"/>
      <c r="Q27" s="151"/>
      <c r="R27" s="151"/>
      <c r="S27" s="151"/>
      <c r="T27" s="151"/>
      <c r="U27" s="151"/>
      <c r="V27" s="151"/>
      <c r="W27" s="151"/>
      <c r="X27" s="151"/>
      <c r="Y27" s="151"/>
      <c r="Z27" s="151"/>
    </row>
    <row r="28" spans="1:26" ht="13.15" customHeight="1" x14ac:dyDescent="0.25">
      <c r="A28" s="151" t="s">
        <v>12</v>
      </c>
      <c r="B28" s="151"/>
      <c r="C28" s="151"/>
      <c r="D28" s="151"/>
      <c r="E28" s="151"/>
      <c r="F28" s="151"/>
      <c r="G28" s="151"/>
      <c r="H28" s="151"/>
      <c r="I28" s="151"/>
      <c r="J28" s="151"/>
      <c r="K28" s="151"/>
      <c r="L28" s="151"/>
      <c r="M28" s="151"/>
      <c r="N28" s="151"/>
      <c r="O28" s="151"/>
      <c r="P28" s="151"/>
      <c r="Q28" s="151"/>
      <c r="R28" s="151"/>
      <c r="S28" s="151"/>
      <c r="T28" s="151"/>
      <c r="U28" s="151"/>
      <c r="V28" s="151"/>
      <c r="W28" s="151"/>
      <c r="X28" s="151"/>
      <c r="Y28" s="151"/>
      <c r="Z28" s="151"/>
    </row>
    <row r="29" spans="1:26" ht="13.15" customHeight="1" x14ac:dyDescent="0.25">
      <c r="A29" s="151" t="s">
        <v>13</v>
      </c>
      <c r="B29" s="151"/>
      <c r="C29" s="151"/>
      <c r="D29" s="151"/>
      <c r="E29" s="151"/>
      <c r="F29" s="151"/>
      <c r="G29" s="151"/>
      <c r="H29" s="151"/>
      <c r="I29" s="151"/>
      <c r="J29" s="151"/>
      <c r="K29" s="151"/>
      <c r="L29" s="151"/>
      <c r="M29" s="151"/>
      <c r="N29" s="151"/>
      <c r="O29" s="151"/>
      <c r="P29" s="151"/>
      <c r="Q29" s="151"/>
      <c r="R29" s="151"/>
      <c r="S29" s="151"/>
      <c r="T29" s="151"/>
      <c r="U29" s="151"/>
      <c r="V29" s="151"/>
      <c r="W29" s="151"/>
      <c r="X29" s="151"/>
      <c r="Y29" s="151"/>
      <c r="Z29" s="151"/>
    </row>
    <row r="30" spans="1:26" ht="13.15" customHeight="1" x14ac:dyDescent="0.25">
      <c r="A30" s="151" t="s">
        <v>14</v>
      </c>
      <c r="B30" s="151"/>
      <c r="C30" s="151"/>
      <c r="D30" s="151"/>
      <c r="E30" s="151"/>
      <c r="F30" s="151"/>
      <c r="G30" s="151"/>
      <c r="H30" s="151"/>
      <c r="I30" s="151"/>
      <c r="J30" s="151"/>
      <c r="K30" s="151"/>
      <c r="L30" s="151"/>
      <c r="M30" s="151"/>
      <c r="N30" s="151"/>
      <c r="O30" s="151"/>
      <c r="P30" s="151"/>
      <c r="Q30" s="151"/>
      <c r="R30" s="151"/>
      <c r="S30" s="151"/>
      <c r="T30" s="151"/>
      <c r="U30" s="151"/>
      <c r="V30" s="151"/>
      <c r="W30" s="151"/>
      <c r="X30" s="151"/>
      <c r="Y30" s="151"/>
      <c r="Z30" s="151"/>
    </row>
    <row r="31" spans="1:26" ht="13.15" customHeight="1" x14ac:dyDescent="0.25">
      <c r="A31" s="151" t="s">
        <v>15</v>
      </c>
      <c r="B31" s="151"/>
      <c r="C31" s="151"/>
      <c r="D31" s="151"/>
      <c r="E31" s="151"/>
      <c r="F31" s="151"/>
      <c r="G31" s="151"/>
      <c r="H31" s="151"/>
      <c r="I31" s="151"/>
      <c r="J31" s="151"/>
      <c r="K31" s="151"/>
      <c r="L31" s="151"/>
      <c r="M31" s="151"/>
      <c r="N31" s="151"/>
      <c r="O31" s="151"/>
      <c r="P31" s="151"/>
      <c r="Q31" s="151"/>
      <c r="R31" s="151"/>
      <c r="S31" s="151"/>
      <c r="T31" s="151"/>
      <c r="U31" s="151"/>
      <c r="V31" s="151"/>
      <c r="W31" s="151"/>
      <c r="X31" s="151"/>
      <c r="Y31" s="151"/>
      <c r="Z31" s="151"/>
    </row>
    <row r="32" spans="1:26" ht="13.15" customHeight="1" x14ac:dyDescent="0.25">
      <c r="A32" s="145"/>
      <c r="B32" s="145"/>
      <c r="C32" s="145"/>
      <c r="D32" s="145"/>
      <c r="E32" s="145"/>
      <c r="F32" s="145"/>
      <c r="G32" s="145"/>
      <c r="H32" s="145"/>
      <c r="I32" s="145"/>
      <c r="J32" s="145"/>
      <c r="K32" s="145"/>
      <c r="L32" s="145"/>
      <c r="M32" s="145"/>
      <c r="N32" s="145"/>
      <c r="O32" s="145"/>
      <c r="P32" s="145"/>
      <c r="Q32" s="145"/>
      <c r="R32" s="145"/>
      <c r="S32" s="145"/>
      <c r="T32" s="145"/>
      <c r="U32" s="145"/>
      <c r="V32" s="145"/>
      <c r="W32" s="145"/>
      <c r="X32" s="145"/>
      <c r="Y32" s="145"/>
      <c r="Z32" s="145"/>
    </row>
    <row r="33" spans="1:26" s="20" customFormat="1" ht="17.25" customHeight="1" x14ac:dyDescent="0.25">
      <c r="A33" s="148" t="s">
        <v>16</v>
      </c>
      <c r="B33" s="148"/>
      <c r="C33" s="148"/>
      <c r="D33" s="148"/>
      <c r="E33" s="148"/>
      <c r="F33" s="148"/>
      <c r="G33" s="148"/>
      <c r="H33" s="148"/>
      <c r="I33" s="148"/>
      <c r="J33" s="148"/>
      <c r="K33" s="148"/>
      <c r="L33" s="148"/>
      <c r="M33" s="148"/>
      <c r="N33" s="148"/>
      <c r="O33" s="148"/>
      <c r="P33" s="148"/>
      <c r="Q33" s="148"/>
      <c r="R33" s="148"/>
      <c r="S33" s="148"/>
      <c r="T33" s="148"/>
      <c r="U33" s="148"/>
      <c r="V33" s="148"/>
      <c r="W33" s="148"/>
      <c r="X33" s="148"/>
      <c r="Y33" s="148"/>
      <c r="Z33" s="148"/>
    </row>
    <row r="34" spans="1:26" s="21" customFormat="1" ht="13.15" customHeight="1" x14ac:dyDescent="0.25">
      <c r="A34" s="146"/>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row>
    <row r="35" spans="1:26" ht="19.5" customHeight="1" x14ac:dyDescent="0.25">
      <c r="A35" s="147" t="s">
        <v>17</v>
      </c>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row>
    <row r="36" spans="1:26" ht="13.15" customHeight="1" x14ac:dyDescent="0.25">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49.5" customHeight="1" x14ac:dyDescent="0.65">
      <c r="A37" s="150" t="s">
        <v>18</v>
      </c>
      <c r="B37" s="150"/>
      <c r="C37" s="150"/>
      <c r="D37" s="143" t="s">
        <v>19</v>
      </c>
      <c r="E37" s="143"/>
      <c r="F37" s="143"/>
      <c r="G37" s="143"/>
      <c r="H37" s="143"/>
      <c r="I37" s="143"/>
      <c r="J37" s="143"/>
      <c r="K37" s="143"/>
      <c r="L37" s="143"/>
      <c r="M37" s="143"/>
      <c r="N37" s="143"/>
      <c r="O37" s="143"/>
      <c r="P37" s="143"/>
      <c r="Q37" s="143"/>
      <c r="R37" s="143"/>
      <c r="S37" s="143"/>
      <c r="T37" s="143"/>
      <c r="U37" s="143"/>
      <c r="V37" s="143"/>
      <c r="W37" s="143"/>
      <c r="X37" s="143"/>
      <c r="Y37" s="143"/>
      <c r="Z37" s="143"/>
    </row>
    <row r="38" spans="1:26" ht="3" customHeight="1" x14ac:dyDescent="0.25"/>
    <row r="39" spans="1:26" ht="48.75" customHeight="1" x14ac:dyDescent="0.25">
      <c r="A39" s="144" t="s">
        <v>20</v>
      </c>
      <c r="B39" s="144"/>
      <c r="C39" s="144"/>
      <c r="D39" s="143" t="s">
        <v>21</v>
      </c>
      <c r="E39" s="143"/>
      <c r="F39" s="143"/>
      <c r="G39" s="143"/>
      <c r="H39" s="143"/>
      <c r="I39" s="143"/>
      <c r="J39" s="143"/>
      <c r="K39" s="143"/>
      <c r="L39" s="143"/>
      <c r="M39" s="143"/>
      <c r="N39" s="143"/>
      <c r="O39" s="143"/>
      <c r="P39" s="143"/>
      <c r="Q39" s="143"/>
      <c r="R39" s="143"/>
      <c r="S39" s="143"/>
      <c r="T39" s="143"/>
      <c r="U39" s="143"/>
      <c r="V39" s="143"/>
      <c r="W39" s="143"/>
      <c r="X39" s="143"/>
      <c r="Y39" s="143"/>
      <c r="Z39" s="143"/>
    </row>
  </sheetData>
  <sheetProtection algorithmName="SHA-512" hashValue="hDA0Faln+yJzgOyGgOxvy7l2bS+qq7UUu6rWSX32EfIn99UBSl5Um6Jr9V9+ViwO83s6RkTTWc3ppGXQMQlDLg==" saltValue="7v2yDFmqkrKDA36zRK2SsA==" spinCount="100000" sheet="1" objects="1" scenarios="1"/>
  <mergeCells count="28">
    <mergeCell ref="A17:Z17"/>
    <mergeCell ref="B2:G4"/>
    <mergeCell ref="K2:Z5"/>
    <mergeCell ref="A11:Z11"/>
    <mergeCell ref="A30:Z30"/>
    <mergeCell ref="A22:Z23"/>
    <mergeCell ref="A12:Z16"/>
    <mergeCell ref="A18:Z18"/>
    <mergeCell ref="A21:Z21"/>
    <mergeCell ref="A27:Z27"/>
    <mergeCell ref="A28:Z28"/>
    <mergeCell ref="A29:Z29"/>
    <mergeCell ref="A20:Z20"/>
    <mergeCell ref="A7:Z7"/>
    <mergeCell ref="A8:Z8"/>
    <mergeCell ref="A25:Z25"/>
    <mergeCell ref="A19:Z19"/>
    <mergeCell ref="D39:Z39"/>
    <mergeCell ref="A39:C39"/>
    <mergeCell ref="A32:Z32"/>
    <mergeCell ref="A34:Z34"/>
    <mergeCell ref="A35:Z35"/>
    <mergeCell ref="A33:Z33"/>
    <mergeCell ref="A24:Z24"/>
    <mergeCell ref="D37:Z37"/>
    <mergeCell ref="A37:C37"/>
    <mergeCell ref="A31:Z31"/>
    <mergeCell ref="A26:Z26"/>
  </mergeCells>
  <pageMargins left="0.7" right="0.7" top="0.75" bottom="0.75" header="0.3" footer="0.3"/>
  <pageSetup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EA3D54-382A-452A-8424-37A42942C393}">
  <sheetPr>
    <pageSetUpPr fitToPage="1"/>
  </sheetPr>
  <dimension ref="A1:S70"/>
  <sheetViews>
    <sheetView showGridLines="0" zoomScale="145" zoomScaleNormal="145" workbookViewId="0">
      <selection sqref="A1:H1"/>
    </sheetView>
  </sheetViews>
  <sheetFormatPr baseColWidth="10" defaultColWidth="11.42578125" defaultRowHeight="13.5" x14ac:dyDescent="0.25"/>
  <cols>
    <col min="1" max="1" width="7" style="48" customWidth="1"/>
    <col min="2" max="2" width="16" style="48" customWidth="1"/>
    <col min="3" max="3" width="33.7109375" style="48" customWidth="1"/>
    <col min="4" max="4" width="8.42578125" style="48" customWidth="1"/>
    <col min="5" max="5" width="10.28515625" style="48" customWidth="1"/>
    <col min="6" max="6" width="11.7109375" style="48" customWidth="1"/>
    <col min="7" max="7" width="20" style="48" customWidth="1"/>
    <col min="8" max="8" width="11.42578125" style="48"/>
    <col min="9" max="9" width="22" style="48" bestFit="1" customWidth="1"/>
    <col min="10" max="256" width="11.42578125" style="48"/>
    <col min="257" max="257" width="7" style="48" customWidth="1"/>
    <col min="258" max="258" width="8.28515625" style="48" customWidth="1"/>
    <col min="259" max="259" width="33.7109375" style="48" customWidth="1"/>
    <col min="260" max="260" width="8.42578125" style="48" customWidth="1"/>
    <col min="261" max="261" width="10.28515625" style="48" customWidth="1"/>
    <col min="262" max="262" width="11.7109375" style="48" customWidth="1"/>
    <col min="263" max="263" width="20" style="48" customWidth="1"/>
    <col min="264" max="512" width="11.42578125" style="48"/>
    <col min="513" max="513" width="7" style="48" customWidth="1"/>
    <col min="514" max="514" width="8.28515625" style="48" customWidth="1"/>
    <col min="515" max="515" width="33.7109375" style="48" customWidth="1"/>
    <col min="516" max="516" width="8.42578125" style="48" customWidth="1"/>
    <col min="517" max="517" width="10.28515625" style="48" customWidth="1"/>
    <col min="518" max="518" width="11.7109375" style="48" customWidth="1"/>
    <col min="519" max="519" width="20" style="48" customWidth="1"/>
    <col min="520" max="768" width="11.42578125" style="48"/>
    <col min="769" max="769" width="7" style="48" customWidth="1"/>
    <col min="770" max="770" width="8.28515625" style="48" customWidth="1"/>
    <col min="771" max="771" width="33.7109375" style="48" customWidth="1"/>
    <col min="772" max="772" width="8.42578125" style="48" customWidth="1"/>
    <col min="773" max="773" width="10.28515625" style="48" customWidth="1"/>
    <col min="774" max="774" width="11.7109375" style="48" customWidth="1"/>
    <col min="775" max="775" width="20" style="48" customWidth="1"/>
    <col min="776" max="1024" width="11.42578125" style="48"/>
    <col min="1025" max="1025" width="7" style="48" customWidth="1"/>
    <col min="1026" max="1026" width="8.28515625" style="48" customWidth="1"/>
    <col min="1027" max="1027" width="33.7109375" style="48" customWidth="1"/>
    <col min="1028" max="1028" width="8.42578125" style="48" customWidth="1"/>
    <col min="1029" max="1029" width="10.28515625" style="48" customWidth="1"/>
    <col min="1030" max="1030" width="11.7109375" style="48" customWidth="1"/>
    <col min="1031" max="1031" width="20" style="48" customWidth="1"/>
    <col min="1032" max="1280" width="11.42578125" style="48"/>
    <col min="1281" max="1281" width="7" style="48" customWidth="1"/>
    <col min="1282" max="1282" width="8.28515625" style="48" customWidth="1"/>
    <col min="1283" max="1283" width="33.7109375" style="48" customWidth="1"/>
    <col min="1284" max="1284" width="8.42578125" style="48" customWidth="1"/>
    <col min="1285" max="1285" width="10.28515625" style="48" customWidth="1"/>
    <col min="1286" max="1286" width="11.7109375" style="48" customWidth="1"/>
    <col min="1287" max="1287" width="20" style="48" customWidth="1"/>
    <col min="1288" max="1536" width="11.42578125" style="48"/>
    <col min="1537" max="1537" width="7" style="48" customWidth="1"/>
    <col min="1538" max="1538" width="8.28515625" style="48" customWidth="1"/>
    <col min="1539" max="1539" width="33.7109375" style="48" customWidth="1"/>
    <col min="1540" max="1540" width="8.42578125" style="48" customWidth="1"/>
    <col min="1541" max="1541" width="10.28515625" style="48" customWidth="1"/>
    <col min="1542" max="1542" width="11.7109375" style="48" customWidth="1"/>
    <col min="1543" max="1543" width="20" style="48" customWidth="1"/>
    <col min="1544" max="1792" width="11.42578125" style="48"/>
    <col min="1793" max="1793" width="7" style="48" customWidth="1"/>
    <col min="1794" max="1794" width="8.28515625" style="48" customWidth="1"/>
    <col min="1795" max="1795" width="33.7109375" style="48" customWidth="1"/>
    <col min="1796" max="1796" width="8.42578125" style="48" customWidth="1"/>
    <col min="1797" max="1797" width="10.28515625" style="48" customWidth="1"/>
    <col min="1798" max="1798" width="11.7109375" style="48" customWidth="1"/>
    <col min="1799" max="1799" width="20" style="48" customWidth="1"/>
    <col min="1800" max="2048" width="11.42578125" style="48"/>
    <col min="2049" max="2049" width="7" style="48" customWidth="1"/>
    <col min="2050" max="2050" width="8.28515625" style="48" customWidth="1"/>
    <col min="2051" max="2051" width="33.7109375" style="48" customWidth="1"/>
    <col min="2052" max="2052" width="8.42578125" style="48" customWidth="1"/>
    <col min="2053" max="2053" width="10.28515625" style="48" customWidth="1"/>
    <col min="2054" max="2054" width="11.7109375" style="48" customWidth="1"/>
    <col min="2055" max="2055" width="20" style="48" customWidth="1"/>
    <col min="2056" max="2304" width="11.42578125" style="48"/>
    <col min="2305" max="2305" width="7" style="48" customWidth="1"/>
    <col min="2306" max="2306" width="8.28515625" style="48" customWidth="1"/>
    <col min="2307" max="2307" width="33.7109375" style="48" customWidth="1"/>
    <col min="2308" max="2308" width="8.42578125" style="48" customWidth="1"/>
    <col min="2309" max="2309" width="10.28515625" style="48" customWidth="1"/>
    <col min="2310" max="2310" width="11.7109375" style="48" customWidth="1"/>
    <col min="2311" max="2311" width="20" style="48" customWidth="1"/>
    <col min="2312" max="2560" width="11.42578125" style="48"/>
    <col min="2561" max="2561" width="7" style="48" customWidth="1"/>
    <col min="2562" max="2562" width="8.28515625" style="48" customWidth="1"/>
    <col min="2563" max="2563" width="33.7109375" style="48" customWidth="1"/>
    <col min="2564" max="2564" width="8.42578125" style="48" customWidth="1"/>
    <col min="2565" max="2565" width="10.28515625" style="48" customWidth="1"/>
    <col min="2566" max="2566" width="11.7109375" style="48" customWidth="1"/>
    <col min="2567" max="2567" width="20" style="48" customWidth="1"/>
    <col min="2568" max="2816" width="11.42578125" style="48"/>
    <col min="2817" max="2817" width="7" style="48" customWidth="1"/>
    <col min="2818" max="2818" width="8.28515625" style="48" customWidth="1"/>
    <col min="2819" max="2819" width="33.7109375" style="48" customWidth="1"/>
    <col min="2820" max="2820" width="8.42578125" style="48" customWidth="1"/>
    <col min="2821" max="2821" width="10.28515625" style="48" customWidth="1"/>
    <col min="2822" max="2822" width="11.7109375" style="48" customWidth="1"/>
    <col min="2823" max="2823" width="20" style="48" customWidth="1"/>
    <col min="2824" max="3072" width="11.42578125" style="48"/>
    <col min="3073" max="3073" width="7" style="48" customWidth="1"/>
    <col min="3074" max="3074" width="8.28515625" style="48" customWidth="1"/>
    <col min="3075" max="3075" width="33.7109375" style="48" customWidth="1"/>
    <col min="3076" max="3076" width="8.42578125" style="48" customWidth="1"/>
    <col min="3077" max="3077" width="10.28515625" style="48" customWidth="1"/>
    <col min="3078" max="3078" width="11.7109375" style="48" customWidth="1"/>
    <col min="3079" max="3079" width="20" style="48" customWidth="1"/>
    <col min="3080" max="3328" width="11.42578125" style="48"/>
    <col min="3329" max="3329" width="7" style="48" customWidth="1"/>
    <col min="3330" max="3330" width="8.28515625" style="48" customWidth="1"/>
    <col min="3331" max="3331" width="33.7109375" style="48" customWidth="1"/>
    <col min="3332" max="3332" width="8.42578125" style="48" customWidth="1"/>
    <col min="3333" max="3333" width="10.28515625" style="48" customWidth="1"/>
    <col min="3334" max="3334" width="11.7109375" style="48" customWidth="1"/>
    <col min="3335" max="3335" width="20" style="48" customWidth="1"/>
    <col min="3336" max="3584" width="11.42578125" style="48"/>
    <col min="3585" max="3585" width="7" style="48" customWidth="1"/>
    <col min="3586" max="3586" width="8.28515625" style="48" customWidth="1"/>
    <col min="3587" max="3587" width="33.7109375" style="48" customWidth="1"/>
    <col min="3588" max="3588" width="8.42578125" style="48" customWidth="1"/>
    <col min="3589" max="3589" width="10.28515625" style="48" customWidth="1"/>
    <col min="3590" max="3590" width="11.7109375" style="48" customWidth="1"/>
    <col min="3591" max="3591" width="20" style="48" customWidth="1"/>
    <col min="3592" max="3840" width="11.42578125" style="48"/>
    <col min="3841" max="3841" width="7" style="48" customWidth="1"/>
    <col min="3842" max="3842" width="8.28515625" style="48" customWidth="1"/>
    <col min="3843" max="3843" width="33.7109375" style="48" customWidth="1"/>
    <col min="3844" max="3844" width="8.42578125" style="48" customWidth="1"/>
    <col min="3845" max="3845" width="10.28515625" style="48" customWidth="1"/>
    <col min="3846" max="3846" width="11.7109375" style="48" customWidth="1"/>
    <col min="3847" max="3847" width="20" style="48" customWidth="1"/>
    <col min="3848" max="4096" width="11.42578125" style="48"/>
    <col min="4097" max="4097" width="7" style="48" customWidth="1"/>
    <col min="4098" max="4098" width="8.28515625" style="48" customWidth="1"/>
    <col min="4099" max="4099" width="33.7109375" style="48" customWidth="1"/>
    <col min="4100" max="4100" width="8.42578125" style="48" customWidth="1"/>
    <col min="4101" max="4101" width="10.28515625" style="48" customWidth="1"/>
    <col min="4102" max="4102" width="11.7109375" style="48" customWidth="1"/>
    <col min="4103" max="4103" width="20" style="48" customWidth="1"/>
    <col min="4104" max="4352" width="11.42578125" style="48"/>
    <col min="4353" max="4353" width="7" style="48" customWidth="1"/>
    <col min="4354" max="4354" width="8.28515625" style="48" customWidth="1"/>
    <col min="4355" max="4355" width="33.7109375" style="48" customWidth="1"/>
    <col min="4356" max="4356" width="8.42578125" style="48" customWidth="1"/>
    <col min="4357" max="4357" width="10.28515625" style="48" customWidth="1"/>
    <col min="4358" max="4358" width="11.7109375" style="48" customWidth="1"/>
    <col min="4359" max="4359" width="20" style="48" customWidth="1"/>
    <col min="4360" max="4608" width="11.42578125" style="48"/>
    <col min="4609" max="4609" width="7" style="48" customWidth="1"/>
    <col min="4610" max="4610" width="8.28515625" style="48" customWidth="1"/>
    <col min="4611" max="4611" width="33.7109375" style="48" customWidth="1"/>
    <col min="4612" max="4612" width="8.42578125" style="48" customWidth="1"/>
    <col min="4613" max="4613" width="10.28515625" style="48" customWidth="1"/>
    <col min="4614" max="4614" width="11.7109375" style="48" customWidth="1"/>
    <col min="4615" max="4615" width="20" style="48" customWidth="1"/>
    <col min="4616" max="4864" width="11.42578125" style="48"/>
    <col min="4865" max="4865" width="7" style="48" customWidth="1"/>
    <col min="4866" max="4866" width="8.28515625" style="48" customWidth="1"/>
    <col min="4867" max="4867" width="33.7109375" style="48" customWidth="1"/>
    <col min="4868" max="4868" width="8.42578125" style="48" customWidth="1"/>
    <col min="4869" max="4869" width="10.28515625" style="48" customWidth="1"/>
    <col min="4870" max="4870" width="11.7109375" style="48" customWidth="1"/>
    <col min="4871" max="4871" width="20" style="48" customWidth="1"/>
    <col min="4872" max="5120" width="11.42578125" style="48"/>
    <col min="5121" max="5121" width="7" style="48" customWidth="1"/>
    <col min="5122" max="5122" width="8.28515625" style="48" customWidth="1"/>
    <col min="5123" max="5123" width="33.7109375" style="48" customWidth="1"/>
    <col min="5124" max="5124" width="8.42578125" style="48" customWidth="1"/>
    <col min="5125" max="5125" width="10.28515625" style="48" customWidth="1"/>
    <col min="5126" max="5126" width="11.7109375" style="48" customWidth="1"/>
    <col min="5127" max="5127" width="20" style="48" customWidth="1"/>
    <col min="5128" max="5376" width="11.42578125" style="48"/>
    <col min="5377" max="5377" width="7" style="48" customWidth="1"/>
    <col min="5378" max="5378" width="8.28515625" style="48" customWidth="1"/>
    <col min="5379" max="5379" width="33.7109375" style="48" customWidth="1"/>
    <col min="5380" max="5380" width="8.42578125" style="48" customWidth="1"/>
    <col min="5381" max="5381" width="10.28515625" style="48" customWidth="1"/>
    <col min="5382" max="5382" width="11.7109375" style="48" customWidth="1"/>
    <col min="5383" max="5383" width="20" style="48" customWidth="1"/>
    <col min="5384" max="5632" width="11.42578125" style="48"/>
    <col min="5633" max="5633" width="7" style="48" customWidth="1"/>
    <col min="5634" max="5634" width="8.28515625" style="48" customWidth="1"/>
    <col min="5635" max="5635" width="33.7109375" style="48" customWidth="1"/>
    <col min="5636" max="5636" width="8.42578125" style="48" customWidth="1"/>
    <col min="5637" max="5637" width="10.28515625" style="48" customWidth="1"/>
    <col min="5638" max="5638" width="11.7109375" style="48" customWidth="1"/>
    <col min="5639" max="5639" width="20" style="48" customWidth="1"/>
    <col min="5640" max="5888" width="11.42578125" style="48"/>
    <col min="5889" max="5889" width="7" style="48" customWidth="1"/>
    <col min="5890" max="5890" width="8.28515625" style="48" customWidth="1"/>
    <col min="5891" max="5891" width="33.7109375" style="48" customWidth="1"/>
    <col min="5892" max="5892" width="8.42578125" style="48" customWidth="1"/>
    <col min="5893" max="5893" width="10.28515625" style="48" customWidth="1"/>
    <col min="5894" max="5894" width="11.7109375" style="48" customWidth="1"/>
    <col min="5895" max="5895" width="20" style="48" customWidth="1"/>
    <col min="5896" max="6144" width="11.42578125" style="48"/>
    <col min="6145" max="6145" width="7" style="48" customWidth="1"/>
    <col min="6146" max="6146" width="8.28515625" style="48" customWidth="1"/>
    <col min="6147" max="6147" width="33.7109375" style="48" customWidth="1"/>
    <col min="6148" max="6148" width="8.42578125" style="48" customWidth="1"/>
    <col min="6149" max="6149" width="10.28515625" style="48" customWidth="1"/>
    <col min="6150" max="6150" width="11.7109375" style="48" customWidth="1"/>
    <col min="6151" max="6151" width="20" style="48" customWidth="1"/>
    <col min="6152" max="6400" width="11.42578125" style="48"/>
    <col min="6401" max="6401" width="7" style="48" customWidth="1"/>
    <col min="6402" max="6402" width="8.28515625" style="48" customWidth="1"/>
    <col min="6403" max="6403" width="33.7109375" style="48" customWidth="1"/>
    <col min="6404" max="6404" width="8.42578125" style="48" customWidth="1"/>
    <col min="6405" max="6405" width="10.28515625" style="48" customWidth="1"/>
    <col min="6406" max="6406" width="11.7109375" style="48" customWidth="1"/>
    <col min="6407" max="6407" width="20" style="48" customWidth="1"/>
    <col min="6408" max="6656" width="11.42578125" style="48"/>
    <col min="6657" max="6657" width="7" style="48" customWidth="1"/>
    <col min="6658" max="6658" width="8.28515625" style="48" customWidth="1"/>
    <col min="6659" max="6659" width="33.7109375" style="48" customWidth="1"/>
    <col min="6660" max="6660" width="8.42578125" style="48" customWidth="1"/>
    <col min="6661" max="6661" width="10.28515625" style="48" customWidth="1"/>
    <col min="6662" max="6662" width="11.7109375" style="48" customWidth="1"/>
    <col min="6663" max="6663" width="20" style="48" customWidth="1"/>
    <col min="6664" max="6912" width="11.42578125" style="48"/>
    <col min="6913" max="6913" width="7" style="48" customWidth="1"/>
    <col min="6914" max="6914" width="8.28515625" style="48" customWidth="1"/>
    <col min="6915" max="6915" width="33.7109375" style="48" customWidth="1"/>
    <col min="6916" max="6916" width="8.42578125" style="48" customWidth="1"/>
    <col min="6917" max="6917" width="10.28515625" style="48" customWidth="1"/>
    <col min="6918" max="6918" width="11.7109375" style="48" customWidth="1"/>
    <col min="6919" max="6919" width="20" style="48" customWidth="1"/>
    <col min="6920" max="7168" width="11.42578125" style="48"/>
    <col min="7169" max="7169" width="7" style="48" customWidth="1"/>
    <col min="7170" max="7170" width="8.28515625" style="48" customWidth="1"/>
    <col min="7171" max="7171" width="33.7109375" style="48" customWidth="1"/>
    <col min="7172" max="7172" width="8.42578125" style="48" customWidth="1"/>
    <col min="7173" max="7173" width="10.28515625" style="48" customWidth="1"/>
    <col min="7174" max="7174" width="11.7109375" style="48" customWidth="1"/>
    <col min="7175" max="7175" width="20" style="48" customWidth="1"/>
    <col min="7176" max="7424" width="11.42578125" style="48"/>
    <col min="7425" max="7425" width="7" style="48" customWidth="1"/>
    <col min="7426" max="7426" width="8.28515625" style="48" customWidth="1"/>
    <col min="7427" max="7427" width="33.7109375" style="48" customWidth="1"/>
    <col min="7428" max="7428" width="8.42578125" style="48" customWidth="1"/>
    <col min="7429" max="7429" width="10.28515625" style="48" customWidth="1"/>
    <col min="7430" max="7430" width="11.7109375" style="48" customWidth="1"/>
    <col min="7431" max="7431" width="20" style="48" customWidth="1"/>
    <col min="7432" max="7680" width="11.42578125" style="48"/>
    <col min="7681" max="7681" width="7" style="48" customWidth="1"/>
    <col min="7682" max="7682" width="8.28515625" style="48" customWidth="1"/>
    <col min="7683" max="7683" width="33.7109375" style="48" customWidth="1"/>
    <col min="7684" max="7684" width="8.42578125" style="48" customWidth="1"/>
    <col min="7685" max="7685" width="10.28515625" style="48" customWidth="1"/>
    <col min="7686" max="7686" width="11.7109375" style="48" customWidth="1"/>
    <col min="7687" max="7687" width="20" style="48" customWidth="1"/>
    <col min="7688" max="7936" width="11.42578125" style="48"/>
    <col min="7937" max="7937" width="7" style="48" customWidth="1"/>
    <col min="7938" max="7938" width="8.28515625" style="48" customWidth="1"/>
    <col min="7939" max="7939" width="33.7109375" style="48" customWidth="1"/>
    <col min="7940" max="7940" width="8.42578125" style="48" customWidth="1"/>
    <col min="7941" max="7941" width="10.28515625" style="48" customWidth="1"/>
    <col min="7942" max="7942" width="11.7109375" style="48" customWidth="1"/>
    <col min="7943" max="7943" width="20" style="48" customWidth="1"/>
    <col min="7944" max="8192" width="11.42578125" style="48"/>
    <col min="8193" max="8193" width="7" style="48" customWidth="1"/>
    <col min="8194" max="8194" width="8.28515625" style="48" customWidth="1"/>
    <col min="8195" max="8195" width="33.7109375" style="48" customWidth="1"/>
    <col min="8196" max="8196" width="8.42578125" style="48" customWidth="1"/>
    <col min="8197" max="8197" width="10.28515625" style="48" customWidth="1"/>
    <col min="8198" max="8198" width="11.7109375" style="48" customWidth="1"/>
    <col min="8199" max="8199" width="20" style="48" customWidth="1"/>
    <col min="8200" max="8448" width="11.42578125" style="48"/>
    <col min="8449" max="8449" width="7" style="48" customWidth="1"/>
    <col min="8450" max="8450" width="8.28515625" style="48" customWidth="1"/>
    <col min="8451" max="8451" width="33.7109375" style="48" customWidth="1"/>
    <col min="8452" max="8452" width="8.42578125" style="48" customWidth="1"/>
    <col min="8453" max="8453" width="10.28515625" style="48" customWidth="1"/>
    <col min="8454" max="8454" width="11.7109375" style="48" customWidth="1"/>
    <col min="8455" max="8455" width="20" style="48" customWidth="1"/>
    <col min="8456" max="8704" width="11.42578125" style="48"/>
    <col min="8705" max="8705" width="7" style="48" customWidth="1"/>
    <col min="8706" max="8706" width="8.28515625" style="48" customWidth="1"/>
    <col min="8707" max="8707" width="33.7109375" style="48" customWidth="1"/>
    <col min="8708" max="8708" width="8.42578125" style="48" customWidth="1"/>
    <col min="8709" max="8709" width="10.28515625" style="48" customWidth="1"/>
    <col min="8710" max="8710" width="11.7109375" style="48" customWidth="1"/>
    <col min="8711" max="8711" width="20" style="48" customWidth="1"/>
    <col min="8712" max="8960" width="11.42578125" style="48"/>
    <col min="8961" max="8961" width="7" style="48" customWidth="1"/>
    <col min="8962" max="8962" width="8.28515625" style="48" customWidth="1"/>
    <col min="8963" max="8963" width="33.7109375" style="48" customWidth="1"/>
    <col min="8964" max="8964" width="8.42578125" style="48" customWidth="1"/>
    <col min="8965" max="8965" width="10.28515625" style="48" customWidth="1"/>
    <col min="8966" max="8966" width="11.7109375" style="48" customWidth="1"/>
    <col min="8967" max="8967" width="20" style="48" customWidth="1"/>
    <col min="8968" max="9216" width="11.42578125" style="48"/>
    <col min="9217" max="9217" width="7" style="48" customWidth="1"/>
    <col min="9218" max="9218" width="8.28515625" style="48" customWidth="1"/>
    <col min="9219" max="9219" width="33.7109375" style="48" customWidth="1"/>
    <col min="9220" max="9220" width="8.42578125" style="48" customWidth="1"/>
    <col min="9221" max="9221" width="10.28515625" style="48" customWidth="1"/>
    <col min="9222" max="9222" width="11.7109375" style="48" customWidth="1"/>
    <col min="9223" max="9223" width="20" style="48" customWidth="1"/>
    <col min="9224" max="9472" width="11.42578125" style="48"/>
    <col min="9473" max="9473" width="7" style="48" customWidth="1"/>
    <col min="9474" max="9474" width="8.28515625" style="48" customWidth="1"/>
    <col min="9475" max="9475" width="33.7109375" style="48" customWidth="1"/>
    <col min="9476" max="9476" width="8.42578125" style="48" customWidth="1"/>
    <col min="9477" max="9477" width="10.28515625" style="48" customWidth="1"/>
    <col min="9478" max="9478" width="11.7109375" style="48" customWidth="1"/>
    <col min="9479" max="9479" width="20" style="48" customWidth="1"/>
    <col min="9480" max="9728" width="11.42578125" style="48"/>
    <col min="9729" max="9729" width="7" style="48" customWidth="1"/>
    <col min="9730" max="9730" width="8.28515625" style="48" customWidth="1"/>
    <col min="9731" max="9731" width="33.7109375" style="48" customWidth="1"/>
    <col min="9732" max="9732" width="8.42578125" style="48" customWidth="1"/>
    <col min="9733" max="9733" width="10.28515625" style="48" customWidth="1"/>
    <col min="9734" max="9734" width="11.7109375" style="48" customWidth="1"/>
    <col min="9735" max="9735" width="20" style="48" customWidth="1"/>
    <col min="9736" max="9984" width="11.42578125" style="48"/>
    <col min="9985" max="9985" width="7" style="48" customWidth="1"/>
    <col min="9986" max="9986" width="8.28515625" style="48" customWidth="1"/>
    <col min="9987" max="9987" width="33.7109375" style="48" customWidth="1"/>
    <col min="9988" max="9988" width="8.42578125" style="48" customWidth="1"/>
    <col min="9989" max="9989" width="10.28515625" style="48" customWidth="1"/>
    <col min="9990" max="9990" width="11.7109375" style="48" customWidth="1"/>
    <col min="9991" max="9991" width="20" style="48" customWidth="1"/>
    <col min="9992" max="10240" width="11.42578125" style="48"/>
    <col min="10241" max="10241" width="7" style="48" customWidth="1"/>
    <col min="10242" max="10242" width="8.28515625" style="48" customWidth="1"/>
    <col min="10243" max="10243" width="33.7109375" style="48" customWidth="1"/>
    <col min="10244" max="10244" width="8.42578125" style="48" customWidth="1"/>
    <col min="10245" max="10245" width="10.28515625" style="48" customWidth="1"/>
    <col min="10246" max="10246" width="11.7109375" style="48" customWidth="1"/>
    <col min="10247" max="10247" width="20" style="48" customWidth="1"/>
    <col min="10248" max="10496" width="11.42578125" style="48"/>
    <col min="10497" max="10497" width="7" style="48" customWidth="1"/>
    <col min="10498" max="10498" width="8.28515625" style="48" customWidth="1"/>
    <col min="10499" max="10499" width="33.7109375" style="48" customWidth="1"/>
    <col min="10500" max="10500" width="8.42578125" style="48" customWidth="1"/>
    <col min="10501" max="10501" width="10.28515625" style="48" customWidth="1"/>
    <col min="10502" max="10502" width="11.7109375" style="48" customWidth="1"/>
    <col min="10503" max="10503" width="20" style="48" customWidth="1"/>
    <col min="10504" max="10752" width="11.42578125" style="48"/>
    <col min="10753" max="10753" width="7" style="48" customWidth="1"/>
    <col min="10754" max="10754" width="8.28515625" style="48" customWidth="1"/>
    <col min="10755" max="10755" width="33.7109375" style="48" customWidth="1"/>
    <col min="10756" max="10756" width="8.42578125" style="48" customWidth="1"/>
    <col min="10757" max="10757" width="10.28515625" style="48" customWidth="1"/>
    <col min="10758" max="10758" width="11.7109375" style="48" customWidth="1"/>
    <col min="10759" max="10759" width="20" style="48" customWidth="1"/>
    <col min="10760" max="11008" width="11.42578125" style="48"/>
    <col min="11009" max="11009" width="7" style="48" customWidth="1"/>
    <col min="11010" max="11010" width="8.28515625" style="48" customWidth="1"/>
    <col min="11011" max="11011" width="33.7109375" style="48" customWidth="1"/>
    <col min="11012" max="11012" width="8.42578125" style="48" customWidth="1"/>
    <col min="11013" max="11013" width="10.28515625" style="48" customWidth="1"/>
    <col min="11014" max="11014" width="11.7109375" style="48" customWidth="1"/>
    <col min="11015" max="11015" width="20" style="48" customWidth="1"/>
    <col min="11016" max="11264" width="11.42578125" style="48"/>
    <col min="11265" max="11265" width="7" style="48" customWidth="1"/>
    <col min="11266" max="11266" width="8.28515625" style="48" customWidth="1"/>
    <col min="11267" max="11267" width="33.7109375" style="48" customWidth="1"/>
    <col min="11268" max="11268" width="8.42578125" style="48" customWidth="1"/>
    <col min="11269" max="11269" width="10.28515625" style="48" customWidth="1"/>
    <col min="11270" max="11270" width="11.7109375" style="48" customWidth="1"/>
    <col min="11271" max="11271" width="20" style="48" customWidth="1"/>
    <col min="11272" max="11520" width="11.42578125" style="48"/>
    <col min="11521" max="11521" width="7" style="48" customWidth="1"/>
    <col min="11522" max="11522" width="8.28515625" style="48" customWidth="1"/>
    <col min="11523" max="11523" width="33.7109375" style="48" customWidth="1"/>
    <col min="11524" max="11524" width="8.42578125" style="48" customWidth="1"/>
    <col min="11525" max="11525" width="10.28515625" style="48" customWidth="1"/>
    <col min="11526" max="11526" width="11.7109375" style="48" customWidth="1"/>
    <col min="11527" max="11527" width="20" style="48" customWidth="1"/>
    <col min="11528" max="11776" width="11.42578125" style="48"/>
    <col min="11777" max="11777" width="7" style="48" customWidth="1"/>
    <col min="11778" max="11778" width="8.28515625" style="48" customWidth="1"/>
    <col min="11779" max="11779" width="33.7109375" style="48" customWidth="1"/>
    <col min="11780" max="11780" width="8.42578125" style="48" customWidth="1"/>
    <col min="11781" max="11781" width="10.28515625" style="48" customWidth="1"/>
    <col min="11782" max="11782" width="11.7109375" style="48" customWidth="1"/>
    <col min="11783" max="11783" width="20" style="48" customWidth="1"/>
    <col min="11784" max="12032" width="11.42578125" style="48"/>
    <col min="12033" max="12033" width="7" style="48" customWidth="1"/>
    <col min="12034" max="12034" width="8.28515625" style="48" customWidth="1"/>
    <col min="12035" max="12035" width="33.7109375" style="48" customWidth="1"/>
    <col min="12036" max="12036" width="8.42578125" style="48" customWidth="1"/>
    <col min="12037" max="12037" width="10.28515625" style="48" customWidth="1"/>
    <col min="12038" max="12038" width="11.7109375" style="48" customWidth="1"/>
    <col min="12039" max="12039" width="20" style="48" customWidth="1"/>
    <col min="12040" max="12288" width="11.42578125" style="48"/>
    <col min="12289" max="12289" width="7" style="48" customWidth="1"/>
    <col min="12290" max="12290" width="8.28515625" style="48" customWidth="1"/>
    <col min="12291" max="12291" width="33.7109375" style="48" customWidth="1"/>
    <col min="12292" max="12292" width="8.42578125" style="48" customWidth="1"/>
    <col min="12293" max="12293" width="10.28515625" style="48" customWidth="1"/>
    <col min="12294" max="12294" width="11.7109375" style="48" customWidth="1"/>
    <col min="12295" max="12295" width="20" style="48" customWidth="1"/>
    <col min="12296" max="12544" width="11.42578125" style="48"/>
    <col min="12545" max="12545" width="7" style="48" customWidth="1"/>
    <col min="12546" max="12546" width="8.28515625" style="48" customWidth="1"/>
    <col min="12547" max="12547" width="33.7109375" style="48" customWidth="1"/>
    <col min="12548" max="12548" width="8.42578125" style="48" customWidth="1"/>
    <col min="12549" max="12549" width="10.28515625" style="48" customWidth="1"/>
    <col min="12550" max="12550" width="11.7109375" style="48" customWidth="1"/>
    <col min="12551" max="12551" width="20" style="48" customWidth="1"/>
    <col min="12552" max="12800" width="11.42578125" style="48"/>
    <col min="12801" max="12801" width="7" style="48" customWidth="1"/>
    <col min="12802" max="12802" width="8.28515625" style="48" customWidth="1"/>
    <col min="12803" max="12803" width="33.7109375" style="48" customWidth="1"/>
    <col min="12804" max="12804" width="8.42578125" style="48" customWidth="1"/>
    <col min="12805" max="12805" width="10.28515625" style="48" customWidth="1"/>
    <col min="12806" max="12806" width="11.7109375" style="48" customWidth="1"/>
    <col min="12807" max="12807" width="20" style="48" customWidth="1"/>
    <col min="12808" max="13056" width="11.42578125" style="48"/>
    <col min="13057" max="13057" width="7" style="48" customWidth="1"/>
    <col min="13058" max="13058" width="8.28515625" style="48" customWidth="1"/>
    <col min="13059" max="13059" width="33.7109375" style="48" customWidth="1"/>
    <col min="13060" max="13060" width="8.42578125" style="48" customWidth="1"/>
    <col min="13061" max="13061" width="10.28515625" style="48" customWidth="1"/>
    <col min="13062" max="13062" width="11.7109375" style="48" customWidth="1"/>
    <col min="13063" max="13063" width="20" style="48" customWidth="1"/>
    <col min="13064" max="13312" width="11.42578125" style="48"/>
    <col min="13313" max="13313" width="7" style="48" customWidth="1"/>
    <col min="13314" max="13314" width="8.28515625" style="48" customWidth="1"/>
    <col min="13315" max="13315" width="33.7109375" style="48" customWidth="1"/>
    <col min="13316" max="13316" width="8.42578125" style="48" customWidth="1"/>
    <col min="13317" max="13317" width="10.28515625" style="48" customWidth="1"/>
    <col min="13318" max="13318" width="11.7109375" style="48" customWidth="1"/>
    <col min="13319" max="13319" width="20" style="48" customWidth="1"/>
    <col min="13320" max="13568" width="11.42578125" style="48"/>
    <col min="13569" max="13569" width="7" style="48" customWidth="1"/>
    <col min="13570" max="13570" width="8.28515625" style="48" customWidth="1"/>
    <col min="13571" max="13571" width="33.7109375" style="48" customWidth="1"/>
    <col min="13572" max="13572" width="8.42578125" style="48" customWidth="1"/>
    <col min="13573" max="13573" width="10.28515625" style="48" customWidth="1"/>
    <col min="13574" max="13574" width="11.7109375" style="48" customWidth="1"/>
    <col min="13575" max="13575" width="20" style="48" customWidth="1"/>
    <col min="13576" max="13824" width="11.42578125" style="48"/>
    <col min="13825" max="13825" width="7" style="48" customWidth="1"/>
    <col min="13826" max="13826" width="8.28515625" style="48" customWidth="1"/>
    <col min="13827" max="13827" width="33.7109375" style="48" customWidth="1"/>
    <col min="13828" max="13828" width="8.42578125" style="48" customWidth="1"/>
    <col min="13829" max="13829" width="10.28515625" style="48" customWidth="1"/>
    <col min="13830" max="13830" width="11.7109375" style="48" customWidth="1"/>
    <col min="13831" max="13831" width="20" style="48" customWidth="1"/>
    <col min="13832" max="14080" width="11.42578125" style="48"/>
    <col min="14081" max="14081" width="7" style="48" customWidth="1"/>
    <col min="14082" max="14082" width="8.28515625" style="48" customWidth="1"/>
    <col min="14083" max="14083" width="33.7109375" style="48" customWidth="1"/>
    <col min="14084" max="14084" width="8.42578125" style="48" customWidth="1"/>
    <col min="14085" max="14085" width="10.28515625" style="48" customWidth="1"/>
    <col min="14086" max="14086" width="11.7109375" style="48" customWidth="1"/>
    <col min="14087" max="14087" width="20" style="48" customWidth="1"/>
    <col min="14088" max="14336" width="11.42578125" style="48"/>
    <col min="14337" max="14337" width="7" style="48" customWidth="1"/>
    <col min="14338" max="14338" width="8.28515625" style="48" customWidth="1"/>
    <col min="14339" max="14339" width="33.7109375" style="48" customWidth="1"/>
    <col min="14340" max="14340" width="8.42578125" style="48" customWidth="1"/>
    <col min="14341" max="14341" width="10.28515625" style="48" customWidth="1"/>
    <col min="14342" max="14342" width="11.7109375" style="48" customWidth="1"/>
    <col min="14343" max="14343" width="20" style="48" customWidth="1"/>
    <col min="14344" max="14592" width="11.42578125" style="48"/>
    <col min="14593" max="14593" width="7" style="48" customWidth="1"/>
    <col min="14594" max="14594" width="8.28515625" style="48" customWidth="1"/>
    <col min="14595" max="14595" width="33.7109375" style="48" customWidth="1"/>
    <col min="14596" max="14596" width="8.42578125" style="48" customWidth="1"/>
    <col min="14597" max="14597" width="10.28515625" style="48" customWidth="1"/>
    <col min="14598" max="14598" width="11.7109375" style="48" customWidth="1"/>
    <col min="14599" max="14599" width="20" style="48" customWidth="1"/>
    <col min="14600" max="14848" width="11.42578125" style="48"/>
    <col min="14849" max="14849" width="7" style="48" customWidth="1"/>
    <col min="14850" max="14850" width="8.28515625" style="48" customWidth="1"/>
    <col min="14851" max="14851" width="33.7109375" style="48" customWidth="1"/>
    <col min="14852" max="14852" width="8.42578125" style="48" customWidth="1"/>
    <col min="14853" max="14853" width="10.28515625" style="48" customWidth="1"/>
    <col min="14854" max="14854" width="11.7109375" style="48" customWidth="1"/>
    <col min="14855" max="14855" width="20" style="48" customWidth="1"/>
    <col min="14856" max="15104" width="11.42578125" style="48"/>
    <col min="15105" max="15105" width="7" style="48" customWidth="1"/>
    <col min="15106" max="15106" width="8.28515625" style="48" customWidth="1"/>
    <col min="15107" max="15107" width="33.7109375" style="48" customWidth="1"/>
    <col min="15108" max="15108" width="8.42578125" style="48" customWidth="1"/>
    <col min="15109" max="15109" width="10.28515625" style="48" customWidth="1"/>
    <col min="15110" max="15110" width="11.7109375" style="48" customWidth="1"/>
    <col min="15111" max="15111" width="20" style="48" customWidth="1"/>
    <col min="15112" max="15360" width="11.42578125" style="48"/>
    <col min="15361" max="15361" width="7" style="48" customWidth="1"/>
    <col min="15362" max="15362" width="8.28515625" style="48" customWidth="1"/>
    <col min="15363" max="15363" width="33.7109375" style="48" customWidth="1"/>
    <col min="15364" max="15364" width="8.42578125" style="48" customWidth="1"/>
    <col min="15365" max="15365" width="10.28515625" style="48" customWidth="1"/>
    <col min="15366" max="15366" width="11.7109375" style="48" customWidth="1"/>
    <col min="15367" max="15367" width="20" style="48" customWidth="1"/>
    <col min="15368" max="15616" width="11.42578125" style="48"/>
    <col min="15617" max="15617" width="7" style="48" customWidth="1"/>
    <col min="15618" max="15618" width="8.28515625" style="48" customWidth="1"/>
    <col min="15619" max="15619" width="33.7109375" style="48" customWidth="1"/>
    <col min="15620" max="15620" width="8.42578125" style="48" customWidth="1"/>
    <col min="15621" max="15621" width="10.28515625" style="48" customWidth="1"/>
    <col min="15622" max="15622" width="11.7109375" style="48" customWidth="1"/>
    <col min="15623" max="15623" width="20" style="48" customWidth="1"/>
    <col min="15624" max="15872" width="11.42578125" style="48"/>
    <col min="15873" max="15873" width="7" style="48" customWidth="1"/>
    <col min="15874" max="15874" width="8.28515625" style="48" customWidth="1"/>
    <col min="15875" max="15875" width="33.7109375" style="48" customWidth="1"/>
    <col min="15876" max="15876" width="8.42578125" style="48" customWidth="1"/>
    <col min="15877" max="15877" width="10.28515625" style="48" customWidth="1"/>
    <col min="15878" max="15878" width="11.7109375" style="48" customWidth="1"/>
    <col min="15879" max="15879" width="20" style="48" customWidth="1"/>
    <col min="15880" max="16128" width="11.42578125" style="48"/>
    <col min="16129" max="16129" width="7" style="48" customWidth="1"/>
    <col min="16130" max="16130" width="8.28515625" style="48" customWidth="1"/>
    <col min="16131" max="16131" width="33.7109375" style="48" customWidth="1"/>
    <col min="16132" max="16132" width="8.42578125" style="48" customWidth="1"/>
    <col min="16133" max="16133" width="10.28515625" style="48" customWidth="1"/>
    <col min="16134" max="16134" width="11.7109375" style="48" customWidth="1"/>
    <col min="16135" max="16135" width="20" style="48" customWidth="1"/>
    <col min="16136" max="16384" width="11.42578125" style="48"/>
  </cols>
  <sheetData>
    <row r="1" spans="1:9" ht="27" customHeight="1" x14ac:dyDescent="0.25">
      <c r="A1" s="447" t="s">
        <v>130</v>
      </c>
      <c r="B1" s="447"/>
      <c r="C1" s="447"/>
      <c r="D1" s="447"/>
      <c r="E1" s="447"/>
      <c r="F1" s="447"/>
      <c r="G1" s="447"/>
      <c r="H1" s="447"/>
    </row>
    <row r="2" spans="1:9" x14ac:dyDescent="0.25">
      <c r="A2" s="47" t="s">
        <v>131</v>
      </c>
      <c r="B2" s="47"/>
      <c r="C2" s="47"/>
      <c r="D2" s="47"/>
    </row>
    <row r="3" spans="1:9" x14ac:dyDescent="0.25">
      <c r="A3" s="48" t="s">
        <v>132</v>
      </c>
      <c r="C3" s="48" t="s">
        <v>133</v>
      </c>
    </row>
    <row r="5" spans="1:9" x14ac:dyDescent="0.25">
      <c r="A5" s="49" t="s">
        <v>134</v>
      </c>
      <c r="C5" s="49" t="s">
        <v>135</v>
      </c>
      <c r="I5" s="50"/>
    </row>
    <row r="6" spans="1:9" ht="14.65" customHeight="1" x14ac:dyDescent="0.25">
      <c r="C6" s="49"/>
      <c r="I6" s="49"/>
    </row>
    <row r="7" spans="1:9" x14ac:dyDescent="0.25">
      <c r="A7" s="48" t="s">
        <v>136</v>
      </c>
      <c r="I7" s="49"/>
    </row>
    <row r="8" spans="1:9" x14ac:dyDescent="0.25">
      <c r="A8" s="48" t="s">
        <v>137</v>
      </c>
      <c r="I8" s="49"/>
    </row>
    <row r="9" spans="1:9" x14ac:dyDescent="0.25">
      <c r="A9" s="48" t="s">
        <v>138</v>
      </c>
      <c r="I9" s="49"/>
    </row>
    <row r="10" spans="1:9" x14ac:dyDescent="0.25">
      <c r="A10" s="48" t="s">
        <v>139</v>
      </c>
      <c r="I10" s="49"/>
    </row>
    <row r="11" spans="1:9" x14ac:dyDescent="0.25">
      <c r="A11" s="87" t="s">
        <v>140</v>
      </c>
      <c r="I11" s="49"/>
    </row>
    <row r="12" spans="1:9" x14ac:dyDescent="0.25">
      <c r="A12" s="48" t="s">
        <v>141</v>
      </c>
      <c r="D12" s="87"/>
      <c r="E12" s="87"/>
      <c r="F12" s="87"/>
      <c r="G12" s="87"/>
      <c r="I12" s="49"/>
    </row>
    <row r="13" spans="1:9" x14ac:dyDescent="0.25">
      <c r="A13" s="48" t="s">
        <v>142</v>
      </c>
      <c r="I13" s="49"/>
    </row>
    <row r="14" spans="1:9" x14ac:dyDescent="0.25">
      <c r="A14" s="48" t="s">
        <v>143</v>
      </c>
      <c r="I14" s="49"/>
    </row>
    <row r="15" spans="1:9" x14ac:dyDescent="0.25">
      <c r="A15" s="48" t="s">
        <v>144</v>
      </c>
      <c r="I15" s="49"/>
    </row>
    <row r="16" spans="1:9" x14ac:dyDescent="0.25">
      <c r="A16" s="87" t="s">
        <v>145</v>
      </c>
    </row>
    <row r="17" spans="1:19" ht="15.75" customHeight="1" x14ac:dyDescent="0.25">
      <c r="A17" s="87" t="s">
        <v>146</v>
      </c>
      <c r="D17" s="87"/>
      <c r="E17" s="87"/>
      <c r="F17" s="87"/>
      <c r="G17" s="87"/>
      <c r="H17" s="87"/>
      <c r="I17" s="443"/>
      <c r="J17" s="443"/>
      <c r="K17" s="443"/>
      <c r="L17" s="443"/>
    </row>
    <row r="19" spans="1:19" ht="14.25" thickBot="1" x14ac:dyDescent="0.3"/>
    <row r="20" spans="1:19" ht="15.75" customHeight="1" thickBot="1" x14ac:dyDescent="0.3">
      <c r="C20" s="51" t="s">
        <v>147</v>
      </c>
      <c r="D20" s="52">
        <f>E23+E27+E31+E39</f>
        <v>0</v>
      </c>
      <c r="E20" s="53" t="s">
        <v>148</v>
      </c>
      <c r="F20" s="54"/>
    </row>
    <row r="21" spans="1:19" ht="15.75" customHeight="1" x14ac:dyDescent="0.25">
      <c r="C21" s="87"/>
      <c r="D21" s="87"/>
      <c r="E21" s="87"/>
      <c r="F21" s="87"/>
      <c r="G21" s="87"/>
    </row>
    <row r="22" spans="1:19" x14ac:dyDescent="0.25">
      <c r="A22" s="90" t="s">
        <v>149</v>
      </c>
      <c r="B22" s="94" t="s">
        <v>150</v>
      </c>
      <c r="C22" s="94" t="s">
        <v>151</v>
      </c>
      <c r="D22" s="55" t="s">
        <v>152</v>
      </c>
      <c r="E22" s="55" t="s">
        <v>153</v>
      </c>
      <c r="F22" s="55" t="s">
        <v>154</v>
      </c>
      <c r="G22" s="55" t="s">
        <v>155</v>
      </c>
      <c r="M22" s="49"/>
      <c r="P22" s="56"/>
      <c r="R22" s="57"/>
      <c r="S22" s="56"/>
    </row>
    <row r="23" spans="1:19" ht="15.75" customHeight="1" x14ac:dyDescent="0.25">
      <c r="A23" s="444">
        <v>1</v>
      </c>
      <c r="B23" s="444"/>
      <c r="C23" s="58" t="s">
        <v>156</v>
      </c>
      <c r="D23" s="105" t="s">
        <v>157</v>
      </c>
      <c r="E23" s="105"/>
      <c r="F23" s="59">
        <v>24</v>
      </c>
      <c r="G23" s="59">
        <f>E23*F23</f>
        <v>0</v>
      </c>
      <c r="I23" s="60" t="s">
        <v>158</v>
      </c>
      <c r="J23" s="60" t="s">
        <v>159</v>
      </c>
      <c r="K23" s="60" t="s">
        <v>160</v>
      </c>
      <c r="L23" s="60" t="s">
        <v>161</v>
      </c>
      <c r="M23" s="60" t="s">
        <v>162</v>
      </c>
      <c r="P23" s="56"/>
      <c r="R23" s="57"/>
      <c r="S23" s="56"/>
    </row>
    <row r="24" spans="1:19" ht="15.75" customHeight="1" x14ac:dyDescent="0.25">
      <c r="A24" s="445"/>
      <c r="B24" s="445"/>
      <c r="C24" s="61" t="s">
        <v>163</v>
      </c>
      <c r="D24" s="62" t="s">
        <v>164</v>
      </c>
      <c r="E24" s="62"/>
      <c r="F24" s="63">
        <v>164</v>
      </c>
      <c r="G24" s="63">
        <f>E24*F24</f>
        <v>0</v>
      </c>
      <c r="H24" s="64"/>
      <c r="I24" s="65"/>
      <c r="J24" s="65"/>
      <c r="K24" s="65"/>
      <c r="L24" s="65">
        <f>I24*J24*K24*J51</f>
        <v>0</v>
      </c>
      <c r="M24" s="86"/>
      <c r="N24" s="86" t="s">
        <v>165</v>
      </c>
      <c r="P24" s="56"/>
      <c r="R24" s="57"/>
      <c r="S24" s="56"/>
    </row>
    <row r="25" spans="1:19" ht="15.75" customHeight="1" thickBot="1" x14ac:dyDescent="0.3">
      <c r="A25" s="91"/>
      <c r="B25" s="91"/>
      <c r="C25" s="58" t="s">
        <v>166</v>
      </c>
      <c r="D25" s="105" t="s">
        <v>167</v>
      </c>
      <c r="E25" s="105"/>
      <c r="F25" s="59">
        <v>3.5</v>
      </c>
      <c r="G25" s="59">
        <f>E25*F25</f>
        <v>0</v>
      </c>
      <c r="I25" s="86"/>
      <c r="J25" s="86"/>
      <c r="K25" s="86"/>
      <c r="L25" s="66">
        <f>I25*J25*K25*J51</f>
        <v>0</v>
      </c>
      <c r="M25" s="66"/>
      <c r="N25" s="86" t="s">
        <v>168</v>
      </c>
    </row>
    <row r="26" spans="1:19" ht="15.75" customHeight="1" thickTop="1" x14ac:dyDescent="0.25">
      <c r="A26" s="67"/>
      <c r="B26" s="68"/>
      <c r="C26" s="58"/>
      <c r="D26" s="437" t="s">
        <v>169</v>
      </c>
      <c r="E26" s="438"/>
      <c r="F26" s="446"/>
      <c r="G26" s="69">
        <f>SUM(G23:G25)</f>
        <v>0</v>
      </c>
      <c r="I26" s="86"/>
      <c r="J26" s="86"/>
      <c r="K26" s="86"/>
      <c r="L26" s="86">
        <f>L24+L25</f>
        <v>0</v>
      </c>
      <c r="M26" s="86"/>
      <c r="N26" s="86"/>
      <c r="R26" s="70"/>
    </row>
    <row r="27" spans="1:19" ht="15.75" customHeight="1" x14ac:dyDescent="0.25">
      <c r="A27" s="444">
        <v>2</v>
      </c>
      <c r="B27" s="444"/>
      <c r="C27" s="58" t="s">
        <v>156</v>
      </c>
      <c r="D27" s="105" t="s">
        <v>157</v>
      </c>
      <c r="E27" s="105"/>
      <c r="F27" s="59">
        <v>24</v>
      </c>
      <c r="G27" s="59">
        <f>E27*F27</f>
        <v>0</v>
      </c>
      <c r="I27" s="71"/>
      <c r="J27" s="71"/>
      <c r="K27" s="71"/>
      <c r="L27" s="72"/>
      <c r="M27" s="72"/>
      <c r="N27" s="86"/>
    </row>
    <row r="28" spans="1:19" ht="15.75" customHeight="1" x14ac:dyDescent="0.25">
      <c r="A28" s="445"/>
      <c r="B28" s="445"/>
      <c r="C28" s="61" t="s">
        <v>163</v>
      </c>
      <c r="D28" s="62" t="s">
        <v>164</v>
      </c>
      <c r="E28" s="62"/>
      <c r="F28" s="63">
        <v>164</v>
      </c>
      <c r="G28" s="63">
        <f>E28*F28</f>
        <v>0</v>
      </c>
      <c r="H28" s="64"/>
      <c r="I28" s="73"/>
      <c r="J28" s="73"/>
      <c r="K28" s="73"/>
      <c r="L28" s="73">
        <f>I28*J28*K28*J51</f>
        <v>0</v>
      </c>
      <c r="M28" s="80"/>
      <c r="N28" s="80" t="s">
        <v>165</v>
      </c>
    </row>
    <row r="29" spans="1:19" ht="15.75" customHeight="1" thickBot="1" x14ac:dyDescent="0.3">
      <c r="A29" s="91"/>
      <c r="B29" s="91"/>
      <c r="C29" s="58" t="s">
        <v>166</v>
      </c>
      <c r="D29" s="105" t="s">
        <v>167</v>
      </c>
      <c r="E29" s="105"/>
      <c r="F29" s="59">
        <v>3.5</v>
      </c>
      <c r="G29" s="59">
        <f>E29*F29</f>
        <v>0</v>
      </c>
      <c r="I29" s="80"/>
      <c r="J29" s="80"/>
      <c r="K29" s="80"/>
      <c r="L29" s="74">
        <f>I29*J29*K29*J51</f>
        <v>0</v>
      </c>
      <c r="M29" s="74"/>
      <c r="N29" s="80" t="s">
        <v>168</v>
      </c>
    </row>
    <row r="30" spans="1:19" ht="15.75" customHeight="1" thickTop="1" x14ac:dyDescent="0.25">
      <c r="A30" s="95"/>
      <c r="B30" s="75"/>
      <c r="C30" s="76"/>
      <c r="D30" s="437" t="s">
        <v>170</v>
      </c>
      <c r="E30" s="438"/>
      <c r="F30" s="439"/>
      <c r="G30" s="69">
        <f>SUM(G27:G29)</f>
        <v>0</v>
      </c>
      <c r="I30" s="80"/>
      <c r="J30" s="80"/>
      <c r="K30" s="80"/>
      <c r="L30" s="80">
        <f>L28+L29</f>
        <v>0</v>
      </c>
      <c r="M30" s="80"/>
      <c r="N30" s="80"/>
    </row>
    <row r="31" spans="1:19" ht="15.75" customHeight="1" x14ac:dyDescent="0.25">
      <c r="A31" s="444">
        <v>3</v>
      </c>
      <c r="B31" s="444"/>
      <c r="C31" s="58" t="s">
        <v>156</v>
      </c>
      <c r="D31" s="105" t="s">
        <v>157</v>
      </c>
      <c r="E31" s="105"/>
      <c r="F31" s="59">
        <v>24</v>
      </c>
      <c r="G31" s="59">
        <f>E31*F31</f>
        <v>0</v>
      </c>
      <c r="I31" s="71"/>
      <c r="J31" s="71"/>
      <c r="K31" s="71"/>
      <c r="L31" s="72"/>
      <c r="M31" s="72"/>
    </row>
    <row r="32" spans="1:19" ht="15.75" customHeight="1" x14ac:dyDescent="0.25">
      <c r="A32" s="445"/>
      <c r="B32" s="445"/>
      <c r="C32" s="61" t="s">
        <v>163</v>
      </c>
      <c r="D32" s="62" t="s">
        <v>164</v>
      </c>
      <c r="E32" s="62"/>
      <c r="F32" s="63">
        <v>164</v>
      </c>
      <c r="G32" s="63">
        <f>E32*F32</f>
        <v>0</v>
      </c>
      <c r="H32" s="64"/>
      <c r="I32" s="73"/>
      <c r="J32" s="73"/>
      <c r="K32" s="73"/>
      <c r="L32" s="65">
        <f>I32*J32*K32*J51</f>
        <v>0</v>
      </c>
      <c r="M32" s="86"/>
      <c r="N32" s="77"/>
    </row>
    <row r="33" spans="1:14" ht="15.75" customHeight="1" x14ac:dyDescent="0.25">
      <c r="A33" s="91"/>
      <c r="B33" s="91"/>
      <c r="C33" s="58" t="s">
        <v>166</v>
      </c>
      <c r="D33" s="105" t="s">
        <v>167</v>
      </c>
      <c r="E33" s="105"/>
      <c r="F33" s="59">
        <v>3.5</v>
      </c>
      <c r="G33" s="59">
        <f>E33*F33</f>
        <v>0</v>
      </c>
      <c r="I33" s="80"/>
      <c r="J33" s="80"/>
      <c r="K33" s="80"/>
      <c r="L33" s="77"/>
      <c r="M33" s="77"/>
      <c r="N33" s="77"/>
    </row>
    <row r="34" spans="1:14" ht="15.75" customHeight="1" x14ac:dyDescent="0.25">
      <c r="A34" s="67"/>
      <c r="B34" s="68"/>
      <c r="C34" s="58"/>
      <c r="D34" s="437" t="s">
        <v>171</v>
      </c>
      <c r="E34" s="438"/>
      <c r="F34" s="439"/>
      <c r="G34" s="69">
        <f>SUM(G31:G33)</f>
        <v>0</v>
      </c>
      <c r="I34" s="80"/>
      <c r="J34" s="80"/>
      <c r="K34" s="80"/>
      <c r="L34" s="77"/>
      <c r="M34" s="77"/>
      <c r="N34" s="77"/>
    </row>
    <row r="35" spans="1:14" ht="15.75" customHeight="1" x14ac:dyDescent="0.25">
      <c r="A35" s="444">
        <v>4</v>
      </c>
      <c r="B35" s="444"/>
      <c r="C35" s="58" t="s">
        <v>156</v>
      </c>
      <c r="D35" s="105" t="s">
        <v>157</v>
      </c>
      <c r="E35" s="105"/>
      <c r="F35" s="59">
        <v>24</v>
      </c>
      <c r="G35" s="59">
        <f>E35*F35</f>
        <v>0</v>
      </c>
      <c r="I35" s="71"/>
      <c r="J35" s="71"/>
      <c r="K35" s="71"/>
      <c r="L35" s="72"/>
      <c r="M35" s="72"/>
    </row>
    <row r="36" spans="1:14" ht="15.75" customHeight="1" x14ac:dyDescent="0.25">
      <c r="A36" s="445"/>
      <c r="B36" s="445"/>
      <c r="C36" s="61" t="s">
        <v>163</v>
      </c>
      <c r="D36" s="62" t="s">
        <v>164</v>
      </c>
      <c r="E36" s="62"/>
      <c r="F36" s="63">
        <v>164</v>
      </c>
      <c r="G36" s="63">
        <f>E36*F36</f>
        <v>0</v>
      </c>
      <c r="H36" s="64"/>
      <c r="I36" s="73"/>
      <c r="J36" s="73"/>
      <c r="K36" s="73"/>
      <c r="L36" s="65">
        <f>I36*J36*K36*J51</f>
        <v>0</v>
      </c>
      <c r="M36" s="86"/>
      <c r="N36" s="77"/>
    </row>
    <row r="37" spans="1:14" ht="15.75" customHeight="1" x14ac:dyDescent="0.25">
      <c r="A37" s="91"/>
      <c r="B37" s="91"/>
      <c r="C37" s="58" t="s">
        <v>166</v>
      </c>
      <c r="D37" s="105" t="s">
        <v>167</v>
      </c>
      <c r="E37" s="105"/>
      <c r="F37" s="59">
        <v>3.5</v>
      </c>
      <c r="G37" s="59">
        <f>E37*F37</f>
        <v>0</v>
      </c>
      <c r="I37" s="80"/>
      <c r="J37" s="80"/>
      <c r="K37" s="80"/>
      <c r="L37" s="77"/>
      <c r="M37" s="77"/>
      <c r="N37" s="77"/>
    </row>
    <row r="38" spans="1:14" ht="15.75" customHeight="1" x14ac:dyDescent="0.25">
      <c r="A38" s="95"/>
      <c r="B38" s="75"/>
      <c r="C38" s="76"/>
      <c r="D38" s="437" t="s">
        <v>172</v>
      </c>
      <c r="E38" s="438"/>
      <c r="F38" s="439"/>
      <c r="G38" s="69">
        <f>SUM(G35:G37)</f>
        <v>0</v>
      </c>
      <c r="I38" s="80"/>
      <c r="J38" s="80"/>
      <c r="K38" s="80"/>
      <c r="L38" s="77"/>
      <c r="M38" s="77"/>
      <c r="N38" s="77"/>
    </row>
    <row r="39" spans="1:14" ht="15.75" customHeight="1" x14ac:dyDescent="0.25">
      <c r="A39" s="444">
        <v>5</v>
      </c>
      <c r="B39" s="444"/>
      <c r="C39" s="58" t="s">
        <v>156</v>
      </c>
      <c r="D39" s="105" t="s">
        <v>157</v>
      </c>
      <c r="E39" s="105"/>
      <c r="F39" s="59">
        <v>24</v>
      </c>
      <c r="G39" s="59">
        <f>E39*F39</f>
        <v>0</v>
      </c>
      <c r="I39" s="71"/>
      <c r="J39" s="71"/>
      <c r="K39" s="71"/>
      <c r="L39" s="72"/>
      <c r="M39" s="72"/>
    </row>
    <row r="40" spans="1:14" ht="15.75" customHeight="1" x14ac:dyDescent="0.25">
      <c r="A40" s="445"/>
      <c r="B40" s="445"/>
      <c r="C40" s="61" t="s">
        <v>163</v>
      </c>
      <c r="D40" s="62" t="s">
        <v>164</v>
      </c>
      <c r="E40" s="62"/>
      <c r="F40" s="63">
        <v>164</v>
      </c>
      <c r="G40" s="63">
        <f>E40*F40</f>
        <v>0</v>
      </c>
      <c r="H40" s="64"/>
      <c r="I40" s="65"/>
      <c r="J40" s="65"/>
      <c r="K40" s="65"/>
      <c r="L40" s="65">
        <f>I40*J40*K40*J51</f>
        <v>0</v>
      </c>
      <c r="M40" s="86"/>
    </row>
    <row r="41" spans="1:14" ht="15.75" customHeight="1" x14ac:dyDescent="0.25">
      <c r="A41" s="91"/>
      <c r="B41" s="91"/>
      <c r="C41" s="58" t="s">
        <v>166</v>
      </c>
      <c r="D41" s="105" t="s">
        <v>167</v>
      </c>
      <c r="E41" s="105"/>
      <c r="F41" s="59">
        <v>3.5</v>
      </c>
      <c r="G41" s="59">
        <f>E41*F41</f>
        <v>0</v>
      </c>
      <c r="I41" s="86"/>
      <c r="J41" s="86"/>
      <c r="K41" s="86"/>
    </row>
    <row r="42" spans="1:14" ht="15.75" customHeight="1" x14ac:dyDescent="0.25">
      <c r="A42" s="78"/>
      <c r="B42" s="79"/>
      <c r="C42" s="58"/>
      <c r="D42" s="437" t="s">
        <v>173</v>
      </c>
      <c r="E42" s="438"/>
      <c r="F42" s="439"/>
      <c r="G42" s="69">
        <f>SUM(G39:G41)</f>
        <v>0</v>
      </c>
      <c r="I42" s="86"/>
      <c r="J42" s="86"/>
      <c r="K42" s="86"/>
    </row>
    <row r="43" spans="1:14" ht="15.75" customHeight="1" x14ac:dyDescent="0.25">
      <c r="A43" s="436"/>
      <c r="B43" s="442"/>
      <c r="C43" s="440" t="s">
        <v>174</v>
      </c>
      <c r="D43" s="441"/>
      <c r="E43" s="441"/>
      <c r="F43" s="81"/>
      <c r="G43" s="59">
        <f>G23+G27+G31+G35+G39</f>
        <v>0</v>
      </c>
      <c r="I43" s="71"/>
      <c r="J43" s="71"/>
      <c r="K43" s="71"/>
      <c r="L43" s="72"/>
      <c r="M43" s="72"/>
    </row>
    <row r="44" spans="1:14" ht="15.75" customHeight="1" x14ac:dyDescent="0.25">
      <c r="A44" s="436"/>
      <c r="B44" s="442"/>
      <c r="C44" s="440" t="s">
        <v>175</v>
      </c>
      <c r="D44" s="441"/>
      <c r="E44" s="441"/>
      <c r="F44" s="81"/>
      <c r="G44" s="59">
        <f>G24+G28+G32+G36+G40</f>
        <v>0</v>
      </c>
      <c r="I44" s="86"/>
      <c r="J44" s="86"/>
      <c r="K44" s="86"/>
      <c r="L44" s="86">
        <f>I44*J44*K44*J51</f>
        <v>0</v>
      </c>
      <c r="M44" s="86"/>
      <c r="N44" s="86" t="s">
        <v>165</v>
      </c>
    </row>
    <row r="45" spans="1:14" ht="15.75" customHeight="1" thickBot="1" x14ac:dyDescent="0.3">
      <c r="A45" s="80"/>
      <c r="B45" s="82"/>
      <c r="C45" s="440" t="s">
        <v>176</v>
      </c>
      <c r="D45" s="441"/>
      <c r="E45" s="441"/>
      <c r="F45" s="81"/>
      <c r="G45" s="59">
        <f>G25+G29+G33+G37+G41</f>
        <v>0</v>
      </c>
      <c r="I45" s="86"/>
      <c r="J45" s="86"/>
      <c r="K45" s="86"/>
      <c r="L45" s="66">
        <f>I45*J45*K45*J51</f>
        <v>0</v>
      </c>
      <c r="M45" s="66"/>
      <c r="N45" s="86" t="s">
        <v>168</v>
      </c>
    </row>
    <row r="46" spans="1:14" ht="15.75" customHeight="1" thickTop="1" x14ac:dyDescent="0.25">
      <c r="A46" s="86"/>
      <c r="B46" s="83"/>
      <c r="C46" s="440" t="s">
        <v>177</v>
      </c>
      <c r="D46" s="441"/>
      <c r="E46" s="441"/>
      <c r="F46" s="81"/>
      <c r="G46" s="69">
        <f>SUM(G43:G45)</f>
        <v>0</v>
      </c>
      <c r="I46" s="86"/>
      <c r="J46" s="86"/>
      <c r="K46" s="86"/>
      <c r="L46" s="86">
        <f>L45+L44</f>
        <v>0</v>
      </c>
      <c r="M46" s="86"/>
    </row>
    <row r="47" spans="1:14" ht="15.75" customHeight="1" x14ac:dyDescent="0.25">
      <c r="A47" s="436"/>
      <c r="B47" s="436"/>
      <c r="C47" s="87"/>
      <c r="D47" s="86"/>
      <c r="E47" s="86"/>
      <c r="F47" s="84"/>
      <c r="G47" s="84"/>
      <c r="I47" s="86"/>
      <c r="J47" s="86"/>
      <c r="K47" s="86"/>
    </row>
    <row r="48" spans="1:14" ht="15.75" customHeight="1" x14ac:dyDescent="0.25">
      <c r="A48" s="436"/>
      <c r="B48" s="436"/>
      <c r="D48" s="86"/>
      <c r="E48" s="86"/>
      <c r="F48" s="84"/>
    </row>
    <row r="49" spans="1:11" ht="15.75" customHeight="1" x14ac:dyDescent="0.25">
      <c r="A49" s="80"/>
      <c r="B49" s="80"/>
      <c r="D49" s="86"/>
      <c r="E49" s="86"/>
      <c r="F49" s="84"/>
      <c r="I49" s="85" t="s">
        <v>178</v>
      </c>
      <c r="J49" s="60"/>
      <c r="K49" s="70">
        <f>G45</f>
        <v>0</v>
      </c>
    </row>
    <row r="50" spans="1:11" ht="15.75" customHeight="1" x14ac:dyDescent="0.25">
      <c r="A50" s="80"/>
      <c r="B50" s="80"/>
      <c r="D50" s="435"/>
      <c r="E50" s="435"/>
      <c r="F50" s="435"/>
    </row>
    <row r="51" spans="1:11" ht="15.75" customHeight="1" x14ac:dyDescent="0.25">
      <c r="A51" s="436"/>
      <c r="B51" s="436"/>
      <c r="D51" s="86"/>
      <c r="E51" s="86"/>
      <c r="F51" s="84"/>
      <c r="I51" s="85" t="s">
        <v>179</v>
      </c>
      <c r="J51" s="48">
        <v>1.78</v>
      </c>
    </row>
    <row r="52" spans="1:11" ht="15.75" customHeight="1" x14ac:dyDescent="0.25">
      <c r="A52" s="436"/>
      <c r="B52" s="436"/>
      <c r="D52" s="86"/>
      <c r="E52" s="86"/>
      <c r="F52" s="84"/>
    </row>
    <row r="53" spans="1:11" ht="15.75" customHeight="1" x14ac:dyDescent="0.25">
      <c r="A53" s="80"/>
      <c r="B53" s="80"/>
    </row>
    <row r="54" spans="1:11" ht="15.75" customHeight="1" x14ac:dyDescent="0.25">
      <c r="A54" s="80"/>
      <c r="B54" s="80"/>
      <c r="C54" s="87"/>
      <c r="D54" s="435"/>
      <c r="E54" s="435"/>
      <c r="F54" s="435"/>
    </row>
    <row r="55" spans="1:11" ht="15.75" customHeight="1" x14ac:dyDescent="0.25">
      <c r="A55" s="436"/>
      <c r="B55" s="436"/>
      <c r="C55" s="87"/>
      <c r="D55" s="86"/>
      <c r="E55" s="86"/>
      <c r="F55" s="84"/>
    </row>
    <row r="56" spans="1:11" ht="15.75" customHeight="1" x14ac:dyDescent="0.25">
      <c r="A56" s="436"/>
      <c r="B56" s="436"/>
      <c r="C56" s="87"/>
      <c r="D56" s="86"/>
      <c r="E56" s="86"/>
      <c r="F56" s="84"/>
    </row>
    <row r="57" spans="1:11" ht="15.75" customHeight="1" x14ac:dyDescent="0.25">
      <c r="A57" s="80"/>
      <c r="B57" s="80"/>
      <c r="C57" s="87"/>
      <c r="D57" s="86"/>
      <c r="E57" s="86"/>
      <c r="F57" s="84"/>
    </row>
    <row r="58" spans="1:11" ht="15.75" customHeight="1" x14ac:dyDescent="0.25">
      <c r="A58" s="80"/>
      <c r="B58" s="80"/>
      <c r="C58" s="87"/>
      <c r="D58" s="435"/>
      <c r="E58" s="435"/>
      <c r="F58" s="435"/>
      <c r="I58" s="49"/>
    </row>
    <row r="59" spans="1:11" ht="15.75" customHeight="1" x14ac:dyDescent="0.25">
      <c r="A59" s="436"/>
      <c r="B59" s="436"/>
      <c r="C59" s="87"/>
      <c r="D59" s="86"/>
      <c r="E59" s="86"/>
      <c r="F59" s="84"/>
    </row>
    <row r="60" spans="1:11" ht="15.75" customHeight="1" x14ac:dyDescent="0.25">
      <c r="A60" s="436"/>
      <c r="B60" s="436"/>
      <c r="C60" s="87"/>
      <c r="D60" s="86"/>
      <c r="E60" s="86"/>
      <c r="F60" s="84"/>
    </row>
    <row r="61" spans="1:11" ht="15.75" customHeight="1" x14ac:dyDescent="0.25">
      <c r="A61" s="80"/>
      <c r="B61" s="80"/>
      <c r="C61" s="87"/>
      <c r="D61" s="86"/>
      <c r="E61" s="86"/>
      <c r="F61" s="84"/>
    </row>
    <row r="62" spans="1:11" ht="15.75" customHeight="1" x14ac:dyDescent="0.25">
      <c r="A62" s="80"/>
      <c r="B62" s="80"/>
      <c r="C62" s="87"/>
      <c r="D62" s="435"/>
      <c r="E62" s="435"/>
      <c r="F62" s="435"/>
    </row>
    <row r="63" spans="1:11" ht="15.75" customHeight="1" x14ac:dyDescent="0.25">
      <c r="A63" s="436"/>
      <c r="B63" s="436"/>
      <c r="C63" s="87"/>
      <c r="D63" s="86"/>
      <c r="E63" s="86"/>
      <c r="F63" s="84"/>
    </row>
    <row r="64" spans="1:11" ht="15.75" customHeight="1" x14ac:dyDescent="0.25">
      <c r="A64" s="436"/>
      <c r="B64" s="436"/>
      <c r="C64" s="87"/>
      <c r="D64" s="86"/>
      <c r="E64" s="86"/>
      <c r="F64" s="84"/>
    </row>
    <row r="65" spans="1:6" ht="15.75" customHeight="1" x14ac:dyDescent="0.25">
      <c r="A65" s="80"/>
      <c r="B65" s="80"/>
      <c r="C65" s="87"/>
      <c r="D65" s="86"/>
      <c r="E65" s="86"/>
      <c r="F65" s="84"/>
    </row>
    <row r="66" spans="1:6" ht="15.75" customHeight="1" x14ac:dyDescent="0.25">
      <c r="A66" s="80"/>
      <c r="B66" s="80"/>
      <c r="C66" s="87"/>
      <c r="D66" s="435"/>
      <c r="E66" s="435"/>
      <c r="F66" s="435"/>
    </row>
    <row r="67" spans="1:6" ht="15.75" customHeight="1" x14ac:dyDescent="0.25">
      <c r="A67" s="436"/>
      <c r="B67" s="436"/>
      <c r="C67" s="87"/>
      <c r="D67" s="86"/>
      <c r="E67" s="86"/>
      <c r="F67" s="84"/>
    </row>
    <row r="68" spans="1:6" ht="15.75" customHeight="1" x14ac:dyDescent="0.25">
      <c r="A68" s="436"/>
      <c r="B68" s="436"/>
      <c r="C68" s="87"/>
      <c r="D68" s="86"/>
      <c r="E68" s="86"/>
      <c r="F68" s="84"/>
    </row>
    <row r="69" spans="1:6" ht="15.75" customHeight="1" x14ac:dyDescent="0.25">
      <c r="A69" s="80"/>
      <c r="B69" s="80"/>
      <c r="C69" s="87"/>
      <c r="D69" s="86"/>
      <c r="E69" s="86"/>
      <c r="F69" s="84"/>
    </row>
    <row r="70" spans="1:6" ht="15.75" customHeight="1" x14ac:dyDescent="0.25">
      <c r="A70" s="80"/>
      <c r="B70" s="80"/>
      <c r="C70" s="87"/>
      <c r="D70" s="435"/>
      <c r="E70" s="435"/>
      <c r="F70" s="435"/>
    </row>
  </sheetData>
  <sheetProtection algorithmName="SHA-512" hashValue="GaO+b6k5n0Du42D8QPj54R9ZjkadEu2672MZlkkbc1f4XReG6rE0W0FE18WRDrz/0Vnkd9/tqlzBrieIOIWA/w==" saltValue="+vmzXA7hVGMzLYWM1BQ0Ng==" spinCount="100000" sheet="1" objects="1" scenarios="1"/>
  <protectedRanges>
    <protectedRange sqref="M24:M51" name="Plage2"/>
    <protectedRange sqref="E23 E23:E25 E27:E29 E31:E33 E35:E37 E39:E41 B23:B25 B27:B29 B31:B33 B35:B37 B39:B41 I24:K27 J28:J29 I28:K31 I32:K43 I44:K45" name="Plage1"/>
  </protectedRanges>
  <mergeCells count="41">
    <mergeCell ref="A1:H1"/>
    <mergeCell ref="B31:B32"/>
    <mergeCell ref="A31:A32"/>
    <mergeCell ref="D30:F30"/>
    <mergeCell ref="B27:B28"/>
    <mergeCell ref="A27:A28"/>
    <mergeCell ref="B39:B40"/>
    <mergeCell ref="A39:A40"/>
    <mergeCell ref="D38:F38"/>
    <mergeCell ref="B35:B36"/>
    <mergeCell ref="A35:A36"/>
    <mergeCell ref="D34:F34"/>
    <mergeCell ref="I17:L17"/>
    <mergeCell ref="A23:A24"/>
    <mergeCell ref="B23:B24"/>
    <mergeCell ref="D26:F26"/>
    <mergeCell ref="D42:F42"/>
    <mergeCell ref="C46:E46"/>
    <mergeCell ref="A47:A48"/>
    <mergeCell ref="B47:B48"/>
    <mergeCell ref="D50:F50"/>
    <mergeCell ref="C45:E45"/>
    <mergeCell ref="A43:A44"/>
    <mergeCell ref="B43:B44"/>
    <mergeCell ref="C43:E43"/>
    <mergeCell ref="C44:E44"/>
    <mergeCell ref="A51:A52"/>
    <mergeCell ref="B51:B52"/>
    <mergeCell ref="D54:F54"/>
    <mergeCell ref="A55:A56"/>
    <mergeCell ref="B55:B56"/>
    <mergeCell ref="D58:F58"/>
    <mergeCell ref="A59:A60"/>
    <mergeCell ref="B59:B60"/>
    <mergeCell ref="D70:F70"/>
    <mergeCell ref="D62:F62"/>
    <mergeCell ref="A63:A64"/>
    <mergeCell ref="B63:B64"/>
    <mergeCell ref="D66:F66"/>
    <mergeCell ref="A67:A68"/>
    <mergeCell ref="B67:B68"/>
  </mergeCells>
  <printOptions horizontalCentered="1"/>
  <pageMargins left="0.39370078740157483" right="0.39370078740157483" top="0" bottom="0" header="0" footer="0"/>
  <pageSetup scale="66" fitToHeight="0" orientation="landscape" r:id="rId1"/>
  <headerFooter alignWithMargins="0"/>
  <rowBreaks count="1" manualBreakCount="1">
    <brk id="46" max="13" man="1"/>
  </rowBreak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44FF0-CA0D-499D-B88C-F1ED796FD60C}">
  <sheetPr>
    <pageSetUpPr fitToPage="1"/>
  </sheetPr>
  <dimension ref="A1:H32"/>
  <sheetViews>
    <sheetView showGridLines="0" zoomScale="120" zoomScaleNormal="120" workbookViewId="0">
      <selection sqref="A1:H1"/>
    </sheetView>
  </sheetViews>
  <sheetFormatPr baseColWidth="10" defaultColWidth="11.42578125" defaultRowHeight="13.5" x14ac:dyDescent="0.25"/>
  <cols>
    <col min="1" max="1" width="9.28515625" style="48" customWidth="1"/>
    <col min="2" max="2" width="16" style="48" customWidth="1"/>
    <col min="3" max="3" width="21.7109375" style="48" customWidth="1"/>
    <col min="4" max="4" width="20.7109375" style="48" customWidth="1"/>
    <col min="5" max="5" width="6.7109375" style="48" customWidth="1"/>
    <col min="6" max="6" width="8.42578125" style="48" customWidth="1"/>
    <col min="7" max="7" width="12.42578125" style="48" customWidth="1"/>
    <col min="8" max="8" width="16.85546875" style="48" customWidth="1"/>
    <col min="9" max="256" width="11.42578125" style="48"/>
    <col min="257" max="257" width="9.28515625" style="48" customWidth="1"/>
    <col min="258" max="258" width="8.42578125" style="48" customWidth="1"/>
    <col min="259" max="259" width="21.7109375" style="48" customWidth="1"/>
    <col min="260" max="260" width="13.5703125" style="48" customWidth="1"/>
    <col min="261" max="261" width="6.7109375" style="48" customWidth="1"/>
    <col min="262" max="262" width="6" style="48" customWidth="1"/>
    <col min="263" max="263" width="12.42578125" style="48" customWidth="1"/>
    <col min="264" max="264" width="16.85546875" style="48" customWidth="1"/>
    <col min="265" max="512" width="11.42578125" style="48"/>
    <col min="513" max="513" width="9.28515625" style="48" customWidth="1"/>
    <col min="514" max="514" width="8.42578125" style="48" customWidth="1"/>
    <col min="515" max="515" width="21.7109375" style="48" customWidth="1"/>
    <col min="516" max="516" width="13.5703125" style="48" customWidth="1"/>
    <col min="517" max="517" width="6.7109375" style="48" customWidth="1"/>
    <col min="518" max="518" width="6" style="48" customWidth="1"/>
    <col min="519" max="519" width="12.42578125" style="48" customWidth="1"/>
    <col min="520" max="520" width="16.85546875" style="48" customWidth="1"/>
    <col min="521" max="768" width="11.42578125" style="48"/>
    <col min="769" max="769" width="9.28515625" style="48" customWidth="1"/>
    <col min="770" max="770" width="8.42578125" style="48" customWidth="1"/>
    <col min="771" max="771" width="21.7109375" style="48" customWidth="1"/>
    <col min="772" max="772" width="13.5703125" style="48" customWidth="1"/>
    <col min="773" max="773" width="6.7109375" style="48" customWidth="1"/>
    <col min="774" max="774" width="6" style="48" customWidth="1"/>
    <col min="775" max="775" width="12.42578125" style="48" customWidth="1"/>
    <col min="776" max="776" width="16.85546875" style="48" customWidth="1"/>
    <col min="777" max="1024" width="11.42578125" style="48"/>
    <col min="1025" max="1025" width="9.28515625" style="48" customWidth="1"/>
    <col min="1026" max="1026" width="8.42578125" style="48" customWidth="1"/>
    <col min="1027" max="1027" width="21.7109375" style="48" customWidth="1"/>
    <col min="1028" max="1028" width="13.5703125" style="48" customWidth="1"/>
    <col min="1029" max="1029" width="6.7109375" style="48" customWidth="1"/>
    <col min="1030" max="1030" width="6" style="48" customWidth="1"/>
    <col min="1031" max="1031" width="12.42578125" style="48" customWidth="1"/>
    <col min="1032" max="1032" width="16.85546875" style="48" customWidth="1"/>
    <col min="1033" max="1280" width="11.42578125" style="48"/>
    <col min="1281" max="1281" width="9.28515625" style="48" customWidth="1"/>
    <col min="1282" max="1282" width="8.42578125" style="48" customWidth="1"/>
    <col min="1283" max="1283" width="21.7109375" style="48" customWidth="1"/>
    <col min="1284" max="1284" width="13.5703125" style="48" customWidth="1"/>
    <col min="1285" max="1285" width="6.7109375" style="48" customWidth="1"/>
    <col min="1286" max="1286" width="6" style="48" customWidth="1"/>
    <col min="1287" max="1287" width="12.42578125" style="48" customWidth="1"/>
    <col min="1288" max="1288" width="16.85546875" style="48" customWidth="1"/>
    <col min="1289" max="1536" width="11.42578125" style="48"/>
    <col min="1537" max="1537" width="9.28515625" style="48" customWidth="1"/>
    <col min="1538" max="1538" width="8.42578125" style="48" customWidth="1"/>
    <col min="1539" max="1539" width="21.7109375" style="48" customWidth="1"/>
    <col min="1540" max="1540" width="13.5703125" style="48" customWidth="1"/>
    <col min="1541" max="1541" width="6.7109375" style="48" customWidth="1"/>
    <col min="1542" max="1542" width="6" style="48" customWidth="1"/>
    <col min="1543" max="1543" width="12.42578125" style="48" customWidth="1"/>
    <col min="1544" max="1544" width="16.85546875" style="48" customWidth="1"/>
    <col min="1545" max="1792" width="11.42578125" style="48"/>
    <col min="1793" max="1793" width="9.28515625" style="48" customWidth="1"/>
    <col min="1794" max="1794" width="8.42578125" style="48" customWidth="1"/>
    <col min="1795" max="1795" width="21.7109375" style="48" customWidth="1"/>
    <col min="1796" max="1796" width="13.5703125" style="48" customWidth="1"/>
    <col min="1797" max="1797" width="6.7109375" style="48" customWidth="1"/>
    <col min="1798" max="1798" width="6" style="48" customWidth="1"/>
    <col min="1799" max="1799" width="12.42578125" style="48" customWidth="1"/>
    <col min="1800" max="1800" width="16.85546875" style="48" customWidth="1"/>
    <col min="1801" max="2048" width="11.42578125" style="48"/>
    <col min="2049" max="2049" width="9.28515625" style="48" customWidth="1"/>
    <col min="2050" max="2050" width="8.42578125" style="48" customWidth="1"/>
    <col min="2051" max="2051" width="21.7109375" style="48" customWidth="1"/>
    <col min="2052" max="2052" width="13.5703125" style="48" customWidth="1"/>
    <col min="2053" max="2053" width="6.7109375" style="48" customWidth="1"/>
    <col min="2054" max="2054" width="6" style="48" customWidth="1"/>
    <col min="2055" max="2055" width="12.42578125" style="48" customWidth="1"/>
    <col min="2056" max="2056" width="16.85546875" style="48" customWidth="1"/>
    <col min="2057" max="2304" width="11.42578125" style="48"/>
    <col min="2305" max="2305" width="9.28515625" style="48" customWidth="1"/>
    <col min="2306" max="2306" width="8.42578125" style="48" customWidth="1"/>
    <col min="2307" max="2307" width="21.7109375" style="48" customWidth="1"/>
    <col min="2308" max="2308" width="13.5703125" style="48" customWidth="1"/>
    <col min="2309" max="2309" width="6.7109375" style="48" customWidth="1"/>
    <col min="2310" max="2310" width="6" style="48" customWidth="1"/>
    <col min="2311" max="2311" width="12.42578125" style="48" customWidth="1"/>
    <col min="2312" max="2312" width="16.85546875" style="48" customWidth="1"/>
    <col min="2313" max="2560" width="11.42578125" style="48"/>
    <col min="2561" max="2561" width="9.28515625" style="48" customWidth="1"/>
    <col min="2562" max="2562" width="8.42578125" style="48" customWidth="1"/>
    <col min="2563" max="2563" width="21.7109375" style="48" customWidth="1"/>
    <col min="2564" max="2564" width="13.5703125" style="48" customWidth="1"/>
    <col min="2565" max="2565" width="6.7109375" style="48" customWidth="1"/>
    <col min="2566" max="2566" width="6" style="48" customWidth="1"/>
    <col min="2567" max="2567" width="12.42578125" style="48" customWidth="1"/>
    <col min="2568" max="2568" width="16.85546875" style="48" customWidth="1"/>
    <col min="2569" max="2816" width="11.42578125" style="48"/>
    <col min="2817" max="2817" width="9.28515625" style="48" customWidth="1"/>
    <col min="2818" max="2818" width="8.42578125" style="48" customWidth="1"/>
    <col min="2819" max="2819" width="21.7109375" style="48" customWidth="1"/>
    <col min="2820" max="2820" width="13.5703125" style="48" customWidth="1"/>
    <col min="2821" max="2821" width="6.7109375" style="48" customWidth="1"/>
    <col min="2822" max="2822" width="6" style="48" customWidth="1"/>
    <col min="2823" max="2823" width="12.42578125" style="48" customWidth="1"/>
    <col min="2824" max="2824" width="16.85546875" style="48" customWidth="1"/>
    <col min="2825" max="3072" width="11.42578125" style="48"/>
    <col min="3073" max="3073" width="9.28515625" style="48" customWidth="1"/>
    <col min="3074" max="3074" width="8.42578125" style="48" customWidth="1"/>
    <col min="3075" max="3075" width="21.7109375" style="48" customWidth="1"/>
    <col min="3076" max="3076" width="13.5703125" style="48" customWidth="1"/>
    <col min="3077" max="3077" width="6.7109375" style="48" customWidth="1"/>
    <col min="3078" max="3078" width="6" style="48" customWidth="1"/>
    <col min="3079" max="3079" width="12.42578125" style="48" customWidth="1"/>
    <col min="3080" max="3080" width="16.85546875" style="48" customWidth="1"/>
    <col min="3081" max="3328" width="11.42578125" style="48"/>
    <col min="3329" max="3329" width="9.28515625" style="48" customWidth="1"/>
    <col min="3330" max="3330" width="8.42578125" style="48" customWidth="1"/>
    <col min="3331" max="3331" width="21.7109375" style="48" customWidth="1"/>
    <col min="3332" max="3332" width="13.5703125" style="48" customWidth="1"/>
    <col min="3333" max="3333" width="6.7109375" style="48" customWidth="1"/>
    <col min="3334" max="3334" width="6" style="48" customWidth="1"/>
    <col min="3335" max="3335" width="12.42578125" style="48" customWidth="1"/>
    <col min="3336" max="3336" width="16.85546875" style="48" customWidth="1"/>
    <col min="3337" max="3584" width="11.42578125" style="48"/>
    <col min="3585" max="3585" width="9.28515625" style="48" customWidth="1"/>
    <col min="3586" max="3586" width="8.42578125" style="48" customWidth="1"/>
    <col min="3587" max="3587" width="21.7109375" style="48" customWidth="1"/>
    <col min="3588" max="3588" width="13.5703125" style="48" customWidth="1"/>
    <col min="3589" max="3589" width="6.7109375" style="48" customWidth="1"/>
    <col min="3590" max="3590" width="6" style="48" customWidth="1"/>
    <col min="3591" max="3591" width="12.42578125" style="48" customWidth="1"/>
    <col min="3592" max="3592" width="16.85546875" style="48" customWidth="1"/>
    <col min="3593" max="3840" width="11.42578125" style="48"/>
    <col min="3841" max="3841" width="9.28515625" style="48" customWidth="1"/>
    <col min="3842" max="3842" width="8.42578125" style="48" customWidth="1"/>
    <col min="3843" max="3843" width="21.7109375" style="48" customWidth="1"/>
    <col min="3844" max="3844" width="13.5703125" style="48" customWidth="1"/>
    <col min="3845" max="3845" width="6.7109375" style="48" customWidth="1"/>
    <col min="3846" max="3846" width="6" style="48" customWidth="1"/>
    <col min="3847" max="3847" width="12.42578125" style="48" customWidth="1"/>
    <col min="3848" max="3848" width="16.85546875" style="48" customWidth="1"/>
    <col min="3849" max="4096" width="11.42578125" style="48"/>
    <col min="4097" max="4097" width="9.28515625" style="48" customWidth="1"/>
    <col min="4098" max="4098" width="8.42578125" style="48" customWidth="1"/>
    <col min="4099" max="4099" width="21.7109375" style="48" customWidth="1"/>
    <col min="4100" max="4100" width="13.5703125" style="48" customWidth="1"/>
    <col min="4101" max="4101" width="6.7109375" style="48" customWidth="1"/>
    <col min="4102" max="4102" width="6" style="48" customWidth="1"/>
    <col min="4103" max="4103" width="12.42578125" style="48" customWidth="1"/>
    <col min="4104" max="4104" width="16.85546875" style="48" customWidth="1"/>
    <col min="4105" max="4352" width="11.42578125" style="48"/>
    <col min="4353" max="4353" width="9.28515625" style="48" customWidth="1"/>
    <col min="4354" max="4354" width="8.42578125" style="48" customWidth="1"/>
    <col min="4355" max="4355" width="21.7109375" style="48" customWidth="1"/>
    <col min="4356" max="4356" width="13.5703125" style="48" customWidth="1"/>
    <col min="4357" max="4357" width="6.7109375" style="48" customWidth="1"/>
    <col min="4358" max="4358" width="6" style="48" customWidth="1"/>
    <col min="4359" max="4359" width="12.42578125" style="48" customWidth="1"/>
    <col min="4360" max="4360" width="16.85546875" style="48" customWidth="1"/>
    <col min="4361" max="4608" width="11.42578125" style="48"/>
    <col min="4609" max="4609" width="9.28515625" style="48" customWidth="1"/>
    <col min="4610" max="4610" width="8.42578125" style="48" customWidth="1"/>
    <col min="4611" max="4611" width="21.7109375" style="48" customWidth="1"/>
    <col min="4612" max="4612" width="13.5703125" style="48" customWidth="1"/>
    <col min="4613" max="4613" width="6.7109375" style="48" customWidth="1"/>
    <col min="4614" max="4614" width="6" style="48" customWidth="1"/>
    <col min="4615" max="4615" width="12.42578125" style="48" customWidth="1"/>
    <col min="4616" max="4616" width="16.85546875" style="48" customWidth="1"/>
    <col min="4617" max="4864" width="11.42578125" style="48"/>
    <col min="4865" max="4865" width="9.28515625" style="48" customWidth="1"/>
    <col min="4866" max="4866" width="8.42578125" style="48" customWidth="1"/>
    <col min="4867" max="4867" width="21.7109375" style="48" customWidth="1"/>
    <col min="4868" max="4868" width="13.5703125" style="48" customWidth="1"/>
    <col min="4869" max="4869" width="6.7109375" style="48" customWidth="1"/>
    <col min="4870" max="4870" width="6" style="48" customWidth="1"/>
    <col min="4871" max="4871" width="12.42578125" style="48" customWidth="1"/>
    <col min="4872" max="4872" width="16.85546875" style="48" customWidth="1"/>
    <col min="4873" max="5120" width="11.42578125" style="48"/>
    <col min="5121" max="5121" width="9.28515625" style="48" customWidth="1"/>
    <col min="5122" max="5122" width="8.42578125" style="48" customWidth="1"/>
    <col min="5123" max="5123" width="21.7109375" style="48" customWidth="1"/>
    <col min="5124" max="5124" width="13.5703125" style="48" customWidth="1"/>
    <col min="5125" max="5125" width="6.7109375" style="48" customWidth="1"/>
    <col min="5126" max="5126" width="6" style="48" customWidth="1"/>
    <col min="5127" max="5127" width="12.42578125" style="48" customWidth="1"/>
    <col min="5128" max="5128" width="16.85546875" style="48" customWidth="1"/>
    <col min="5129" max="5376" width="11.42578125" style="48"/>
    <col min="5377" max="5377" width="9.28515625" style="48" customWidth="1"/>
    <col min="5378" max="5378" width="8.42578125" style="48" customWidth="1"/>
    <col min="5379" max="5379" width="21.7109375" style="48" customWidth="1"/>
    <col min="5380" max="5380" width="13.5703125" style="48" customWidth="1"/>
    <col min="5381" max="5381" width="6.7109375" style="48" customWidth="1"/>
    <col min="5382" max="5382" width="6" style="48" customWidth="1"/>
    <col min="5383" max="5383" width="12.42578125" style="48" customWidth="1"/>
    <col min="5384" max="5384" width="16.85546875" style="48" customWidth="1"/>
    <col min="5385" max="5632" width="11.42578125" style="48"/>
    <col min="5633" max="5633" width="9.28515625" style="48" customWidth="1"/>
    <col min="5634" max="5634" width="8.42578125" style="48" customWidth="1"/>
    <col min="5635" max="5635" width="21.7109375" style="48" customWidth="1"/>
    <col min="5636" max="5636" width="13.5703125" style="48" customWidth="1"/>
    <col min="5637" max="5637" width="6.7109375" style="48" customWidth="1"/>
    <col min="5638" max="5638" width="6" style="48" customWidth="1"/>
    <col min="5639" max="5639" width="12.42578125" style="48" customWidth="1"/>
    <col min="5640" max="5640" width="16.85546875" style="48" customWidth="1"/>
    <col min="5641" max="5888" width="11.42578125" style="48"/>
    <col min="5889" max="5889" width="9.28515625" style="48" customWidth="1"/>
    <col min="5890" max="5890" width="8.42578125" style="48" customWidth="1"/>
    <col min="5891" max="5891" width="21.7109375" style="48" customWidth="1"/>
    <col min="5892" max="5892" width="13.5703125" style="48" customWidth="1"/>
    <col min="5893" max="5893" width="6.7109375" style="48" customWidth="1"/>
    <col min="5894" max="5894" width="6" style="48" customWidth="1"/>
    <col min="5895" max="5895" width="12.42578125" style="48" customWidth="1"/>
    <col min="5896" max="5896" width="16.85546875" style="48" customWidth="1"/>
    <col min="5897" max="6144" width="11.42578125" style="48"/>
    <col min="6145" max="6145" width="9.28515625" style="48" customWidth="1"/>
    <col min="6146" max="6146" width="8.42578125" style="48" customWidth="1"/>
    <col min="6147" max="6147" width="21.7109375" style="48" customWidth="1"/>
    <col min="6148" max="6148" width="13.5703125" style="48" customWidth="1"/>
    <col min="6149" max="6149" width="6.7109375" style="48" customWidth="1"/>
    <col min="6150" max="6150" width="6" style="48" customWidth="1"/>
    <col min="6151" max="6151" width="12.42578125" style="48" customWidth="1"/>
    <col min="6152" max="6152" width="16.85546875" style="48" customWidth="1"/>
    <col min="6153" max="6400" width="11.42578125" style="48"/>
    <col min="6401" max="6401" width="9.28515625" style="48" customWidth="1"/>
    <col min="6402" max="6402" width="8.42578125" style="48" customWidth="1"/>
    <col min="6403" max="6403" width="21.7109375" style="48" customWidth="1"/>
    <col min="6404" max="6404" width="13.5703125" style="48" customWidth="1"/>
    <col min="6405" max="6405" width="6.7109375" style="48" customWidth="1"/>
    <col min="6406" max="6406" width="6" style="48" customWidth="1"/>
    <col min="6407" max="6407" width="12.42578125" style="48" customWidth="1"/>
    <col min="6408" max="6408" width="16.85546875" style="48" customWidth="1"/>
    <col min="6409" max="6656" width="11.42578125" style="48"/>
    <col min="6657" max="6657" width="9.28515625" style="48" customWidth="1"/>
    <col min="6658" max="6658" width="8.42578125" style="48" customWidth="1"/>
    <col min="6659" max="6659" width="21.7109375" style="48" customWidth="1"/>
    <col min="6660" max="6660" width="13.5703125" style="48" customWidth="1"/>
    <col min="6661" max="6661" width="6.7109375" style="48" customWidth="1"/>
    <col min="6662" max="6662" width="6" style="48" customWidth="1"/>
    <col min="6663" max="6663" width="12.42578125" style="48" customWidth="1"/>
    <col min="6664" max="6664" width="16.85546875" style="48" customWidth="1"/>
    <col min="6665" max="6912" width="11.42578125" style="48"/>
    <col min="6913" max="6913" width="9.28515625" style="48" customWidth="1"/>
    <col min="6914" max="6914" width="8.42578125" style="48" customWidth="1"/>
    <col min="6915" max="6915" width="21.7109375" style="48" customWidth="1"/>
    <col min="6916" max="6916" width="13.5703125" style="48" customWidth="1"/>
    <col min="6917" max="6917" width="6.7109375" style="48" customWidth="1"/>
    <col min="6918" max="6918" width="6" style="48" customWidth="1"/>
    <col min="6919" max="6919" width="12.42578125" style="48" customWidth="1"/>
    <col min="6920" max="6920" width="16.85546875" style="48" customWidth="1"/>
    <col min="6921" max="7168" width="11.42578125" style="48"/>
    <col min="7169" max="7169" width="9.28515625" style="48" customWidth="1"/>
    <col min="7170" max="7170" width="8.42578125" style="48" customWidth="1"/>
    <col min="7171" max="7171" width="21.7109375" style="48" customWidth="1"/>
    <col min="7172" max="7172" width="13.5703125" style="48" customWidth="1"/>
    <col min="7173" max="7173" width="6.7109375" style="48" customWidth="1"/>
    <col min="7174" max="7174" width="6" style="48" customWidth="1"/>
    <col min="7175" max="7175" width="12.42578125" style="48" customWidth="1"/>
    <col min="7176" max="7176" width="16.85546875" style="48" customWidth="1"/>
    <col min="7177" max="7424" width="11.42578125" style="48"/>
    <col min="7425" max="7425" width="9.28515625" style="48" customWidth="1"/>
    <col min="7426" max="7426" width="8.42578125" style="48" customWidth="1"/>
    <col min="7427" max="7427" width="21.7109375" style="48" customWidth="1"/>
    <col min="7428" max="7428" width="13.5703125" style="48" customWidth="1"/>
    <col min="7429" max="7429" width="6.7109375" style="48" customWidth="1"/>
    <col min="7430" max="7430" width="6" style="48" customWidth="1"/>
    <col min="7431" max="7431" width="12.42578125" style="48" customWidth="1"/>
    <col min="7432" max="7432" width="16.85546875" style="48" customWidth="1"/>
    <col min="7433" max="7680" width="11.42578125" style="48"/>
    <col min="7681" max="7681" width="9.28515625" style="48" customWidth="1"/>
    <col min="7682" max="7682" width="8.42578125" style="48" customWidth="1"/>
    <col min="7683" max="7683" width="21.7109375" style="48" customWidth="1"/>
    <col min="7684" max="7684" width="13.5703125" style="48" customWidth="1"/>
    <col min="7685" max="7685" width="6.7109375" style="48" customWidth="1"/>
    <col min="7686" max="7686" width="6" style="48" customWidth="1"/>
    <col min="7687" max="7687" width="12.42578125" style="48" customWidth="1"/>
    <col min="7688" max="7688" width="16.85546875" style="48" customWidth="1"/>
    <col min="7689" max="7936" width="11.42578125" style="48"/>
    <col min="7937" max="7937" width="9.28515625" style="48" customWidth="1"/>
    <col min="7938" max="7938" width="8.42578125" style="48" customWidth="1"/>
    <col min="7939" max="7939" width="21.7109375" style="48" customWidth="1"/>
    <col min="7940" max="7940" width="13.5703125" style="48" customWidth="1"/>
    <col min="7941" max="7941" width="6.7109375" style="48" customWidth="1"/>
    <col min="7942" max="7942" width="6" style="48" customWidth="1"/>
    <col min="7943" max="7943" width="12.42578125" style="48" customWidth="1"/>
    <col min="7944" max="7944" width="16.85546875" style="48" customWidth="1"/>
    <col min="7945" max="8192" width="11.42578125" style="48"/>
    <col min="8193" max="8193" width="9.28515625" style="48" customWidth="1"/>
    <col min="8194" max="8194" width="8.42578125" style="48" customWidth="1"/>
    <col min="8195" max="8195" width="21.7109375" style="48" customWidth="1"/>
    <col min="8196" max="8196" width="13.5703125" style="48" customWidth="1"/>
    <col min="8197" max="8197" width="6.7109375" style="48" customWidth="1"/>
    <col min="8198" max="8198" width="6" style="48" customWidth="1"/>
    <col min="8199" max="8199" width="12.42578125" style="48" customWidth="1"/>
    <col min="8200" max="8200" width="16.85546875" style="48" customWidth="1"/>
    <col min="8201" max="8448" width="11.42578125" style="48"/>
    <col min="8449" max="8449" width="9.28515625" style="48" customWidth="1"/>
    <col min="8450" max="8450" width="8.42578125" style="48" customWidth="1"/>
    <col min="8451" max="8451" width="21.7109375" style="48" customWidth="1"/>
    <col min="8452" max="8452" width="13.5703125" style="48" customWidth="1"/>
    <col min="8453" max="8453" width="6.7109375" style="48" customWidth="1"/>
    <col min="8454" max="8454" width="6" style="48" customWidth="1"/>
    <col min="8455" max="8455" width="12.42578125" style="48" customWidth="1"/>
    <col min="8456" max="8456" width="16.85546875" style="48" customWidth="1"/>
    <col min="8457" max="8704" width="11.42578125" style="48"/>
    <col min="8705" max="8705" width="9.28515625" style="48" customWidth="1"/>
    <col min="8706" max="8706" width="8.42578125" style="48" customWidth="1"/>
    <col min="8707" max="8707" width="21.7109375" style="48" customWidth="1"/>
    <col min="8708" max="8708" width="13.5703125" style="48" customWidth="1"/>
    <col min="8709" max="8709" width="6.7109375" style="48" customWidth="1"/>
    <col min="8710" max="8710" width="6" style="48" customWidth="1"/>
    <col min="8711" max="8711" width="12.42578125" style="48" customWidth="1"/>
    <col min="8712" max="8712" width="16.85546875" style="48" customWidth="1"/>
    <col min="8713" max="8960" width="11.42578125" style="48"/>
    <col min="8961" max="8961" width="9.28515625" style="48" customWidth="1"/>
    <col min="8962" max="8962" width="8.42578125" style="48" customWidth="1"/>
    <col min="8963" max="8963" width="21.7109375" style="48" customWidth="1"/>
    <col min="8964" max="8964" width="13.5703125" style="48" customWidth="1"/>
    <col min="8965" max="8965" width="6.7109375" style="48" customWidth="1"/>
    <col min="8966" max="8966" width="6" style="48" customWidth="1"/>
    <col min="8967" max="8967" width="12.42578125" style="48" customWidth="1"/>
    <col min="8968" max="8968" width="16.85546875" style="48" customWidth="1"/>
    <col min="8969" max="9216" width="11.42578125" style="48"/>
    <col min="9217" max="9217" width="9.28515625" style="48" customWidth="1"/>
    <col min="9218" max="9218" width="8.42578125" style="48" customWidth="1"/>
    <col min="9219" max="9219" width="21.7109375" style="48" customWidth="1"/>
    <col min="9220" max="9220" width="13.5703125" style="48" customWidth="1"/>
    <col min="9221" max="9221" width="6.7109375" style="48" customWidth="1"/>
    <col min="9222" max="9222" width="6" style="48" customWidth="1"/>
    <col min="9223" max="9223" width="12.42578125" style="48" customWidth="1"/>
    <col min="9224" max="9224" width="16.85546875" style="48" customWidth="1"/>
    <col min="9225" max="9472" width="11.42578125" style="48"/>
    <col min="9473" max="9473" width="9.28515625" style="48" customWidth="1"/>
    <col min="9474" max="9474" width="8.42578125" style="48" customWidth="1"/>
    <col min="9475" max="9475" width="21.7109375" style="48" customWidth="1"/>
    <col min="9476" max="9476" width="13.5703125" style="48" customWidth="1"/>
    <col min="9477" max="9477" width="6.7109375" style="48" customWidth="1"/>
    <col min="9478" max="9478" width="6" style="48" customWidth="1"/>
    <col min="9479" max="9479" width="12.42578125" style="48" customWidth="1"/>
    <col min="9480" max="9480" width="16.85546875" style="48" customWidth="1"/>
    <col min="9481" max="9728" width="11.42578125" style="48"/>
    <col min="9729" max="9729" width="9.28515625" style="48" customWidth="1"/>
    <col min="9730" max="9730" width="8.42578125" style="48" customWidth="1"/>
    <col min="9731" max="9731" width="21.7109375" style="48" customWidth="1"/>
    <col min="9732" max="9732" width="13.5703125" style="48" customWidth="1"/>
    <col min="9733" max="9733" width="6.7109375" style="48" customWidth="1"/>
    <col min="9734" max="9734" width="6" style="48" customWidth="1"/>
    <col min="9735" max="9735" width="12.42578125" style="48" customWidth="1"/>
    <col min="9736" max="9736" width="16.85546875" style="48" customWidth="1"/>
    <col min="9737" max="9984" width="11.42578125" style="48"/>
    <col min="9985" max="9985" width="9.28515625" style="48" customWidth="1"/>
    <col min="9986" max="9986" width="8.42578125" style="48" customWidth="1"/>
    <col min="9987" max="9987" width="21.7109375" style="48" customWidth="1"/>
    <col min="9988" max="9988" width="13.5703125" style="48" customWidth="1"/>
    <col min="9989" max="9989" width="6.7109375" style="48" customWidth="1"/>
    <col min="9990" max="9990" width="6" style="48" customWidth="1"/>
    <col min="9991" max="9991" width="12.42578125" style="48" customWidth="1"/>
    <col min="9992" max="9992" width="16.85546875" style="48" customWidth="1"/>
    <col min="9993" max="10240" width="11.42578125" style="48"/>
    <col min="10241" max="10241" width="9.28515625" style="48" customWidth="1"/>
    <col min="10242" max="10242" width="8.42578125" style="48" customWidth="1"/>
    <col min="10243" max="10243" width="21.7109375" style="48" customWidth="1"/>
    <col min="10244" max="10244" width="13.5703125" style="48" customWidth="1"/>
    <col min="10245" max="10245" width="6.7109375" style="48" customWidth="1"/>
    <col min="10246" max="10246" width="6" style="48" customWidth="1"/>
    <col min="10247" max="10247" width="12.42578125" style="48" customWidth="1"/>
    <col min="10248" max="10248" width="16.85546875" style="48" customWidth="1"/>
    <col min="10249" max="10496" width="11.42578125" style="48"/>
    <col min="10497" max="10497" width="9.28515625" style="48" customWidth="1"/>
    <col min="10498" max="10498" width="8.42578125" style="48" customWidth="1"/>
    <col min="10499" max="10499" width="21.7109375" style="48" customWidth="1"/>
    <col min="10500" max="10500" width="13.5703125" style="48" customWidth="1"/>
    <col min="10501" max="10501" width="6.7109375" style="48" customWidth="1"/>
    <col min="10502" max="10502" width="6" style="48" customWidth="1"/>
    <col min="10503" max="10503" width="12.42578125" style="48" customWidth="1"/>
    <col min="10504" max="10504" width="16.85546875" style="48" customWidth="1"/>
    <col min="10505" max="10752" width="11.42578125" style="48"/>
    <col min="10753" max="10753" width="9.28515625" style="48" customWidth="1"/>
    <col min="10754" max="10754" width="8.42578125" style="48" customWidth="1"/>
    <col min="10755" max="10755" width="21.7109375" style="48" customWidth="1"/>
    <col min="10756" max="10756" width="13.5703125" style="48" customWidth="1"/>
    <col min="10757" max="10757" width="6.7109375" style="48" customWidth="1"/>
    <col min="10758" max="10758" width="6" style="48" customWidth="1"/>
    <col min="10759" max="10759" width="12.42578125" style="48" customWidth="1"/>
    <col min="10760" max="10760" width="16.85546875" style="48" customWidth="1"/>
    <col min="10761" max="11008" width="11.42578125" style="48"/>
    <col min="11009" max="11009" width="9.28515625" style="48" customWidth="1"/>
    <col min="11010" max="11010" width="8.42578125" style="48" customWidth="1"/>
    <col min="11011" max="11011" width="21.7109375" style="48" customWidth="1"/>
    <col min="11012" max="11012" width="13.5703125" style="48" customWidth="1"/>
    <col min="11013" max="11013" width="6.7109375" style="48" customWidth="1"/>
    <col min="11014" max="11014" width="6" style="48" customWidth="1"/>
    <col min="11015" max="11015" width="12.42578125" style="48" customWidth="1"/>
    <col min="11016" max="11016" width="16.85546875" style="48" customWidth="1"/>
    <col min="11017" max="11264" width="11.42578125" style="48"/>
    <col min="11265" max="11265" width="9.28515625" style="48" customWidth="1"/>
    <col min="11266" max="11266" width="8.42578125" style="48" customWidth="1"/>
    <col min="11267" max="11267" width="21.7109375" style="48" customWidth="1"/>
    <col min="11268" max="11268" width="13.5703125" style="48" customWidth="1"/>
    <col min="11269" max="11269" width="6.7109375" style="48" customWidth="1"/>
    <col min="11270" max="11270" width="6" style="48" customWidth="1"/>
    <col min="11271" max="11271" width="12.42578125" style="48" customWidth="1"/>
    <col min="11272" max="11272" width="16.85546875" style="48" customWidth="1"/>
    <col min="11273" max="11520" width="11.42578125" style="48"/>
    <col min="11521" max="11521" width="9.28515625" style="48" customWidth="1"/>
    <col min="11522" max="11522" width="8.42578125" style="48" customWidth="1"/>
    <col min="11523" max="11523" width="21.7109375" style="48" customWidth="1"/>
    <col min="11524" max="11524" width="13.5703125" style="48" customWidth="1"/>
    <col min="11525" max="11525" width="6.7109375" style="48" customWidth="1"/>
    <col min="11526" max="11526" width="6" style="48" customWidth="1"/>
    <col min="11527" max="11527" width="12.42578125" style="48" customWidth="1"/>
    <col min="11528" max="11528" width="16.85546875" style="48" customWidth="1"/>
    <col min="11529" max="11776" width="11.42578125" style="48"/>
    <col min="11777" max="11777" width="9.28515625" style="48" customWidth="1"/>
    <col min="11778" max="11778" width="8.42578125" style="48" customWidth="1"/>
    <col min="11779" max="11779" width="21.7109375" style="48" customWidth="1"/>
    <col min="11780" max="11780" width="13.5703125" style="48" customWidth="1"/>
    <col min="11781" max="11781" width="6.7109375" style="48" customWidth="1"/>
    <col min="11782" max="11782" width="6" style="48" customWidth="1"/>
    <col min="11783" max="11783" width="12.42578125" style="48" customWidth="1"/>
    <col min="11784" max="11784" width="16.85546875" style="48" customWidth="1"/>
    <col min="11785" max="12032" width="11.42578125" style="48"/>
    <col min="12033" max="12033" width="9.28515625" style="48" customWidth="1"/>
    <col min="12034" max="12034" width="8.42578125" style="48" customWidth="1"/>
    <col min="12035" max="12035" width="21.7109375" style="48" customWidth="1"/>
    <col min="12036" max="12036" width="13.5703125" style="48" customWidth="1"/>
    <col min="12037" max="12037" width="6.7109375" style="48" customWidth="1"/>
    <col min="12038" max="12038" width="6" style="48" customWidth="1"/>
    <col min="12039" max="12039" width="12.42578125" style="48" customWidth="1"/>
    <col min="12040" max="12040" width="16.85546875" style="48" customWidth="1"/>
    <col min="12041" max="12288" width="11.42578125" style="48"/>
    <col min="12289" max="12289" width="9.28515625" style="48" customWidth="1"/>
    <col min="12290" max="12290" width="8.42578125" style="48" customWidth="1"/>
    <col min="12291" max="12291" width="21.7109375" style="48" customWidth="1"/>
    <col min="12292" max="12292" width="13.5703125" style="48" customWidth="1"/>
    <col min="12293" max="12293" width="6.7109375" style="48" customWidth="1"/>
    <col min="12294" max="12294" width="6" style="48" customWidth="1"/>
    <col min="12295" max="12295" width="12.42578125" style="48" customWidth="1"/>
    <col min="12296" max="12296" width="16.85546875" style="48" customWidth="1"/>
    <col min="12297" max="12544" width="11.42578125" style="48"/>
    <col min="12545" max="12545" width="9.28515625" style="48" customWidth="1"/>
    <col min="12546" max="12546" width="8.42578125" style="48" customWidth="1"/>
    <col min="12547" max="12547" width="21.7109375" style="48" customWidth="1"/>
    <col min="12548" max="12548" width="13.5703125" style="48" customWidth="1"/>
    <col min="12549" max="12549" width="6.7109375" style="48" customWidth="1"/>
    <col min="12550" max="12550" width="6" style="48" customWidth="1"/>
    <col min="12551" max="12551" width="12.42578125" style="48" customWidth="1"/>
    <col min="12552" max="12552" width="16.85546875" style="48" customWidth="1"/>
    <col min="12553" max="12800" width="11.42578125" style="48"/>
    <col min="12801" max="12801" width="9.28515625" style="48" customWidth="1"/>
    <col min="12802" max="12802" width="8.42578125" style="48" customWidth="1"/>
    <col min="12803" max="12803" width="21.7109375" style="48" customWidth="1"/>
    <col min="12804" max="12804" width="13.5703125" style="48" customWidth="1"/>
    <col min="12805" max="12805" width="6.7109375" style="48" customWidth="1"/>
    <col min="12806" max="12806" width="6" style="48" customWidth="1"/>
    <col min="12807" max="12807" width="12.42578125" style="48" customWidth="1"/>
    <col min="12808" max="12808" width="16.85546875" style="48" customWidth="1"/>
    <col min="12809" max="13056" width="11.42578125" style="48"/>
    <col min="13057" max="13057" width="9.28515625" style="48" customWidth="1"/>
    <col min="13058" max="13058" width="8.42578125" style="48" customWidth="1"/>
    <col min="13059" max="13059" width="21.7109375" style="48" customWidth="1"/>
    <col min="13060" max="13060" width="13.5703125" style="48" customWidth="1"/>
    <col min="13061" max="13061" width="6.7109375" style="48" customWidth="1"/>
    <col min="13062" max="13062" width="6" style="48" customWidth="1"/>
    <col min="13063" max="13063" width="12.42578125" style="48" customWidth="1"/>
    <col min="13064" max="13064" width="16.85546875" style="48" customWidth="1"/>
    <col min="13065" max="13312" width="11.42578125" style="48"/>
    <col min="13313" max="13313" width="9.28515625" style="48" customWidth="1"/>
    <col min="13314" max="13314" width="8.42578125" style="48" customWidth="1"/>
    <col min="13315" max="13315" width="21.7109375" style="48" customWidth="1"/>
    <col min="13316" max="13316" width="13.5703125" style="48" customWidth="1"/>
    <col min="13317" max="13317" width="6.7109375" style="48" customWidth="1"/>
    <col min="13318" max="13318" width="6" style="48" customWidth="1"/>
    <col min="13319" max="13319" width="12.42578125" style="48" customWidth="1"/>
    <col min="13320" max="13320" width="16.85546875" style="48" customWidth="1"/>
    <col min="13321" max="13568" width="11.42578125" style="48"/>
    <col min="13569" max="13569" width="9.28515625" style="48" customWidth="1"/>
    <col min="13570" max="13570" width="8.42578125" style="48" customWidth="1"/>
    <col min="13571" max="13571" width="21.7109375" style="48" customWidth="1"/>
    <col min="13572" max="13572" width="13.5703125" style="48" customWidth="1"/>
    <col min="13573" max="13573" width="6.7109375" style="48" customWidth="1"/>
    <col min="13574" max="13574" width="6" style="48" customWidth="1"/>
    <col min="13575" max="13575" width="12.42578125" style="48" customWidth="1"/>
    <col min="13576" max="13576" width="16.85546875" style="48" customWidth="1"/>
    <col min="13577" max="13824" width="11.42578125" style="48"/>
    <col min="13825" max="13825" width="9.28515625" style="48" customWidth="1"/>
    <col min="13826" max="13826" width="8.42578125" style="48" customWidth="1"/>
    <col min="13827" max="13827" width="21.7109375" style="48" customWidth="1"/>
    <col min="13828" max="13828" width="13.5703125" style="48" customWidth="1"/>
    <col min="13829" max="13829" width="6.7109375" style="48" customWidth="1"/>
    <col min="13830" max="13830" width="6" style="48" customWidth="1"/>
    <col min="13831" max="13831" width="12.42578125" style="48" customWidth="1"/>
    <col min="13832" max="13832" width="16.85546875" style="48" customWidth="1"/>
    <col min="13833" max="14080" width="11.42578125" style="48"/>
    <col min="14081" max="14081" width="9.28515625" style="48" customWidth="1"/>
    <col min="14082" max="14082" width="8.42578125" style="48" customWidth="1"/>
    <col min="14083" max="14083" width="21.7109375" style="48" customWidth="1"/>
    <col min="14084" max="14084" width="13.5703125" style="48" customWidth="1"/>
    <col min="14085" max="14085" width="6.7109375" style="48" customWidth="1"/>
    <col min="14086" max="14086" width="6" style="48" customWidth="1"/>
    <col min="14087" max="14087" width="12.42578125" style="48" customWidth="1"/>
    <col min="14088" max="14088" width="16.85546875" style="48" customWidth="1"/>
    <col min="14089" max="14336" width="11.42578125" style="48"/>
    <col min="14337" max="14337" width="9.28515625" style="48" customWidth="1"/>
    <col min="14338" max="14338" width="8.42578125" style="48" customWidth="1"/>
    <col min="14339" max="14339" width="21.7109375" style="48" customWidth="1"/>
    <col min="14340" max="14340" width="13.5703125" style="48" customWidth="1"/>
    <col min="14341" max="14341" width="6.7109375" style="48" customWidth="1"/>
    <col min="14342" max="14342" width="6" style="48" customWidth="1"/>
    <col min="14343" max="14343" width="12.42578125" style="48" customWidth="1"/>
    <col min="14344" max="14344" width="16.85546875" style="48" customWidth="1"/>
    <col min="14345" max="14592" width="11.42578125" style="48"/>
    <col min="14593" max="14593" width="9.28515625" style="48" customWidth="1"/>
    <col min="14594" max="14594" width="8.42578125" style="48" customWidth="1"/>
    <col min="14595" max="14595" width="21.7109375" style="48" customWidth="1"/>
    <col min="14596" max="14596" width="13.5703125" style="48" customWidth="1"/>
    <col min="14597" max="14597" width="6.7109375" style="48" customWidth="1"/>
    <col min="14598" max="14598" width="6" style="48" customWidth="1"/>
    <col min="14599" max="14599" width="12.42578125" style="48" customWidth="1"/>
    <col min="14600" max="14600" width="16.85546875" style="48" customWidth="1"/>
    <col min="14601" max="14848" width="11.42578125" style="48"/>
    <col min="14849" max="14849" width="9.28515625" style="48" customWidth="1"/>
    <col min="14850" max="14850" width="8.42578125" style="48" customWidth="1"/>
    <col min="14851" max="14851" width="21.7109375" style="48" customWidth="1"/>
    <col min="14852" max="14852" width="13.5703125" style="48" customWidth="1"/>
    <col min="14853" max="14853" width="6.7109375" style="48" customWidth="1"/>
    <col min="14854" max="14854" width="6" style="48" customWidth="1"/>
    <col min="14855" max="14855" width="12.42578125" style="48" customWidth="1"/>
    <col min="14856" max="14856" width="16.85546875" style="48" customWidth="1"/>
    <col min="14857" max="15104" width="11.42578125" style="48"/>
    <col min="15105" max="15105" width="9.28515625" style="48" customWidth="1"/>
    <col min="15106" max="15106" width="8.42578125" style="48" customWidth="1"/>
    <col min="15107" max="15107" width="21.7109375" style="48" customWidth="1"/>
    <col min="15108" max="15108" width="13.5703125" style="48" customWidth="1"/>
    <col min="15109" max="15109" width="6.7109375" style="48" customWidth="1"/>
    <col min="15110" max="15110" width="6" style="48" customWidth="1"/>
    <col min="15111" max="15111" width="12.42578125" style="48" customWidth="1"/>
    <col min="15112" max="15112" width="16.85546875" style="48" customWidth="1"/>
    <col min="15113" max="15360" width="11.42578125" style="48"/>
    <col min="15361" max="15361" width="9.28515625" style="48" customWidth="1"/>
    <col min="15362" max="15362" width="8.42578125" style="48" customWidth="1"/>
    <col min="15363" max="15363" width="21.7109375" style="48" customWidth="1"/>
    <col min="15364" max="15364" width="13.5703125" style="48" customWidth="1"/>
    <col min="15365" max="15365" width="6.7109375" style="48" customWidth="1"/>
    <col min="15366" max="15366" width="6" style="48" customWidth="1"/>
    <col min="15367" max="15367" width="12.42578125" style="48" customWidth="1"/>
    <col min="15368" max="15368" width="16.85546875" style="48" customWidth="1"/>
    <col min="15369" max="15616" width="11.42578125" style="48"/>
    <col min="15617" max="15617" width="9.28515625" style="48" customWidth="1"/>
    <col min="15618" max="15618" width="8.42578125" style="48" customWidth="1"/>
    <col min="15619" max="15619" width="21.7109375" style="48" customWidth="1"/>
    <col min="15620" max="15620" width="13.5703125" style="48" customWidth="1"/>
    <col min="15621" max="15621" width="6.7109375" style="48" customWidth="1"/>
    <col min="15622" max="15622" width="6" style="48" customWidth="1"/>
    <col min="15623" max="15623" width="12.42578125" style="48" customWidth="1"/>
    <col min="15624" max="15624" width="16.85546875" style="48" customWidth="1"/>
    <col min="15625" max="15872" width="11.42578125" style="48"/>
    <col min="15873" max="15873" width="9.28515625" style="48" customWidth="1"/>
    <col min="15874" max="15874" width="8.42578125" style="48" customWidth="1"/>
    <col min="15875" max="15875" width="21.7109375" style="48" customWidth="1"/>
    <col min="15876" max="15876" width="13.5703125" style="48" customWidth="1"/>
    <col min="15877" max="15877" width="6.7109375" style="48" customWidth="1"/>
    <col min="15878" max="15878" width="6" style="48" customWidth="1"/>
    <col min="15879" max="15879" width="12.42578125" style="48" customWidth="1"/>
    <col min="15880" max="15880" width="16.85546875" style="48" customWidth="1"/>
    <col min="15881" max="16128" width="11.42578125" style="48"/>
    <col min="16129" max="16129" width="9.28515625" style="48" customWidth="1"/>
    <col min="16130" max="16130" width="8.42578125" style="48" customWidth="1"/>
    <col min="16131" max="16131" width="21.7109375" style="48" customWidth="1"/>
    <col min="16132" max="16132" width="13.5703125" style="48" customWidth="1"/>
    <col min="16133" max="16133" width="6.7109375" style="48" customWidth="1"/>
    <col min="16134" max="16134" width="6" style="48" customWidth="1"/>
    <col min="16135" max="16135" width="12.42578125" style="48" customWidth="1"/>
    <col min="16136" max="16136" width="16.85546875" style="48" customWidth="1"/>
    <col min="16137" max="16384" width="11.42578125" style="48"/>
  </cols>
  <sheetData>
    <row r="1" spans="1:8" ht="30" customHeight="1" x14ac:dyDescent="0.25">
      <c r="A1" s="447" t="s">
        <v>180</v>
      </c>
      <c r="B1" s="447"/>
      <c r="C1" s="447"/>
      <c r="D1" s="447"/>
      <c r="E1" s="447"/>
      <c r="F1" s="447"/>
      <c r="G1" s="447"/>
      <c r="H1" s="447"/>
    </row>
    <row r="2" spans="1:8" x14ac:dyDescent="0.25">
      <c r="A2" s="47" t="s">
        <v>181</v>
      </c>
      <c r="B2" s="47"/>
      <c r="C2" s="47"/>
    </row>
    <row r="3" spans="1:8" x14ac:dyDescent="0.25">
      <c r="A3" s="48" t="s">
        <v>182</v>
      </c>
      <c r="C3" s="460" t="s">
        <v>183</v>
      </c>
      <c r="D3" s="460"/>
      <c r="E3" s="460"/>
      <c r="F3" s="460"/>
      <c r="G3" s="460"/>
      <c r="H3" s="460"/>
    </row>
    <row r="4" spans="1:8" x14ac:dyDescent="0.25">
      <c r="C4" s="87"/>
      <c r="D4" s="87"/>
      <c r="E4" s="87"/>
      <c r="F4" s="87"/>
      <c r="G4" s="87"/>
      <c r="H4" s="87"/>
    </row>
    <row r="5" spans="1:8" x14ac:dyDescent="0.25">
      <c r="A5" s="461" t="s">
        <v>184</v>
      </c>
      <c r="B5" s="461"/>
    </row>
    <row r="6" spans="1:8" x14ac:dyDescent="0.25">
      <c r="A6" s="88"/>
      <c r="B6" s="88"/>
    </row>
    <row r="7" spans="1:8" x14ac:dyDescent="0.25">
      <c r="A7" s="106" t="s">
        <v>185</v>
      </c>
      <c r="B7" s="49"/>
      <c r="C7" s="49"/>
      <c r="D7" s="49"/>
      <c r="E7" s="49"/>
      <c r="F7" s="49"/>
    </row>
    <row r="8" spans="1:8" x14ac:dyDescent="0.25">
      <c r="A8" s="460" t="s">
        <v>186</v>
      </c>
      <c r="B8" s="460"/>
      <c r="C8" s="460"/>
      <c r="D8" s="460"/>
      <c r="E8" s="460"/>
      <c r="F8" s="460"/>
    </row>
    <row r="9" spans="1:8" ht="15.75" x14ac:dyDescent="0.25">
      <c r="A9" s="107" t="s">
        <v>187</v>
      </c>
    </row>
    <row r="10" spans="1:8" x14ac:dyDescent="0.25">
      <c r="A10" s="460" t="s">
        <v>188</v>
      </c>
      <c r="B10" s="460"/>
      <c r="C10" s="460"/>
      <c r="D10" s="460"/>
      <c r="E10" s="460"/>
      <c r="F10" s="460"/>
    </row>
    <row r="11" spans="1:8" x14ac:dyDescent="0.25">
      <c r="A11" s="48" t="s">
        <v>189</v>
      </c>
    </row>
    <row r="12" spans="1:8" ht="15.75" customHeight="1" x14ac:dyDescent="0.25">
      <c r="A12" s="460" t="s">
        <v>190</v>
      </c>
      <c r="B12" s="460"/>
      <c r="C12" s="460"/>
      <c r="D12" s="460"/>
      <c r="E12" s="460"/>
      <c r="F12" s="460"/>
    </row>
    <row r="13" spans="1:8" ht="15.75" customHeight="1" x14ac:dyDescent="0.25">
      <c r="A13" s="48" t="s">
        <v>191</v>
      </c>
      <c r="G13" s="87"/>
      <c r="H13" s="87"/>
    </row>
    <row r="14" spans="1:8" ht="15.75" customHeight="1" x14ac:dyDescent="0.25">
      <c r="C14" s="87"/>
      <c r="D14" s="87"/>
      <c r="E14" s="87"/>
      <c r="F14" s="87"/>
      <c r="G14" s="87"/>
      <c r="H14" s="87"/>
    </row>
    <row r="15" spans="1:8" x14ac:dyDescent="0.25">
      <c r="A15" s="89" t="s">
        <v>192</v>
      </c>
      <c r="B15" s="89" t="s">
        <v>150</v>
      </c>
      <c r="C15" s="458" t="s">
        <v>151</v>
      </c>
      <c r="D15" s="459"/>
      <c r="E15" s="55" t="s">
        <v>152</v>
      </c>
      <c r="F15" s="55" t="s">
        <v>193</v>
      </c>
      <c r="G15" s="55" t="s">
        <v>154</v>
      </c>
      <c r="H15" s="55" t="s">
        <v>155</v>
      </c>
    </row>
    <row r="16" spans="1:8" x14ac:dyDescent="0.25">
      <c r="A16" s="444">
        <v>1</v>
      </c>
      <c r="B16" s="444"/>
      <c r="C16" s="456" t="s">
        <v>194</v>
      </c>
      <c r="D16" s="457"/>
      <c r="E16" s="105" t="s">
        <v>195</v>
      </c>
      <c r="F16" s="105"/>
      <c r="G16" s="59">
        <v>24</v>
      </c>
      <c r="H16" s="59">
        <f t="shared" ref="H16:H21" si="0">F16*G16</f>
        <v>0</v>
      </c>
    </row>
    <row r="17" spans="1:8" ht="15.75" x14ac:dyDescent="0.25">
      <c r="A17" s="445"/>
      <c r="B17" s="445"/>
      <c r="C17" s="456" t="s">
        <v>196</v>
      </c>
      <c r="D17" s="457"/>
      <c r="E17" s="105" t="s">
        <v>167</v>
      </c>
      <c r="F17" s="105"/>
      <c r="G17" s="59">
        <v>3.5</v>
      </c>
      <c r="H17" s="59">
        <f t="shared" si="0"/>
        <v>0</v>
      </c>
    </row>
    <row r="18" spans="1:8" x14ac:dyDescent="0.25">
      <c r="A18" s="445"/>
      <c r="B18" s="445"/>
      <c r="C18" s="456" t="s">
        <v>197</v>
      </c>
      <c r="D18" s="457"/>
      <c r="E18" s="105" t="s">
        <v>198</v>
      </c>
      <c r="F18" s="105"/>
      <c r="G18" s="59">
        <v>9</v>
      </c>
      <c r="H18" s="59">
        <f t="shared" si="0"/>
        <v>0</v>
      </c>
    </row>
    <row r="19" spans="1:8" x14ac:dyDescent="0.25">
      <c r="A19" s="445"/>
      <c r="B19" s="445"/>
      <c r="C19" s="456" t="s">
        <v>199</v>
      </c>
      <c r="D19" s="457"/>
      <c r="E19" s="105" t="s">
        <v>200</v>
      </c>
      <c r="F19" s="105"/>
      <c r="G19" s="59">
        <v>10</v>
      </c>
      <c r="H19" s="59">
        <f t="shared" si="0"/>
        <v>0</v>
      </c>
    </row>
    <row r="20" spans="1:8" x14ac:dyDescent="0.25">
      <c r="A20" s="445"/>
      <c r="B20" s="445"/>
      <c r="C20" s="456" t="s">
        <v>163</v>
      </c>
      <c r="D20" s="457"/>
      <c r="E20" s="105" t="s">
        <v>164</v>
      </c>
      <c r="F20" s="105"/>
      <c r="G20" s="59">
        <v>165</v>
      </c>
      <c r="H20" s="59">
        <f t="shared" si="0"/>
        <v>0</v>
      </c>
    </row>
    <row r="21" spans="1:8" x14ac:dyDescent="0.25">
      <c r="A21" s="455"/>
      <c r="B21" s="455"/>
      <c r="C21" s="456" t="s">
        <v>201</v>
      </c>
      <c r="D21" s="457"/>
      <c r="E21" s="105" t="s">
        <v>195</v>
      </c>
      <c r="F21" s="105"/>
      <c r="G21" s="59">
        <v>24</v>
      </c>
      <c r="H21" s="59">
        <f t="shared" si="0"/>
        <v>0</v>
      </c>
    </row>
    <row r="22" spans="1:8" x14ac:dyDescent="0.25">
      <c r="A22" s="78"/>
      <c r="B22" s="78"/>
      <c r="C22" s="450"/>
      <c r="D22" s="451"/>
      <c r="E22" s="452" t="s">
        <v>202</v>
      </c>
      <c r="F22" s="453"/>
      <c r="G22" s="454"/>
      <c r="H22" s="59">
        <f>SUM(H16:H21)</f>
        <v>0</v>
      </c>
    </row>
    <row r="23" spans="1:8" x14ac:dyDescent="0.25">
      <c r="C23" s="83"/>
      <c r="D23" s="448" t="s">
        <v>203</v>
      </c>
      <c r="E23" s="449"/>
      <c r="F23" s="449"/>
      <c r="G23" s="440"/>
      <c r="H23" s="59">
        <f>H17+H18+H19</f>
        <v>0</v>
      </c>
    </row>
    <row r="24" spans="1:8" x14ac:dyDescent="0.25">
      <c r="D24" s="448" t="s">
        <v>204</v>
      </c>
      <c r="E24" s="449"/>
      <c r="F24" s="449"/>
      <c r="G24" s="440"/>
      <c r="H24" s="59">
        <f>H16+H21</f>
        <v>0</v>
      </c>
    </row>
    <row r="25" spans="1:8" x14ac:dyDescent="0.25">
      <c r="D25" s="448" t="s">
        <v>205</v>
      </c>
      <c r="E25" s="449"/>
      <c r="F25" s="449"/>
      <c r="G25" s="440"/>
      <c r="H25" s="92">
        <f>H20</f>
        <v>0</v>
      </c>
    </row>
    <row r="26" spans="1:8" x14ac:dyDescent="0.25">
      <c r="D26" s="448" t="s">
        <v>206</v>
      </c>
      <c r="E26" s="449"/>
      <c r="F26" s="449"/>
      <c r="G26" s="440"/>
      <c r="H26" s="59">
        <f>SUM(H23:H25)</f>
        <v>0</v>
      </c>
    </row>
    <row r="28" spans="1:8" x14ac:dyDescent="0.25">
      <c r="A28" s="86"/>
      <c r="B28" s="86"/>
      <c r="C28" s="93"/>
      <c r="D28" s="87"/>
      <c r="E28" s="87"/>
      <c r="F28" s="87"/>
    </row>
    <row r="29" spans="1:8" x14ac:dyDescent="0.25">
      <c r="C29" s="87"/>
      <c r="D29" s="87"/>
      <c r="E29" s="87"/>
      <c r="F29" s="87"/>
    </row>
    <row r="30" spans="1:8" x14ac:dyDescent="0.25">
      <c r="A30" s="86"/>
      <c r="B30" s="86"/>
      <c r="C30" s="93"/>
      <c r="D30" s="87"/>
      <c r="E30" s="87"/>
      <c r="F30" s="87"/>
    </row>
    <row r="31" spans="1:8" x14ac:dyDescent="0.25">
      <c r="C31" s="87"/>
      <c r="D31" s="87"/>
      <c r="E31" s="87"/>
      <c r="F31" s="87"/>
    </row>
    <row r="32" spans="1:8" x14ac:dyDescent="0.25">
      <c r="C32" s="87"/>
      <c r="D32" s="87"/>
      <c r="E32" s="87"/>
      <c r="F32" s="87"/>
    </row>
  </sheetData>
  <sheetProtection algorithmName="SHA-512" hashValue="zE5HPDBpWGKUfFiUOZHcKeh/LvXj3uceVZ/ogh19w7mBU66xEKewY+SXkOGVCNj3xQBb/Z2kr59ypWT1FBaw1w==" saltValue="zhfz4TXUZglcCoDrLV46+A==" spinCount="100000" sheet="1" objects="1" scenarios="1"/>
  <protectedRanges>
    <protectedRange sqref="B16 F16:F21" name="Plage1"/>
  </protectedRanges>
  <mergeCells count="21">
    <mergeCell ref="A1:H1"/>
    <mergeCell ref="C15:D15"/>
    <mergeCell ref="C3:H3"/>
    <mergeCell ref="A5:B5"/>
    <mergeCell ref="A8:F8"/>
    <mergeCell ref="A10:F10"/>
    <mergeCell ref="A12:F12"/>
    <mergeCell ref="A16:A21"/>
    <mergeCell ref="C16:D16"/>
    <mergeCell ref="C17:D17"/>
    <mergeCell ref="C18:D18"/>
    <mergeCell ref="C19:D19"/>
    <mergeCell ref="C20:D20"/>
    <mergeCell ref="C21:D21"/>
    <mergeCell ref="B16:B21"/>
    <mergeCell ref="D26:G26"/>
    <mergeCell ref="C22:D22"/>
    <mergeCell ref="E22:G22"/>
    <mergeCell ref="D23:G23"/>
    <mergeCell ref="D24:G24"/>
    <mergeCell ref="D25:G25"/>
  </mergeCells>
  <pageMargins left="0.59055118110236227" right="0.59055118110236227" top="0.59055118110236227" bottom="0.39370078740157483" header="0.51181102362204722" footer="0.51181102362204722"/>
  <pageSetup scale="83" fitToHeight="0"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6C818B-0017-4A71-A907-85BC552AD38F}">
  <sheetPr>
    <pageSetUpPr fitToPage="1"/>
  </sheetPr>
  <dimension ref="A1:O42"/>
  <sheetViews>
    <sheetView showGridLines="0" zoomScale="130" zoomScaleNormal="130" workbookViewId="0">
      <selection sqref="A1:H1"/>
    </sheetView>
  </sheetViews>
  <sheetFormatPr baseColWidth="10" defaultColWidth="11.42578125" defaultRowHeight="13.5" x14ac:dyDescent="0.25"/>
  <cols>
    <col min="1" max="1" width="8" style="48" customWidth="1"/>
    <col min="2" max="2" width="7" style="48" customWidth="1"/>
    <col min="3" max="4" width="18.28515625" style="48" customWidth="1"/>
    <col min="5" max="5" width="8" style="48" customWidth="1"/>
    <col min="6" max="6" width="10.85546875" style="48" customWidth="1"/>
    <col min="7" max="7" width="12.5703125" style="48" customWidth="1"/>
    <col min="8" max="8" width="12.7109375" style="48" customWidth="1"/>
    <col min="9" max="256" width="11.42578125" style="48"/>
    <col min="257" max="257" width="8" style="48" customWidth="1"/>
    <col min="258" max="258" width="7" style="48" customWidth="1"/>
    <col min="259" max="259" width="18.28515625" style="48" customWidth="1"/>
    <col min="260" max="260" width="12.28515625" style="48" customWidth="1"/>
    <col min="261" max="261" width="8" style="48" customWidth="1"/>
    <col min="262" max="262" width="10.85546875" style="48" customWidth="1"/>
    <col min="263" max="263" width="12.5703125" style="48" customWidth="1"/>
    <col min="264" max="264" width="12.7109375" style="48" customWidth="1"/>
    <col min="265" max="512" width="11.42578125" style="48"/>
    <col min="513" max="513" width="8" style="48" customWidth="1"/>
    <col min="514" max="514" width="7" style="48" customWidth="1"/>
    <col min="515" max="515" width="18.28515625" style="48" customWidth="1"/>
    <col min="516" max="516" width="12.28515625" style="48" customWidth="1"/>
    <col min="517" max="517" width="8" style="48" customWidth="1"/>
    <col min="518" max="518" width="10.85546875" style="48" customWidth="1"/>
    <col min="519" max="519" width="12.5703125" style="48" customWidth="1"/>
    <col min="520" max="520" width="12.7109375" style="48" customWidth="1"/>
    <col min="521" max="768" width="11.42578125" style="48"/>
    <col min="769" max="769" width="8" style="48" customWidth="1"/>
    <col min="770" max="770" width="7" style="48" customWidth="1"/>
    <col min="771" max="771" width="18.28515625" style="48" customWidth="1"/>
    <col min="772" max="772" width="12.28515625" style="48" customWidth="1"/>
    <col min="773" max="773" width="8" style="48" customWidth="1"/>
    <col min="774" max="774" width="10.85546875" style="48" customWidth="1"/>
    <col min="775" max="775" width="12.5703125" style="48" customWidth="1"/>
    <col min="776" max="776" width="12.7109375" style="48" customWidth="1"/>
    <col min="777" max="1024" width="11.42578125" style="48"/>
    <col min="1025" max="1025" width="8" style="48" customWidth="1"/>
    <col min="1026" max="1026" width="7" style="48" customWidth="1"/>
    <col min="1027" max="1027" width="18.28515625" style="48" customWidth="1"/>
    <col min="1028" max="1028" width="12.28515625" style="48" customWidth="1"/>
    <col min="1029" max="1029" width="8" style="48" customWidth="1"/>
    <col min="1030" max="1030" width="10.85546875" style="48" customWidth="1"/>
    <col min="1031" max="1031" width="12.5703125" style="48" customWidth="1"/>
    <col min="1032" max="1032" width="12.7109375" style="48" customWidth="1"/>
    <col min="1033" max="1280" width="11.42578125" style="48"/>
    <col min="1281" max="1281" width="8" style="48" customWidth="1"/>
    <col min="1282" max="1282" width="7" style="48" customWidth="1"/>
    <col min="1283" max="1283" width="18.28515625" style="48" customWidth="1"/>
    <col min="1284" max="1284" width="12.28515625" style="48" customWidth="1"/>
    <col min="1285" max="1285" width="8" style="48" customWidth="1"/>
    <col min="1286" max="1286" width="10.85546875" style="48" customWidth="1"/>
    <col min="1287" max="1287" width="12.5703125" style="48" customWidth="1"/>
    <col min="1288" max="1288" width="12.7109375" style="48" customWidth="1"/>
    <col min="1289" max="1536" width="11.42578125" style="48"/>
    <col min="1537" max="1537" width="8" style="48" customWidth="1"/>
    <col min="1538" max="1538" width="7" style="48" customWidth="1"/>
    <col min="1539" max="1539" width="18.28515625" style="48" customWidth="1"/>
    <col min="1540" max="1540" width="12.28515625" style="48" customWidth="1"/>
    <col min="1541" max="1541" width="8" style="48" customWidth="1"/>
    <col min="1542" max="1542" width="10.85546875" style="48" customWidth="1"/>
    <col min="1543" max="1543" width="12.5703125" style="48" customWidth="1"/>
    <col min="1544" max="1544" width="12.7109375" style="48" customWidth="1"/>
    <col min="1545" max="1792" width="11.42578125" style="48"/>
    <col min="1793" max="1793" width="8" style="48" customWidth="1"/>
    <col min="1794" max="1794" width="7" style="48" customWidth="1"/>
    <col min="1795" max="1795" width="18.28515625" style="48" customWidth="1"/>
    <col min="1796" max="1796" width="12.28515625" style="48" customWidth="1"/>
    <col min="1797" max="1797" width="8" style="48" customWidth="1"/>
    <col min="1798" max="1798" width="10.85546875" style="48" customWidth="1"/>
    <col min="1799" max="1799" width="12.5703125" style="48" customWidth="1"/>
    <col min="1800" max="1800" width="12.7109375" style="48" customWidth="1"/>
    <col min="1801" max="2048" width="11.42578125" style="48"/>
    <col min="2049" max="2049" width="8" style="48" customWidth="1"/>
    <col min="2050" max="2050" width="7" style="48" customWidth="1"/>
    <col min="2051" max="2051" width="18.28515625" style="48" customWidth="1"/>
    <col min="2052" max="2052" width="12.28515625" style="48" customWidth="1"/>
    <col min="2053" max="2053" width="8" style="48" customWidth="1"/>
    <col min="2054" max="2054" width="10.85546875" style="48" customWidth="1"/>
    <col min="2055" max="2055" width="12.5703125" style="48" customWidth="1"/>
    <col min="2056" max="2056" width="12.7109375" style="48" customWidth="1"/>
    <col min="2057" max="2304" width="11.42578125" style="48"/>
    <col min="2305" max="2305" width="8" style="48" customWidth="1"/>
    <col min="2306" max="2306" width="7" style="48" customWidth="1"/>
    <col min="2307" max="2307" width="18.28515625" style="48" customWidth="1"/>
    <col min="2308" max="2308" width="12.28515625" style="48" customWidth="1"/>
    <col min="2309" max="2309" width="8" style="48" customWidth="1"/>
    <col min="2310" max="2310" width="10.85546875" style="48" customWidth="1"/>
    <col min="2311" max="2311" width="12.5703125" style="48" customWidth="1"/>
    <col min="2312" max="2312" width="12.7109375" style="48" customWidth="1"/>
    <col min="2313" max="2560" width="11.42578125" style="48"/>
    <col min="2561" max="2561" width="8" style="48" customWidth="1"/>
    <col min="2562" max="2562" width="7" style="48" customWidth="1"/>
    <col min="2563" max="2563" width="18.28515625" style="48" customWidth="1"/>
    <col min="2564" max="2564" width="12.28515625" style="48" customWidth="1"/>
    <col min="2565" max="2565" width="8" style="48" customWidth="1"/>
    <col min="2566" max="2566" width="10.85546875" style="48" customWidth="1"/>
    <col min="2567" max="2567" width="12.5703125" style="48" customWidth="1"/>
    <col min="2568" max="2568" width="12.7109375" style="48" customWidth="1"/>
    <col min="2569" max="2816" width="11.42578125" style="48"/>
    <col min="2817" max="2817" width="8" style="48" customWidth="1"/>
    <col min="2818" max="2818" width="7" style="48" customWidth="1"/>
    <col min="2819" max="2819" width="18.28515625" style="48" customWidth="1"/>
    <col min="2820" max="2820" width="12.28515625" style="48" customWidth="1"/>
    <col min="2821" max="2821" width="8" style="48" customWidth="1"/>
    <col min="2822" max="2822" width="10.85546875" style="48" customWidth="1"/>
    <col min="2823" max="2823" width="12.5703125" style="48" customWidth="1"/>
    <col min="2824" max="2824" width="12.7109375" style="48" customWidth="1"/>
    <col min="2825" max="3072" width="11.42578125" style="48"/>
    <col min="3073" max="3073" width="8" style="48" customWidth="1"/>
    <col min="3074" max="3074" width="7" style="48" customWidth="1"/>
    <col min="3075" max="3075" width="18.28515625" style="48" customWidth="1"/>
    <col min="3076" max="3076" width="12.28515625" style="48" customWidth="1"/>
    <col min="3077" max="3077" width="8" style="48" customWidth="1"/>
    <col min="3078" max="3078" width="10.85546875" style="48" customWidth="1"/>
    <col min="3079" max="3079" width="12.5703125" style="48" customWidth="1"/>
    <col min="3080" max="3080" width="12.7109375" style="48" customWidth="1"/>
    <col min="3081" max="3328" width="11.42578125" style="48"/>
    <col min="3329" max="3329" width="8" style="48" customWidth="1"/>
    <col min="3330" max="3330" width="7" style="48" customWidth="1"/>
    <col min="3331" max="3331" width="18.28515625" style="48" customWidth="1"/>
    <col min="3332" max="3332" width="12.28515625" style="48" customWidth="1"/>
    <col min="3333" max="3333" width="8" style="48" customWidth="1"/>
    <col min="3334" max="3334" width="10.85546875" style="48" customWidth="1"/>
    <col min="3335" max="3335" width="12.5703125" style="48" customWidth="1"/>
    <col min="3336" max="3336" width="12.7109375" style="48" customWidth="1"/>
    <col min="3337" max="3584" width="11.42578125" style="48"/>
    <col min="3585" max="3585" width="8" style="48" customWidth="1"/>
    <col min="3586" max="3586" width="7" style="48" customWidth="1"/>
    <col min="3587" max="3587" width="18.28515625" style="48" customWidth="1"/>
    <col min="3588" max="3588" width="12.28515625" style="48" customWidth="1"/>
    <col min="3589" max="3589" width="8" style="48" customWidth="1"/>
    <col min="3590" max="3590" width="10.85546875" style="48" customWidth="1"/>
    <col min="3591" max="3591" width="12.5703125" style="48" customWidth="1"/>
    <col min="3592" max="3592" width="12.7109375" style="48" customWidth="1"/>
    <col min="3593" max="3840" width="11.42578125" style="48"/>
    <col min="3841" max="3841" width="8" style="48" customWidth="1"/>
    <col min="3842" max="3842" width="7" style="48" customWidth="1"/>
    <col min="3843" max="3843" width="18.28515625" style="48" customWidth="1"/>
    <col min="3844" max="3844" width="12.28515625" style="48" customWidth="1"/>
    <col min="3845" max="3845" width="8" style="48" customWidth="1"/>
    <col min="3846" max="3846" width="10.85546875" style="48" customWidth="1"/>
    <col min="3847" max="3847" width="12.5703125" style="48" customWidth="1"/>
    <col min="3848" max="3848" width="12.7109375" style="48" customWidth="1"/>
    <col min="3849" max="4096" width="11.42578125" style="48"/>
    <col min="4097" max="4097" width="8" style="48" customWidth="1"/>
    <col min="4098" max="4098" width="7" style="48" customWidth="1"/>
    <col min="4099" max="4099" width="18.28515625" style="48" customWidth="1"/>
    <col min="4100" max="4100" width="12.28515625" style="48" customWidth="1"/>
    <col min="4101" max="4101" width="8" style="48" customWidth="1"/>
    <col min="4102" max="4102" width="10.85546875" style="48" customWidth="1"/>
    <col min="4103" max="4103" width="12.5703125" style="48" customWidth="1"/>
    <col min="4104" max="4104" width="12.7109375" style="48" customWidth="1"/>
    <col min="4105" max="4352" width="11.42578125" style="48"/>
    <col min="4353" max="4353" width="8" style="48" customWidth="1"/>
    <col min="4354" max="4354" width="7" style="48" customWidth="1"/>
    <col min="4355" max="4355" width="18.28515625" style="48" customWidth="1"/>
    <col min="4356" max="4356" width="12.28515625" style="48" customWidth="1"/>
    <col min="4357" max="4357" width="8" style="48" customWidth="1"/>
    <col min="4358" max="4358" width="10.85546875" style="48" customWidth="1"/>
    <col min="4359" max="4359" width="12.5703125" style="48" customWidth="1"/>
    <col min="4360" max="4360" width="12.7109375" style="48" customWidth="1"/>
    <col min="4361" max="4608" width="11.42578125" style="48"/>
    <col min="4609" max="4609" width="8" style="48" customWidth="1"/>
    <col min="4610" max="4610" width="7" style="48" customWidth="1"/>
    <col min="4611" max="4611" width="18.28515625" style="48" customWidth="1"/>
    <col min="4612" max="4612" width="12.28515625" style="48" customWidth="1"/>
    <col min="4613" max="4613" width="8" style="48" customWidth="1"/>
    <col min="4614" max="4614" width="10.85546875" style="48" customWidth="1"/>
    <col min="4615" max="4615" width="12.5703125" style="48" customWidth="1"/>
    <col min="4616" max="4616" width="12.7109375" style="48" customWidth="1"/>
    <col min="4617" max="4864" width="11.42578125" style="48"/>
    <col min="4865" max="4865" width="8" style="48" customWidth="1"/>
    <col min="4866" max="4866" width="7" style="48" customWidth="1"/>
    <col min="4867" max="4867" width="18.28515625" style="48" customWidth="1"/>
    <col min="4868" max="4868" width="12.28515625" style="48" customWidth="1"/>
    <col min="4869" max="4869" width="8" style="48" customWidth="1"/>
    <col min="4870" max="4870" width="10.85546875" style="48" customWidth="1"/>
    <col min="4871" max="4871" width="12.5703125" style="48" customWidth="1"/>
    <col min="4872" max="4872" width="12.7109375" style="48" customWidth="1"/>
    <col min="4873" max="5120" width="11.42578125" style="48"/>
    <col min="5121" max="5121" width="8" style="48" customWidth="1"/>
    <col min="5122" max="5122" width="7" style="48" customWidth="1"/>
    <col min="5123" max="5123" width="18.28515625" style="48" customWidth="1"/>
    <col min="5124" max="5124" width="12.28515625" style="48" customWidth="1"/>
    <col min="5125" max="5125" width="8" style="48" customWidth="1"/>
    <col min="5126" max="5126" width="10.85546875" style="48" customWidth="1"/>
    <col min="5127" max="5127" width="12.5703125" style="48" customWidth="1"/>
    <col min="5128" max="5128" width="12.7109375" style="48" customWidth="1"/>
    <col min="5129" max="5376" width="11.42578125" style="48"/>
    <col min="5377" max="5377" width="8" style="48" customWidth="1"/>
    <col min="5378" max="5378" width="7" style="48" customWidth="1"/>
    <col min="5379" max="5379" width="18.28515625" style="48" customWidth="1"/>
    <col min="5380" max="5380" width="12.28515625" style="48" customWidth="1"/>
    <col min="5381" max="5381" width="8" style="48" customWidth="1"/>
    <col min="5382" max="5382" width="10.85546875" style="48" customWidth="1"/>
    <col min="5383" max="5383" width="12.5703125" style="48" customWidth="1"/>
    <col min="5384" max="5384" width="12.7109375" style="48" customWidth="1"/>
    <col min="5385" max="5632" width="11.42578125" style="48"/>
    <col min="5633" max="5633" width="8" style="48" customWidth="1"/>
    <col min="5634" max="5634" width="7" style="48" customWidth="1"/>
    <col min="5635" max="5635" width="18.28515625" style="48" customWidth="1"/>
    <col min="5636" max="5636" width="12.28515625" style="48" customWidth="1"/>
    <col min="5637" max="5637" width="8" style="48" customWidth="1"/>
    <col min="5638" max="5638" width="10.85546875" style="48" customWidth="1"/>
    <col min="5639" max="5639" width="12.5703125" style="48" customWidth="1"/>
    <col min="5640" max="5640" width="12.7109375" style="48" customWidth="1"/>
    <col min="5641" max="5888" width="11.42578125" style="48"/>
    <col min="5889" max="5889" width="8" style="48" customWidth="1"/>
    <col min="5890" max="5890" width="7" style="48" customWidth="1"/>
    <col min="5891" max="5891" width="18.28515625" style="48" customWidth="1"/>
    <col min="5892" max="5892" width="12.28515625" style="48" customWidth="1"/>
    <col min="5893" max="5893" width="8" style="48" customWidth="1"/>
    <col min="5894" max="5894" width="10.85546875" style="48" customWidth="1"/>
    <col min="5895" max="5895" width="12.5703125" style="48" customWidth="1"/>
    <col min="5896" max="5896" width="12.7109375" style="48" customWidth="1"/>
    <col min="5897" max="6144" width="11.42578125" style="48"/>
    <col min="6145" max="6145" width="8" style="48" customWidth="1"/>
    <col min="6146" max="6146" width="7" style="48" customWidth="1"/>
    <col min="6147" max="6147" width="18.28515625" style="48" customWidth="1"/>
    <col min="6148" max="6148" width="12.28515625" style="48" customWidth="1"/>
    <col min="6149" max="6149" width="8" style="48" customWidth="1"/>
    <col min="6150" max="6150" width="10.85546875" style="48" customWidth="1"/>
    <col min="6151" max="6151" width="12.5703125" style="48" customWidth="1"/>
    <col min="6152" max="6152" width="12.7109375" style="48" customWidth="1"/>
    <col min="6153" max="6400" width="11.42578125" style="48"/>
    <col min="6401" max="6401" width="8" style="48" customWidth="1"/>
    <col min="6402" max="6402" width="7" style="48" customWidth="1"/>
    <col min="6403" max="6403" width="18.28515625" style="48" customWidth="1"/>
    <col min="6404" max="6404" width="12.28515625" style="48" customWidth="1"/>
    <col min="6405" max="6405" width="8" style="48" customWidth="1"/>
    <col min="6406" max="6406" width="10.85546875" style="48" customWidth="1"/>
    <col min="6407" max="6407" width="12.5703125" style="48" customWidth="1"/>
    <col min="6408" max="6408" width="12.7109375" style="48" customWidth="1"/>
    <col min="6409" max="6656" width="11.42578125" style="48"/>
    <col min="6657" max="6657" width="8" style="48" customWidth="1"/>
    <col min="6658" max="6658" width="7" style="48" customWidth="1"/>
    <col min="6659" max="6659" width="18.28515625" style="48" customWidth="1"/>
    <col min="6660" max="6660" width="12.28515625" style="48" customWidth="1"/>
    <col min="6661" max="6661" width="8" style="48" customWidth="1"/>
    <col min="6662" max="6662" width="10.85546875" style="48" customWidth="1"/>
    <col min="6663" max="6663" width="12.5703125" style="48" customWidth="1"/>
    <col min="6664" max="6664" width="12.7109375" style="48" customWidth="1"/>
    <col min="6665" max="6912" width="11.42578125" style="48"/>
    <col min="6913" max="6913" width="8" style="48" customWidth="1"/>
    <col min="6914" max="6914" width="7" style="48" customWidth="1"/>
    <col min="6915" max="6915" width="18.28515625" style="48" customWidth="1"/>
    <col min="6916" max="6916" width="12.28515625" style="48" customWidth="1"/>
    <col min="6917" max="6917" width="8" style="48" customWidth="1"/>
    <col min="6918" max="6918" width="10.85546875" style="48" customWidth="1"/>
    <col min="6919" max="6919" width="12.5703125" style="48" customWidth="1"/>
    <col min="6920" max="6920" width="12.7109375" style="48" customWidth="1"/>
    <col min="6921" max="7168" width="11.42578125" style="48"/>
    <col min="7169" max="7169" width="8" style="48" customWidth="1"/>
    <col min="7170" max="7170" width="7" style="48" customWidth="1"/>
    <col min="7171" max="7171" width="18.28515625" style="48" customWidth="1"/>
    <col min="7172" max="7172" width="12.28515625" style="48" customWidth="1"/>
    <col min="7173" max="7173" width="8" style="48" customWidth="1"/>
    <col min="7174" max="7174" width="10.85546875" style="48" customWidth="1"/>
    <col min="7175" max="7175" width="12.5703125" style="48" customWidth="1"/>
    <col min="7176" max="7176" width="12.7109375" style="48" customWidth="1"/>
    <col min="7177" max="7424" width="11.42578125" style="48"/>
    <col min="7425" max="7425" width="8" style="48" customWidth="1"/>
    <col min="7426" max="7426" width="7" style="48" customWidth="1"/>
    <col min="7427" max="7427" width="18.28515625" style="48" customWidth="1"/>
    <col min="7428" max="7428" width="12.28515625" style="48" customWidth="1"/>
    <col min="7429" max="7429" width="8" style="48" customWidth="1"/>
    <col min="7430" max="7430" width="10.85546875" style="48" customWidth="1"/>
    <col min="7431" max="7431" width="12.5703125" style="48" customWidth="1"/>
    <col min="7432" max="7432" width="12.7109375" style="48" customWidth="1"/>
    <col min="7433" max="7680" width="11.42578125" style="48"/>
    <col min="7681" max="7681" width="8" style="48" customWidth="1"/>
    <col min="7682" max="7682" width="7" style="48" customWidth="1"/>
    <col min="7683" max="7683" width="18.28515625" style="48" customWidth="1"/>
    <col min="7684" max="7684" width="12.28515625" style="48" customWidth="1"/>
    <col min="7685" max="7685" width="8" style="48" customWidth="1"/>
    <col min="7686" max="7686" width="10.85546875" style="48" customWidth="1"/>
    <col min="7687" max="7687" width="12.5703125" style="48" customWidth="1"/>
    <col min="7688" max="7688" width="12.7109375" style="48" customWidth="1"/>
    <col min="7689" max="7936" width="11.42578125" style="48"/>
    <col min="7937" max="7937" width="8" style="48" customWidth="1"/>
    <col min="7938" max="7938" width="7" style="48" customWidth="1"/>
    <col min="7939" max="7939" width="18.28515625" style="48" customWidth="1"/>
    <col min="7940" max="7940" width="12.28515625" style="48" customWidth="1"/>
    <col min="7941" max="7941" width="8" style="48" customWidth="1"/>
    <col min="7942" max="7942" width="10.85546875" style="48" customWidth="1"/>
    <col min="7943" max="7943" width="12.5703125" style="48" customWidth="1"/>
    <col min="7944" max="7944" width="12.7109375" style="48" customWidth="1"/>
    <col min="7945" max="8192" width="11.42578125" style="48"/>
    <col min="8193" max="8193" width="8" style="48" customWidth="1"/>
    <col min="8194" max="8194" width="7" style="48" customWidth="1"/>
    <col min="8195" max="8195" width="18.28515625" style="48" customWidth="1"/>
    <col min="8196" max="8196" width="12.28515625" style="48" customWidth="1"/>
    <col min="8197" max="8197" width="8" style="48" customWidth="1"/>
    <col min="8198" max="8198" width="10.85546875" style="48" customWidth="1"/>
    <col min="8199" max="8199" width="12.5703125" style="48" customWidth="1"/>
    <col min="8200" max="8200" width="12.7109375" style="48" customWidth="1"/>
    <col min="8201" max="8448" width="11.42578125" style="48"/>
    <col min="8449" max="8449" width="8" style="48" customWidth="1"/>
    <col min="8450" max="8450" width="7" style="48" customWidth="1"/>
    <col min="8451" max="8451" width="18.28515625" style="48" customWidth="1"/>
    <col min="8452" max="8452" width="12.28515625" style="48" customWidth="1"/>
    <col min="8453" max="8453" width="8" style="48" customWidth="1"/>
    <col min="8454" max="8454" width="10.85546875" style="48" customWidth="1"/>
    <col min="8455" max="8455" width="12.5703125" style="48" customWidth="1"/>
    <col min="8456" max="8456" width="12.7109375" style="48" customWidth="1"/>
    <col min="8457" max="8704" width="11.42578125" style="48"/>
    <col min="8705" max="8705" width="8" style="48" customWidth="1"/>
    <col min="8706" max="8706" width="7" style="48" customWidth="1"/>
    <col min="8707" max="8707" width="18.28515625" style="48" customWidth="1"/>
    <col min="8708" max="8708" width="12.28515625" style="48" customWidth="1"/>
    <col min="8709" max="8709" width="8" style="48" customWidth="1"/>
    <col min="8710" max="8710" width="10.85546875" style="48" customWidth="1"/>
    <col min="8711" max="8711" width="12.5703125" style="48" customWidth="1"/>
    <col min="8712" max="8712" width="12.7109375" style="48" customWidth="1"/>
    <col min="8713" max="8960" width="11.42578125" style="48"/>
    <col min="8961" max="8961" width="8" style="48" customWidth="1"/>
    <col min="8962" max="8962" width="7" style="48" customWidth="1"/>
    <col min="8963" max="8963" width="18.28515625" style="48" customWidth="1"/>
    <col min="8964" max="8964" width="12.28515625" style="48" customWidth="1"/>
    <col min="8965" max="8965" width="8" style="48" customWidth="1"/>
    <col min="8966" max="8966" width="10.85546875" style="48" customWidth="1"/>
    <col min="8967" max="8967" width="12.5703125" style="48" customWidth="1"/>
    <col min="8968" max="8968" width="12.7109375" style="48" customWidth="1"/>
    <col min="8969" max="9216" width="11.42578125" style="48"/>
    <col min="9217" max="9217" width="8" style="48" customWidth="1"/>
    <col min="9218" max="9218" width="7" style="48" customWidth="1"/>
    <col min="9219" max="9219" width="18.28515625" style="48" customWidth="1"/>
    <col min="9220" max="9220" width="12.28515625" style="48" customWidth="1"/>
    <col min="9221" max="9221" width="8" style="48" customWidth="1"/>
    <col min="9222" max="9222" width="10.85546875" style="48" customWidth="1"/>
    <col min="9223" max="9223" width="12.5703125" style="48" customWidth="1"/>
    <col min="9224" max="9224" width="12.7109375" style="48" customWidth="1"/>
    <col min="9225" max="9472" width="11.42578125" style="48"/>
    <col min="9473" max="9473" width="8" style="48" customWidth="1"/>
    <col min="9474" max="9474" width="7" style="48" customWidth="1"/>
    <col min="9475" max="9475" width="18.28515625" style="48" customWidth="1"/>
    <col min="9476" max="9476" width="12.28515625" style="48" customWidth="1"/>
    <col min="9477" max="9477" width="8" style="48" customWidth="1"/>
    <col min="9478" max="9478" width="10.85546875" style="48" customWidth="1"/>
    <col min="9479" max="9479" width="12.5703125" style="48" customWidth="1"/>
    <col min="9480" max="9480" width="12.7109375" style="48" customWidth="1"/>
    <col min="9481" max="9728" width="11.42578125" style="48"/>
    <col min="9729" max="9729" width="8" style="48" customWidth="1"/>
    <col min="9730" max="9730" width="7" style="48" customWidth="1"/>
    <col min="9731" max="9731" width="18.28515625" style="48" customWidth="1"/>
    <col min="9732" max="9732" width="12.28515625" style="48" customWidth="1"/>
    <col min="9733" max="9733" width="8" style="48" customWidth="1"/>
    <col min="9734" max="9734" width="10.85546875" style="48" customWidth="1"/>
    <col min="9735" max="9735" width="12.5703125" style="48" customWidth="1"/>
    <col min="9736" max="9736" width="12.7109375" style="48" customWidth="1"/>
    <col min="9737" max="9984" width="11.42578125" style="48"/>
    <col min="9985" max="9985" width="8" style="48" customWidth="1"/>
    <col min="9986" max="9986" width="7" style="48" customWidth="1"/>
    <col min="9987" max="9987" width="18.28515625" style="48" customWidth="1"/>
    <col min="9988" max="9988" width="12.28515625" style="48" customWidth="1"/>
    <col min="9989" max="9989" width="8" style="48" customWidth="1"/>
    <col min="9990" max="9990" width="10.85546875" style="48" customWidth="1"/>
    <col min="9991" max="9991" width="12.5703125" style="48" customWidth="1"/>
    <col min="9992" max="9992" width="12.7109375" style="48" customWidth="1"/>
    <col min="9993" max="10240" width="11.42578125" style="48"/>
    <col min="10241" max="10241" width="8" style="48" customWidth="1"/>
    <col min="10242" max="10242" width="7" style="48" customWidth="1"/>
    <col min="10243" max="10243" width="18.28515625" style="48" customWidth="1"/>
    <col min="10244" max="10244" width="12.28515625" style="48" customWidth="1"/>
    <col min="10245" max="10245" width="8" style="48" customWidth="1"/>
    <col min="10246" max="10246" width="10.85546875" style="48" customWidth="1"/>
    <col min="10247" max="10247" width="12.5703125" style="48" customWidth="1"/>
    <col min="10248" max="10248" width="12.7109375" style="48" customWidth="1"/>
    <col min="10249" max="10496" width="11.42578125" style="48"/>
    <col min="10497" max="10497" width="8" style="48" customWidth="1"/>
    <col min="10498" max="10498" width="7" style="48" customWidth="1"/>
    <col min="10499" max="10499" width="18.28515625" style="48" customWidth="1"/>
    <col min="10500" max="10500" width="12.28515625" style="48" customWidth="1"/>
    <col min="10501" max="10501" width="8" style="48" customWidth="1"/>
    <col min="10502" max="10502" width="10.85546875" style="48" customWidth="1"/>
    <col min="10503" max="10503" width="12.5703125" style="48" customWidth="1"/>
    <col min="10504" max="10504" width="12.7109375" style="48" customWidth="1"/>
    <col min="10505" max="10752" width="11.42578125" style="48"/>
    <col min="10753" max="10753" width="8" style="48" customWidth="1"/>
    <col min="10754" max="10754" width="7" style="48" customWidth="1"/>
    <col min="10755" max="10755" width="18.28515625" style="48" customWidth="1"/>
    <col min="10756" max="10756" width="12.28515625" style="48" customWidth="1"/>
    <col min="10757" max="10757" width="8" style="48" customWidth="1"/>
    <col min="10758" max="10758" width="10.85546875" style="48" customWidth="1"/>
    <col min="10759" max="10759" width="12.5703125" style="48" customWidth="1"/>
    <col min="10760" max="10760" width="12.7109375" style="48" customWidth="1"/>
    <col min="10761" max="11008" width="11.42578125" style="48"/>
    <col min="11009" max="11009" width="8" style="48" customWidth="1"/>
    <col min="11010" max="11010" width="7" style="48" customWidth="1"/>
    <col min="11011" max="11011" width="18.28515625" style="48" customWidth="1"/>
    <col min="11012" max="11012" width="12.28515625" style="48" customWidth="1"/>
    <col min="11013" max="11013" width="8" style="48" customWidth="1"/>
    <col min="11014" max="11014" width="10.85546875" style="48" customWidth="1"/>
    <col min="11015" max="11015" width="12.5703125" style="48" customWidth="1"/>
    <col min="11016" max="11016" width="12.7109375" style="48" customWidth="1"/>
    <col min="11017" max="11264" width="11.42578125" style="48"/>
    <col min="11265" max="11265" width="8" style="48" customWidth="1"/>
    <col min="11266" max="11266" width="7" style="48" customWidth="1"/>
    <col min="11267" max="11267" width="18.28515625" style="48" customWidth="1"/>
    <col min="11268" max="11268" width="12.28515625" style="48" customWidth="1"/>
    <col min="11269" max="11269" width="8" style="48" customWidth="1"/>
    <col min="11270" max="11270" width="10.85546875" style="48" customWidth="1"/>
    <col min="11271" max="11271" width="12.5703125" style="48" customWidth="1"/>
    <col min="11272" max="11272" width="12.7109375" style="48" customWidth="1"/>
    <col min="11273" max="11520" width="11.42578125" style="48"/>
    <col min="11521" max="11521" width="8" style="48" customWidth="1"/>
    <col min="11522" max="11522" width="7" style="48" customWidth="1"/>
    <col min="11523" max="11523" width="18.28515625" style="48" customWidth="1"/>
    <col min="11524" max="11524" width="12.28515625" style="48" customWidth="1"/>
    <col min="11525" max="11525" width="8" style="48" customWidth="1"/>
    <col min="11526" max="11526" width="10.85546875" style="48" customWidth="1"/>
    <col min="11527" max="11527" width="12.5703125" style="48" customWidth="1"/>
    <col min="11528" max="11528" width="12.7109375" style="48" customWidth="1"/>
    <col min="11529" max="11776" width="11.42578125" style="48"/>
    <col min="11777" max="11777" width="8" style="48" customWidth="1"/>
    <col min="11778" max="11778" width="7" style="48" customWidth="1"/>
    <col min="11779" max="11779" width="18.28515625" style="48" customWidth="1"/>
    <col min="11780" max="11780" width="12.28515625" style="48" customWidth="1"/>
    <col min="11781" max="11781" width="8" style="48" customWidth="1"/>
    <col min="11782" max="11782" width="10.85546875" style="48" customWidth="1"/>
    <col min="11783" max="11783" width="12.5703125" style="48" customWidth="1"/>
    <col min="11784" max="11784" width="12.7109375" style="48" customWidth="1"/>
    <col min="11785" max="12032" width="11.42578125" style="48"/>
    <col min="12033" max="12033" width="8" style="48" customWidth="1"/>
    <col min="12034" max="12034" width="7" style="48" customWidth="1"/>
    <col min="12035" max="12035" width="18.28515625" style="48" customWidth="1"/>
    <col min="12036" max="12036" width="12.28515625" style="48" customWidth="1"/>
    <col min="12037" max="12037" width="8" style="48" customWidth="1"/>
    <col min="12038" max="12038" width="10.85546875" style="48" customWidth="1"/>
    <col min="12039" max="12039" width="12.5703125" style="48" customWidth="1"/>
    <col min="12040" max="12040" width="12.7109375" style="48" customWidth="1"/>
    <col min="12041" max="12288" width="11.42578125" style="48"/>
    <col min="12289" max="12289" width="8" style="48" customWidth="1"/>
    <col min="12290" max="12290" width="7" style="48" customWidth="1"/>
    <col min="12291" max="12291" width="18.28515625" style="48" customWidth="1"/>
    <col min="12292" max="12292" width="12.28515625" style="48" customWidth="1"/>
    <col min="12293" max="12293" width="8" style="48" customWidth="1"/>
    <col min="12294" max="12294" width="10.85546875" style="48" customWidth="1"/>
    <col min="12295" max="12295" width="12.5703125" style="48" customWidth="1"/>
    <col min="12296" max="12296" width="12.7109375" style="48" customWidth="1"/>
    <col min="12297" max="12544" width="11.42578125" style="48"/>
    <col min="12545" max="12545" width="8" style="48" customWidth="1"/>
    <col min="12546" max="12546" width="7" style="48" customWidth="1"/>
    <col min="12547" max="12547" width="18.28515625" style="48" customWidth="1"/>
    <col min="12548" max="12548" width="12.28515625" style="48" customWidth="1"/>
    <col min="12549" max="12549" width="8" style="48" customWidth="1"/>
    <col min="12550" max="12550" width="10.85546875" style="48" customWidth="1"/>
    <col min="12551" max="12551" width="12.5703125" style="48" customWidth="1"/>
    <col min="12552" max="12552" width="12.7109375" style="48" customWidth="1"/>
    <col min="12553" max="12800" width="11.42578125" style="48"/>
    <col min="12801" max="12801" width="8" style="48" customWidth="1"/>
    <col min="12802" max="12802" width="7" style="48" customWidth="1"/>
    <col min="12803" max="12803" width="18.28515625" style="48" customWidth="1"/>
    <col min="12804" max="12804" width="12.28515625" style="48" customWidth="1"/>
    <col min="12805" max="12805" width="8" style="48" customWidth="1"/>
    <col min="12806" max="12806" width="10.85546875" style="48" customWidth="1"/>
    <col min="12807" max="12807" width="12.5703125" style="48" customWidth="1"/>
    <col min="12808" max="12808" width="12.7109375" style="48" customWidth="1"/>
    <col min="12809" max="13056" width="11.42578125" style="48"/>
    <col min="13057" max="13057" width="8" style="48" customWidth="1"/>
    <col min="13058" max="13058" width="7" style="48" customWidth="1"/>
    <col min="13059" max="13059" width="18.28515625" style="48" customWidth="1"/>
    <col min="13060" max="13060" width="12.28515625" style="48" customWidth="1"/>
    <col min="13061" max="13061" width="8" style="48" customWidth="1"/>
    <col min="13062" max="13062" width="10.85546875" style="48" customWidth="1"/>
    <col min="13063" max="13063" width="12.5703125" style="48" customWidth="1"/>
    <col min="13064" max="13064" width="12.7109375" style="48" customWidth="1"/>
    <col min="13065" max="13312" width="11.42578125" style="48"/>
    <col min="13313" max="13313" width="8" style="48" customWidth="1"/>
    <col min="13314" max="13314" width="7" style="48" customWidth="1"/>
    <col min="13315" max="13315" width="18.28515625" style="48" customWidth="1"/>
    <col min="13316" max="13316" width="12.28515625" style="48" customWidth="1"/>
    <col min="13317" max="13317" width="8" style="48" customWidth="1"/>
    <col min="13318" max="13318" width="10.85546875" style="48" customWidth="1"/>
    <col min="13319" max="13319" width="12.5703125" style="48" customWidth="1"/>
    <col min="13320" max="13320" width="12.7109375" style="48" customWidth="1"/>
    <col min="13321" max="13568" width="11.42578125" style="48"/>
    <col min="13569" max="13569" width="8" style="48" customWidth="1"/>
    <col min="13570" max="13570" width="7" style="48" customWidth="1"/>
    <col min="13571" max="13571" width="18.28515625" style="48" customWidth="1"/>
    <col min="13572" max="13572" width="12.28515625" style="48" customWidth="1"/>
    <col min="13573" max="13573" width="8" style="48" customWidth="1"/>
    <col min="13574" max="13574" width="10.85546875" style="48" customWidth="1"/>
    <col min="13575" max="13575" width="12.5703125" style="48" customWidth="1"/>
    <col min="13576" max="13576" width="12.7109375" style="48" customWidth="1"/>
    <col min="13577" max="13824" width="11.42578125" style="48"/>
    <col min="13825" max="13825" width="8" style="48" customWidth="1"/>
    <col min="13826" max="13826" width="7" style="48" customWidth="1"/>
    <col min="13827" max="13827" width="18.28515625" style="48" customWidth="1"/>
    <col min="13828" max="13828" width="12.28515625" style="48" customWidth="1"/>
    <col min="13829" max="13829" width="8" style="48" customWidth="1"/>
    <col min="13830" max="13830" width="10.85546875" style="48" customWidth="1"/>
    <col min="13831" max="13831" width="12.5703125" style="48" customWidth="1"/>
    <col min="13832" max="13832" width="12.7109375" style="48" customWidth="1"/>
    <col min="13833" max="14080" width="11.42578125" style="48"/>
    <col min="14081" max="14081" width="8" style="48" customWidth="1"/>
    <col min="14082" max="14082" width="7" style="48" customWidth="1"/>
    <col min="14083" max="14083" width="18.28515625" style="48" customWidth="1"/>
    <col min="14084" max="14084" width="12.28515625" style="48" customWidth="1"/>
    <col min="14085" max="14085" width="8" style="48" customWidth="1"/>
    <col min="14086" max="14086" width="10.85546875" style="48" customWidth="1"/>
    <col min="14087" max="14087" width="12.5703125" style="48" customWidth="1"/>
    <col min="14088" max="14088" width="12.7109375" style="48" customWidth="1"/>
    <col min="14089" max="14336" width="11.42578125" style="48"/>
    <col min="14337" max="14337" width="8" style="48" customWidth="1"/>
    <col min="14338" max="14338" width="7" style="48" customWidth="1"/>
    <col min="14339" max="14339" width="18.28515625" style="48" customWidth="1"/>
    <col min="14340" max="14340" width="12.28515625" style="48" customWidth="1"/>
    <col min="14341" max="14341" width="8" style="48" customWidth="1"/>
    <col min="14342" max="14342" width="10.85546875" style="48" customWidth="1"/>
    <col min="14343" max="14343" width="12.5703125" style="48" customWidth="1"/>
    <col min="14344" max="14344" width="12.7109375" style="48" customWidth="1"/>
    <col min="14345" max="14592" width="11.42578125" style="48"/>
    <col min="14593" max="14593" width="8" style="48" customWidth="1"/>
    <col min="14594" max="14594" width="7" style="48" customWidth="1"/>
    <col min="14595" max="14595" width="18.28515625" style="48" customWidth="1"/>
    <col min="14596" max="14596" width="12.28515625" style="48" customWidth="1"/>
    <col min="14597" max="14597" width="8" style="48" customWidth="1"/>
    <col min="14598" max="14598" width="10.85546875" style="48" customWidth="1"/>
    <col min="14599" max="14599" width="12.5703125" style="48" customWidth="1"/>
    <col min="14600" max="14600" width="12.7109375" style="48" customWidth="1"/>
    <col min="14601" max="14848" width="11.42578125" style="48"/>
    <col min="14849" max="14849" width="8" style="48" customWidth="1"/>
    <col min="14850" max="14850" width="7" style="48" customWidth="1"/>
    <col min="14851" max="14851" width="18.28515625" style="48" customWidth="1"/>
    <col min="14852" max="14852" width="12.28515625" style="48" customWidth="1"/>
    <col min="14853" max="14853" width="8" style="48" customWidth="1"/>
    <col min="14854" max="14854" width="10.85546875" style="48" customWidth="1"/>
    <col min="14855" max="14855" width="12.5703125" style="48" customWidth="1"/>
    <col min="14856" max="14856" width="12.7109375" style="48" customWidth="1"/>
    <col min="14857" max="15104" width="11.42578125" style="48"/>
    <col min="15105" max="15105" width="8" style="48" customWidth="1"/>
    <col min="15106" max="15106" width="7" style="48" customWidth="1"/>
    <col min="15107" max="15107" width="18.28515625" style="48" customWidth="1"/>
    <col min="15108" max="15108" width="12.28515625" style="48" customWidth="1"/>
    <col min="15109" max="15109" width="8" style="48" customWidth="1"/>
    <col min="15110" max="15110" width="10.85546875" style="48" customWidth="1"/>
    <col min="15111" max="15111" width="12.5703125" style="48" customWidth="1"/>
    <col min="15112" max="15112" width="12.7109375" style="48" customWidth="1"/>
    <col min="15113" max="15360" width="11.42578125" style="48"/>
    <col min="15361" max="15361" width="8" style="48" customWidth="1"/>
    <col min="15362" max="15362" width="7" style="48" customWidth="1"/>
    <col min="15363" max="15363" width="18.28515625" style="48" customWidth="1"/>
    <col min="15364" max="15364" width="12.28515625" style="48" customWidth="1"/>
    <col min="15365" max="15365" width="8" style="48" customWidth="1"/>
    <col min="15366" max="15366" width="10.85546875" style="48" customWidth="1"/>
    <col min="15367" max="15367" width="12.5703125" style="48" customWidth="1"/>
    <col min="15368" max="15368" width="12.7109375" style="48" customWidth="1"/>
    <col min="15369" max="15616" width="11.42578125" style="48"/>
    <col min="15617" max="15617" width="8" style="48" customWidth="1"/>
    <col min="15618" max="15618" width="7" style="48" customWidth="1"/>
    <col min="15619" max="15619" width="18.28515625" style="48" customWidth="1"/>
    <col min="15620" max="15620" width="12.28515625" style="48" customWidth="1"/>
    <col min="15621" max="15621" width="8" style="48" customWidth="1"/>
    <col min="15622" max="15622" width="10.85546875" style="48" customWidth="1"/>
    <col min="15623" max="15623" width="12.5703125" style="48" customWidth="1"/>
    <col min="15624" max="15624" width="12.7109375" style="48" customWidth="1"/>
    <col min="15625" max="15872" width="11.42578125" style="48"/>
    <col min="15873" max="15873" width="8" style="48" customWidth="1"/>
    <col min="15874" max="15874" width="7" style="48" customWidth="1"/>
    <col min="15875" max="15875" width="18.28515625" style="48" customWidth="1"/>
    <col min="15876" max="15876" width="12.28515625" style="48" customWidth="1"/>
    <col min="15877" max="15877" width="8" style="48" customWidth="1"/>
    <col min="15878" max="15878" width="10.85546875" style="48" customWidth="1"/>
    <col min="15879" max="15879" width="12.5703125" style="48" customWidth="1"/>
    <col min="15880" max="15880" width="12.7109375" style="48" customWidth="1"/>
    <col min="15881" max="16128" width="11.42578125" style="48"/>
    <col min="16129" max="16129" width="8" style="48" customWidth="1"/>
    <col min="16130" max="16130" width="7" style="48" customWidth="1"/>
    <col min="16131" max="16131" width="18.28515625" style="48" customWidth="1"/>
    <col min="16132" max="16132" width="12.28515625" style="48" customWidth="1"/>
    <col min="16133" max="16133" width="8" style="48" customWidth="1"/>
    <col min="16134" max="16134" width="10.85546875" style="48" customWidth="1"/>
    <col min="16135" max="16135" width="12.5703125" style="48" customWidth="1"/>
    <col min="16136" max="16136" width="12.7109375" style="48" customWidth="1"/>
    <col min="16137" max="16384" width="11.42578125" style="48"/>
  </cols>
  <sheetData>
    <row r="1" spans="1:15" ht="25.5" customHeight="1" x14ac:dyDescent="0.25">
      <c r="A1" s="447" t="s">
        <v>180</v>
      </c>
      <c r="B1" s="447"/>
      <c r="C1" s="447"/>
      <c r="D1" s="447"/>
      <c r="E1" s="447"/>
      <c r="F1" s="447"/>
      <c r="G1" s="447"/>
      <c r="H1" s="447"/>
    </row>
    <row r="2" spans="1:15" x14ac:dyDescent="0.25">
      <c r="A2" s="474" t="s">
        <v>207</v>
      </c>
      <c r="B2" s="474"/>
      <c r="C2" s="474"/>
    </row>
    <row r="3" spans="1:15" x14ac:dyDescent="0.25">
      <c r="A3" s="460" t="s">
        <v>182</v>
      </c>
      <c r="B3" s="460"/>
      <c r="C3" s="475" t="s">
        <v>133</v>
      </c>
      <c r="D3" s="475"/>
      <c r="E3" s="475"/>
      <c r="F3" s="475"/>
      <c r="G3" s="475"/>
      <c r="H3" s="475"/>
    </row>
    <row r="4" spans="1:15" x14ac:dyDescent="0.25">
      <c r="A4" s="87"/>
      <c r="B4" s="87"/>
    </row>
    <row r="5" spans="1:15" x14ac:dyDescent="0.25">
      <c r="A5" s="48" t="s">
        <v>184</v>
      </c>
      <c r="C5" s="476" t="s">
        <v>208</v>
      </c>
      <c r="D5" s="475"/>
      <c r="E5" s="475"/>
      <c r="F5" s="475"/>
      <c r="G5" s="475"/>
      <c r="H5" s="475"/>
    </row>
    <row r="6" spans="1:15" x14ac:dyDescent="0.25">
      <c r="C6" s="460" t="s">
        <v>209</v>
      </c>
      <c r="D6" s="460"/>
      <c r="E6" s="460"/>
      <c r="F6" s="460"/>
      <c r="G6" s="460"/>
      <c r="H6" s="460"/>
    </row>
    <row r="7" spans="1:15" x14ac:dyDescent="0.25">
      <c r="C7" s="460" t="s">
        <v>210</v>
      </c>
      <c r="D7" s="460"/>
      <c r="E7" s="460"/>
      <c r="F7" s="460"/>
      <c r="G7" s="460"/>
      <c r="H7" s="460"/>
    </row>
    <row r="8" spans="1:15" x14ac:dyDescent="0.25">
      <c r="C8" s="460" t="s">
        <v>211</v>
      </c>
      <c r="D8" s="460"/>
      <c r="E8" s="460"/>
      <c r="F8" s="460"/>
      <c r="G8" s="460"/>
      <c r="H8" s="460"/>
    </row>
    <row r="9" spans="1:15" x14ac:dyDescent="0.25">
      <c r="C9" s="460" t="s">
        <v>212</v>
      </c>
      <c r="D9" s="460"/>
      <c r="E9" s="460"/>
      <c r="F9" s="460"/>
      <c r="G9" s="460"/>
      <c r="H9" s="460"/>
    </row>
    <row r="11" spans="1:15" x14ac:dyDescent="0.25">
      <c r="C11" s="461"/>
      <c r="D11" s="460"/>
      <c r="E11" s="460"/>
      <c r="F11" s="460"/>
      <c r="G11" s="460"/>
      <c r="H11" s="460"/>
    </row>
    <row r="12" spans="1:15" x14ac:dyDescent="0.25">
      <c r="A12" s="55" t="s">
        <v>213</v>
      </c>
      <c r="B12" s="55" t="s">
        <v>150</v>
      </c>
      <c r="C12" s="473" t="s">
        <v>151</v>
      </c>
      <c r="D12" s="459"/>
      <c r="E12" s="55" t="s">
        <v>152</v>
      </c>
      <c r="F12" s="55" t="s">
        <v>153</v>
      </c>
      <c r="G12" s="55" t="s">
        <v>154</v>
      </c>
      <c r="H12" s="55" t="s">
        <v>155</v>
      </c>
      <c r="N12" s="49"/>
    </row>
    <row r="13" spans="1:15" x14ac:dyDescent="0.25">
      <c r="A13" s="444">
        <v>1</v>
      </c>
      <c r="B13" s="444"/>
      <c r="C13" s="467" t="s">
        <v>214</v>
      </c>
      <c r="D13" s="468"/>
      <c r="E13" s="105" t="s">
        <v>195</v>
      </c>
      <c r="F13" s="105"/>
      <c r="G13" s="59">
        <v>24</v>
      </c>
      <c r="H13" s="59">
        <f>F13*G13</f>
        <v>0</v>
      </c>
      <c r="J13" s="60" t="s">
        <v>158</v>
      </c>
      <c r="K13" s="60" t="s">
        <v>159</v>
      </c>
      <c r="L13" s="60" t="s">
        <v>160</v>
      </c>
      <c r="M13" s="60" t="s">
        <v>161</v>
      </c>
      <c r="N13" s="60" t="s">
        <v>162</v>
      </c>
    </row>
    <row r="14" spans="1:15" ht="15.75" x14ac:dyDescent="0.25">
      <c r="A14" s="469"/>
      <c r="B14" s="469"/>
      <c r="C14" s="471" t="s">
        <v>215</v>
      </c>
      <c r="D14" s="472"/>
      <c r="E14" s="62" t="s">
        <v>167</v>
      </c>
      <c r="F14" s="62"/>
      <c r="G14" s="63">
        <v>3.5</v>
      </c>
      <c r="H14" s="63">
        <f>F14*G14</f>
        <v>0</v>
      </c>
      <c r="I14" s="64"/>
      <c r="J14" s="65"/>
      <c r="K14" s="65"/>
      <c r="L14" s="65"/>
      <c r="M14" s="65">
        <f>J14*K14*L14*K42</f>
        <v>0</v>
      </c>
      <c r="N14" s="86"/>
      <c r="O14" s="86" t="s">
        <v>165</v>
      </c>
    </row>
    <row r="15" spans="1:15" ht="14.25" thickBot="1" x14ac:dyDescent="0.3">
      <c r="A15" s="470"/>
      <c r="B15" s="470"/>
      <c r="C15" s="467" t="s">
        <v>163</v>
      </c>
      <c r="D15" s="468"/>
      <c r="E15" s="105" t="s">
        <v>164</v>
      </c>
      <c r="F15" s="105"/>
      <c r="G15" s="59">
        <v>165</v>
      </c>
      <c r="H15" s="59">
        <f>F15*G15</f>
        <v>0</v>
      </c>
      <c r="J15" s="86"/>
      <c r="K15" s="86"/>
      <c r="L15" s="86"/>
      <c r="M15" s="66">
        <f>J15*K15*L15*K42</f>
        <v>0</v>
      </c>
      <c r="N15" s="66"/>
      <c r="O15" s="86" t="s">
        <v>168</v>
      </c>
    </row>
    <row r="16" spans="1:15" ht="14.25" thickTop="1" x14ac:dyDescent="0.25">
      <c r="A16" s="96"/>
      <c r="B16" s="71"/>
      <c r="C16" s="76"/>
      <c r="D16" s="97"/>
      <c r="E16" s="437" t="s">
        <v>202</v>
      </c>
      <c r="F16" s="438"/>
      <c r="G16" s="439"/>
      <c r="H16" s="59">
        <f>SUM(H13:H15)</f>
        <v>0</v>
      </c>
      <c r="J16" s="86"/>
      <c r="K16" s="86"/>
      <c r="L16" s="86"/>
      <c r="M16" s="86">
        <f>M14+M15</f>
        <v>0</v>
      </c>
      <c r="N16" s="86"/>
      <c r="O16" s="86"/>
    </row>
    <row r="17" spans="1:15" s="77" customFormat="1" x14ac:dyDescent="0.25">
      <c r="A17" s="444">
        <v>2</v>
      </c>
      <c r="B17" s="444"/>
      <c r="C17" s="467" t="s">
        <v>214</v>
      </c>
      <c r="D17" s="468"/>
      <c r="E17" s="98" t="s">
        <v>195</v>
      </c>
      <c r="F17" s="98"/>
      <c r="G17" s="59">
        <v>24</v>
      </c>
      <c r="H17" s="99">
        <f>F17*G17</f>
        <v>0</v>
      </c>
      <c r="J17" s="71"/>
      <c r="K17" s="71"/>
      <c r="L17" s="71"/>
      <c r="M17" s="72"/>
      <c r="N17" s="72"/>
      <c r="O17" s="86"/>
    </row>
    <row r="18" spans="1:15" s="77" customFormat="1" ht="15.75" x14ac:dyDescent="0.25">
      <c r="A18" s="445"/>
      <c r="B18" s="445"/>
      <c r="C18" s="465" t="s">
        <v>215</v>
      </c>
      <c r="D18" s="466"/>
      <c r="E18" s="100" t="s">
        <v>167</v>
      </c>
      <c r="F18" s="100"/>
      <c r="G18" s="101">
        <v>3.5</v>
      </c>
      <c r="H18" s="101">
        <f>F18*G18</f>
        <v>0</v>
      </c>
      <c r="I18" s="102"/>
      <c r="J18" s="73"/>
      <c r="K18" s="73"/>
      <c r="L18" s="73"/>
      <c r="M18" s="73">
        <f>J18*K18*L18*K42</f>
        <v>0</v>
      </c>
      <c r="N18" s="80"/>
      <c r="O18" s="80" t="s">
        <v>165</v>
      </c>
    </row>
    <row r="19" spans="1:15" s="77" customFormat="1" ht="14.25" thickBot="1" x14ac:dyDescent="0.3">
      <c r="A19" s="455"/>
      <c r="B19" s="455"/>
      <c r="C19" s="463" t="s">
        <v>163</v>
      </c>
      <c r="D19" s="464"/>
      <c r="E19" s="98" t="s">
        <v>164</v>
      </c>
      <c r="F19" s="98"/>
      <c r="G19" s="99">
        <v>165</v>
      </c>
      <c r="H19" s="99">
        <f>F19*G19</f>
        <v>0</v>
      </c>
      <c r="J19" s="80"/>
      <c r="K19" s="80"/>
      <c r="L19" s="80"/>
      <c r="M19" s="74">
        <f>J19*K19*L19*K42</f>
        <v>0</v>
      </c>
      <c r="N19" s="74"/>
      <c r="O19" s="80" t="s">
        <v>168</v>
      </c>
    </row>
    <row r="20" spans="1:15" ht="14.25" thickTop="1" x14ac:dyDescent="0.25">
      <c r="A20" s="96"/>
      <c r="B20" s="71"/>
      <c r="C20" s="76"/>
      <c r="D20" s="97"/>
      <c r="E20" s="437" t="s">
        <v>202</v>
      </c>
      <c r="F20" s="438"/>
      <c r="G20" s="439"/>
      <c r="H20" s="59">
        <f>SUM(H17:H19)</f>
        <v>0</v>
      </c>
      <c r="J20" s="80"/>
      <c r="K20" s="80"/>
      <c r="L20" s="80"/>
      <c r="M20" s="80">
        <f>M18+M19</f>
        <v>0</v>
      </c>
      <c r="N20" s="80"/>
      <c r="O20" s="80"/>
    </row>
    <row r="21" spans="1:15" s="77" customFormat="1" x14ac:dyDescent="0.25">
      <c r="A21" s="444">
        <v>3</v>
      </c>
      <c r="B21" s="444"/>
      <c r="C21" s="467" t="s">
        <v>214</v>
      </c>
      <c r="D21" s="468"/>
      <c r="E21" s="98" t="s">
        <v>195</v>
      </c>
      <c r="F21" s="98"/>
      <c r="G21" s="59">
        <v>24</v>
      </c>
      <c r="H21" s="99">
        <f>F21*G21</f>
        <v>0</v>
      </c>
      <c r="J21" s="71"/>
      <c r="K21" s="71"/>
      <c r="L21" s="71"/>
      <c r="M21" s="72"/>
      <c r="N21" s="72"/>
      <c r="O21" s="48"/>
    </row>
    <row r="22" spans="1:15" s="77" customFormat="1" ht="15.75" x14ac:dyDescent="0.25">
      <c r="A22" s="445"/>
      <c r="B22" s="445"/>
      <c r="C22" s="465" t="s">
        <v>215</v>
      </c>
      <c r="D22" s="466"/>
      <c r="E22" s="100" t="s">
        <v>167</v>
      </c>
      <c r="F22" s="100"/>
      <c r="G22" s="101">
        <v>3.5</v>
      </c>
      <c r="H22" s="101">
        <f>F22*G22</f>
        <v>0</v>
      </c>
      <c r="I22" s="102"/>
      <c r="J22" s="73"/>
      <c r="K22" s="73"/>
      <c r="L22" s="73"/>
      <c r="M22" s="65"/>
      <c r="N22" s="86"/>
    </row>
    <row r="23" spans="1:15" s="77" customFormat="1" x14ac:dyDescent="0.25">
      <c r="A23" s="455"/>
      <c r="B23" s="455"/>
      <c r="C23" s="463" t="s">
        <v>163</v>
      </c>
      <c r="D23" s="464"/>
      <c r="E23" s="98" t="s">
        <v>164</v>
      </c>
      <c r="F23" s="98"/>
      <c r="G23" s="99">
        <v>165</v>
      </c>
      <c r="H23" s="99">
        <f>F23*G23</f>
        <v>0</v>
      </c>
      <c r="J23" s="80"/>
      <c r="K23" s="80"/>
      <c r="L23" s="80"/>
    </row>
    <row r="24" spans="1:15" x14ac:dyDescent="0.25">
      <c r="A24" s="96"/>
      <c r="B24" s="71"/>
      <c r="C24" s="76"/>
      <c r="D24" s="97"/>
      <c r="E24" s="437" t="s">
        <v>202</v>
      </c>
      <c r="F24" s="438"/>
      <c r="G24" s="439"/>
      <c r="H24" s="59">
        <f>SUM(H21:H23)</f>
        <v>0</v>
      </c>
      <c r="J24" s="80"/>
      <c r="K24" s="80"/>
      <c r="L24" s="80"/>
      <c r="M24" s="77"/>
      <c r="N24" s="77"/>
      <c r="O24" s="77"/>
    </row>
    <row r="25" spans="1:15" s="77" customFormat="1" x14ac:dyDescent="0.25">
      <c r="A25" s="444">
        <v>4</v>
      </c>
      <c r="B25" s="444"/>
      <c r="C25" s="467" t="s">
        <v>214</v>
      </c>
      <c r="D25" s="468"/>
      <c r="E25" s="98" t="s">
        <v>195</v>
      </c>
      <c r="F25" s="98"/>
      <c r="G25" s="59">
        <v>24</v>
      </c>
      <c r="H25" s="99">
        <f>F25*G25</f>
        <v>0</v>
      </c>
      <c r="J25" s="71"/>
      <c r="K25" s="71"/>
      <c r="L25" s="71"/>
      <c r="M25" s="72"/>
      <c r="N25" s="72"/>
      <c r="O25" s="48"/>
    </row>
    <row r="26" spans="1:15" s="77" customFormat="1" ht="15.75" x14ac:dyDescent="0.25">
      <c r="A26" s="445"/>
      <c r="B26" s="445"/>
      <c r="C26" s="465" t="s">
        <v>215</v>
      </c>
      <c r="D26" s="466"/>
      <c r="E26" s="100" t="s">
        <v>167</v>
      </c>
      <c r="F26" s="100"/>
      <c r="G26" s="101">
        <v>2.5</v>
      </c>
      <c r="H26" s="101">
        <f>F26*G26</f>
        <v>0</v>
      </c>
      <c r="I26" s="102"/>
      <c r="J26" s="73"/>
      <c r="K26" s="73"/>
      <c r="L26" s="73"/>
      <c r="M26" s="65">
        <f>J26*K26*L26*K42</f>
        <v>0</v>
      </c>
      <c r="N26" s="86"/>
    </row>
    <row r="27" spans="1:15" s="77" customFormat="1" x14ac:dyDescent="0.25">
      <c r="A27" s="455"/>
      <c r="B27" s="455"/>
      <c r="C27" s="463" t="s">
        <v>163</v>
      </c>
      <c r="D27" s="464"/>
      <c r="E27" s="98" t="s">
        <v>164</v>
      </c>
      <c r="F27" s="98"/>
      <c r="G27" s="99">
        <v>165</v>
      </c>
      <c r="H27" s="99">
        <f>F27*G27</f>
        <v>0</v>
      </c>
      <c r="J27" s="80"/>
      <c r="K27" s="80"/>
      <c r="L27" s="80"/>
    </row>
    <row r="28" spans="1:15" x14ac:dyDescent="0.25">
      <c r="A28" s="96"/>
      <c r="B28" s="71"/>
      <c r="C28" s="76"/>
      <c r="D28" s="97"/>
      <c r="E28" s="437" t="s">
        <v>202</v>
      </c>
      <c r="F28" s="438"/>
      <c r="G28" s="439"/>
      <c r="H28" s="59">
        <f>SUM(H25:H27)</f>
        <v>0</v>
      </c>
      <c r="J28" s="80"/>
      <c r="K28" s="80"/>
      <c r="L28" s="80"/>
      <c r="M28" s="77"/>
      <c r="N28" s="77"/>
      <c r="O28" s="77"/>
    </row>
    <row r="29" spans="1:15" s="77" customFormat="1" x14ac:dyDescent="0.25">
      <c r="A29" s="444">
        <v>5</v>
      </c>
      <c r="B29" s="444"/>
      <c r="C29" s="463" t="s">
        <v>216</v>
      </c>
      <c r="D29" s="464"/>
      <c r="E29" s="98" t="s">
        <v>195</v>
      </c>
      <c r="F29" s="98"/>
      <c r="G29" s="59">
        <v>24</v>
      </c>
      <c r="H29" s="99">
        <f>F29*G29</f>
        <v>0</v>
      </c>
      <c r="J29" s="71"/>
      <c r="K29" s="71"/>
      <c r="L29" s="71"/>
      <c r="M29" s="72"/>
      <c r="N29" s="72"/>
      <c r="O29" s="48"/>
    </row>
    <row r="30" spans="1:15" s="77" customFormat="1" ht="15.75" x14ac:dyDescent="0.25">
      <c r="A30" s="445"/>
      <c r="B30" s="445"/>
      <c r="C30" s="465" t="s">
        <v>217</v>
      </c>
      <c r="D30" s="466"/>
      <c r="E30" s="100" t="s">
        <v>167</v>
      </c>
      <c r="F30" s="100"/>
      <c r="G30" s="101">
        <v>2.5</v>
      </c>
      <c r="H30" s="101">
        <f>F30*G30</f>
        <v>0</v>
      </c>
      <c r="I30" s="102"/>
      <c r="J30" s="65"/>
      <c r="K30" s="65"/>
      <c r="L30" s="65"/>
      <c r="M30" s="65">
        <f>J30*K30*L30*K42</f>
        <v>0</v>
      </c>
      <c r="N30" s="86"/>
      <c r="O30" s="48"/>
    </row>
    <row r="31" spans="1:15" s="77" customFormat="1" x14ac:dyDescent="0.25">
      <c r="A31" s="455"/>
      <c r="B31" s="455"/>
      <c r="C31" s="463" t="s">
        <v>163</v>
      </c>
      <c r="D31" s="464"/>
      <c r="E31" s="98" t="s">
        <v>164</v>
      </c>
      <c r="F31" s="98"/>
      <c r="G31" s="99">
        <v>165</v>
      </c>
      <c r="H31" s="99">
        <f>F31*G31</f>
        <v>0</v>
      </c>
      <c r="J31" s="86"/>
      <c r="K31" s="86"/>
      <c r="L31" s="86"/>
      <c r="M31" s="48"/>
      <c r="N31" s="48"/>
      <c r="O31" s="48"/>
    </row>
    <row r="32" spans="1:15" x14ac:dyDescent="0.25">
      <c r="A32" s="103"/>
      <c r="B32" s="103"/>
      <c r="C32" s="104"/>
      <c r="D32" s="97"/>
      <c r="E32" s="437" t="s">
        <v>202</v>
      </c>
      <c r="F32" s="438"/>
      <c r="G32" s="439"/>
      <c r="H32" s="59">
        <f>SUM(H29:H31)</f>
        <v>0</v>
      </c>
      <c r="J32" s="86"/>
      <c r="K32" s="86"/>
      <c r="L32" s="86"/>
    </row>
    <row r="33" spans="3:15" x14ac:dyDescent="0.25">
      <c r="C33" s="83"/>
      <c r="D33" s="440" t="s">
        <v>203</v>
      </c>
      <c r="E33" s="441"/>
      <c r="F33" s="441"/>
      <c r="G33" s="441"/>
      <c r="H33" s="69">
        <f>SUM(H14,H18,H22,H26,H30,)</f>
        <v>0</v>
      </c>
      <c r="J33" s="71"/>
      <c r="K33" s="71"/>
      <c r="L33" s="71"/>
      <c r="M33" s="72"/>
      <c r="N33" s="72"/>
    </row>
    <row r="34" spans="3:15" x14ac:dyDescent="0.25">
      <c r="D34" s="441" t="s">
        <v>204</v>
      </c>
      <c r="E34" s="441"/>
      <c r="F34" s="441"/>
      <c r="G34" s="441"/>
      <c r="H34" s="69">
        <f>SUM(H13,H17,H21,H25,H29,)</f>
        <v>0</v>
      </c>
      <c r="J34" s="86"/>
      <c r="K34" s="86"/>
      <c r="L34" s="86"/>
    </row>
    <row r="35" spans="3:15" x14ac:dyDescent="0.25">
      <c r="D35" s="441" t="s">
        <v>218</v>
      </c>
      <c r="E35" s="441"/>
      <c r="F35" s="441"/>
      <c r="G35" s="441"/>
      <c r="H35" s="92">
        <f>SUM(H15,H19,H23,H27,H31,)</f>
        <v>0</v>
      </c>
      <c r="J35" s="86"/>
      <c r="K35" s="86"/>
      <c r="L35" s="86"/>
      <c r="M35" s="86">
        <f>J35*K35*L35*K42</f>
        <v>0</v>
      </c>
      <c r="N35" s="86"/>
      <c r="O35" s="86" t="s">
        <v>165</v>
      </c>
    </row>
    <row r="36" spans="3:15" ht="14.25" thickBot="1" x14ac:dyDescent="0.3">
      <c r="D36" s="441" t="s">
        <v>219</v>
      </c>
      <c r="E36" s="462"/>
      <c r="F36" s="462"/>
      <c r="G36" s="462"/>
      <c r="H36" s="69">
        <f>SUM(H33:H35)</f>
        <v>0</v>
      </c>
      <c r="J36" s="86"/>
      <c r="K36" s="86"/>
      <c r="L36" s="86"/>
      <c r="M36" s="66">
        <f>J36*K36*L36*K42</f>
        <v>0</v>
      </c>
      <c r="N36" s="66"/>
      <c r="O36" s="86" t="s">
        <v>168</v>
      </c>
    </row>
    <row r="37" spans="3:15" ht="14.25" thickTop="1" x14ac:dyDescent="0.25">
      <c r="J37" s="86"/>
      <c r="K37" s="86"/>
      <c r="L37" s="86"/>
      <c r="M37" s="86">
        <f>M36+M35</f>
        <v>0</v>
      </c>
      <c r="N37" s="86"/>
    </row>
    <row r="38" spans="3:15" x14ac:dyDescent="0.25">
      <c r="J38" s="86"/>
      <c r="K38" s="86"/>
      <c r="L38" s="86"/>
    </row>
    <row r="40" spans="3:15" x14ac:dyDescent="0.25">
      <c r="J40" s="85" t="s">
        <v>178</v>
      </c>
      <c r="K40" s="60"/>
      <c r="L40" s="70">
        <f>H15+H19+H23+H27+H36</f>
        <v>0</v>
      </c>
    </row>
    <row r="41" spans="3:15" x14ac:dyDescent="0.25">
      <c r="G41" s="70"/>
    </row>
    <row r="42" spans="3:15" x14ac:dyDescent="0.25">
      <c r="J42" s="85" t="s">
        <v>220</v>
      </c>
      <c r="K42" s="48">
        <v>1.78</v>
      </c>
    </row>
  </sheetData>
  <sheetProtection algorithmName="SHA-512" hashValue="2ANOyDq6H4xFw77XKgdKuN6UkZ7cn184A1d+fWd+HgIJxQRZ+9azQMRJRxj9joIMH9og2WYtw+BKyj7Ed2jhIA==" saltValue="lUtmd5cV9HYbgXv3pi3E4Q==" spinCount="100000" sheet="1" objects="1" scenarios="1"/>
  <protectedRanges>
    <protectedRange sqref="B13 B17 B21 B25 B29 F13:F15 F17:F19 F21:F23 F25:F27 F29:F31 J14:L37 N14:N37" name="Plage1"/>
  </protectedRanges>
  <mergeCells count="45">
    <mergeCell ref="A1:H1"/>
    <mergeCell ref="C6:H6"/>
    <mergeCell ref="A2:C2"/>
    <mergeCell ref="A3:B3"/>
    <mergeCell ref="C3:H3"/>
    <mergeCell ref="C5:H5"/>
    <mergeCell ref="C7:H7"/>
    <mergeCell ref="C8:H8"/>
    <mergeCell ref="C9:H9"/>
    <mergeCell ref="C11:H11"/>
    <mergeCell ref="C12:D12"/>
    <mergeCell ref="A13:A15"/>
    <mergeCell ref="B13:B15"/>
    <mergeCell ref="C13:D13"/>
    <mergeCell ref="C14:D14"/>
    <mergeCell ref="C15:D15"/>
    <mergeCell ref="E16:G16"/>
    <mergeCell ref="A17:A19"/>
    <mergeCell ref="B17:B19"/>
    <mergeCell ref="C17:D17"/>
    <mergeCell ref="C18:D18"/>
    <mergeCell ref="C19:D19"/>
    <mergeCell ref="C27:D27"/>
    <mergeCell ref="E20:G20"/>
    <mergeCell ref="A21:A23"/>
    <mergeCell ref="B21:B23"/>
    <mergeCell ref="C21:D21"/>
    <mergeCell ref="C22:D22"/>
    <mergeCell ref="C23:D23"/>
    <mergeCell ref="E24:G24"/>
    <mergeCell ref="A25:A27"/>
    <mergeCell ref="B25:B27"/>
    <mergeCell ref="C25:D25"/>
    <mergeCell ref="C26:D26"/>
    <mergeCell ref="D36:G36"/>
    <mergeCell ref="A29:A31"/>
    <mergeCell ref="B29:B31"/>
    <mergeCell ref="C29:D29"/>
    <mergeCell ref="C30:D30"/>
    <mergeCell ref="C31:D31"/>
    <mergeCell ref="E28:G28"/>
    <mergeCell ref="E32:G32"/>
    <mergeCell ref="D33:G33"/>
    <mergeCell ref="D34:G34"/>
    <mergeCell ref="D35:G35"/>
  </mergeCells>
  <pageMargins left="0.78740157499999996" right="0.78740157499999996" top="0.984251969" bottom="0.984251969" header="0.4921259845" footer="0.4921259845"/>
  <pageSetup scale="68"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70455-C53E-4950-BA52-0B2D9D23BDC2}">
  <sheetPr>
    <tabColor theme="4" tint="0.59999389629810485"/>
  </sheetPr>
  <dimension ref="A1:K39"/>
  <sheetViews>
    <sheetView view="pageLayout" zoomScale="160" zoomScaleNormal="100" zoomScalePageLayoutView="160" workbookViewId="0">
      <selection activeCell="D1" sqref="D1:H1"/>
    </sheetView>
  </sheetViews>
  <sheetFormatPr baseColWidth="10" defaultColWidth="11.5703125" defaultRowHeight="13.9" customHeight="1" x14ac:dyDescent="0.25"/>
  <cols>
    <col min="1" max="8" width="10.5703125" style="113" customWidth="1"/>
    <col min="9" max="9" width="2.28515625" style="113" customWidth="1"/>
    <col min="10" max="16384" width="11.5703125" style="113"/>
  </cols>
  <sheetData>
    <row r="1" spans="1:11" ht="13.9" customHeight="1" x14ac:dyDescent="0.25">
      <c r="A1" s="114"/>
      <c r="B1" s="122"/>
      <c r="C1" s="122"/>
      <c r="D1" s="497" t="s">
        <v>343</v>
      </c>
      <c r="E1" s="497"/>
      <c r="F1" s="497"/>
      <c r="G1" s="497"/>
      <c r="H1" s="497"/>
      <c r="I1" s="114"/>
    </row>
    <row r="2" spans="1:11" ht="13.9" customHeight="1" x14ac:dyDescent="0.25">
      <c r="A2" s="121"/>
      <c r="B2" s="121"/>
      <c r="C2" s="121"/>
      <c r="D2" s="498" t="s">
        <v>282</v>
      </c>
      <c r="E2" s="498"/>
      <c r="F2" s="498"/>
      <c r="G2" s="498"/>
      <c r="H2" s="498"/>
      <c r="I2" s="114"/>
    </row>
    <row r="3" spans="1:11" ht="13.9" customHeight="1" x14ac:dyDescent="0.25">
      <c r="A3" s="114"/>
      <c r="B3" s="114"/>
      <c r="C3" s="114"/>
      <c r="D3" s="499" t="s">
        <v>281</v>
      </c>
      <c r="E3" s="499"/>
      <c r="F3" s="499"/>
      <c r="G3" s="499"/>
      <c r="H3" s="499"/>
      <c r="I3" s="114"/>
      <c r="K3" s="120"/>
    </row>
    <row r="4" spans="1:11" ht="13.9" customHeight="1" x14ac:dyDescent="0.25">
      <c r="A4" s="114"/>
      <c r="B4" s="114"/>
      <c r="C4" s="114"/>
      <c r="D4" s="499" t="s">
        <v>280</v>
      </c>
      <c r="E4" s="499"/>
      <c r="F4" s="119"/>
      <c r="G4" s="119"/>
      <c r="H4" s="119"/>
      <c r="I4" s="114"/>
    </row>
    <row r="5" spans="1:11" ht="13.9" customHeight="1" x14ac:dyDescent="0.25">
      <c r="A5" s="114"/>
      <c r="B5" s="114"/>
      <c r="C5" s="114"/>
      <c r="D5" s="114"/>
      <c r="E5" s="114"/>
      <c r="F5" s="114"/>
      <c r="G5" s="114"/>
      <c r="H5" s="114"/>
      <c r="I5" s="114"/>
    </row>
    <row r="6" spans="1:11" s="115" customFormat="1" ht="13.9" customHeight="1" x14ac:dyDescent="0.25">
      <c r="A6" s="116"/>
      <c r="B6" s="116"/>
      <c r="C6" s="116"/>
      <c r="D6" s="500" t="s">
        <v>279</v>
      </c>
      <c r="E6" s="501"/>
      <c r="F6" s="501"/>
      <c r="G6" s="501"/>
      <c r="H6" s="502"/>
      <c r="I6" s="116"/>
    </row>
    <row r="7" spans="1:11" s="115" customFormat="1" ht="13.9" customHeight="1" x14ac:dyDescent="0.25">
      <c r="A7" s="116"/>
      <c r="B7" s="116"/>
      <c r="C7" s="116"/>
      <c r="D7" s="495" t="s">
        <v>278</v>
      </c>
      <c r="E7" s="495"/>
      <c r="F7" s="494">
        <f>Identification!G14</f>
        <v>0</v>
      </c>
      <c r="G7" s="494"/>
      <c r="H7" s="494"/>
      <c r="I7" s="116"/>
    </row>
    <row r="8" spans="1:11" s="115" customFormat="1" ht="13.9" customHeight="1" x14ac:dyDescent="0.25">
      <c r="A8" s="116"/>
      <c r="B8" s="116"/>
      <c r="C8" s="116"/>
      <c r="D8" s="495" t="s">
        <v>277</v>
      </c>
      <c r="E8" s="495"/>
      <c r="F8" s="496">
        <f>Identification!W14</f>
        <v>0</v>
      </c>
      <c r="G8" s="494"/>
      <c r="H8" s="494"/>
      <c r="I8" s="116"/>
    </row>
    <row r="9" spans="1:11" s="115" customFormat="1" ht="13.9" customHeight="1" x14ac:dyDescent="0.25">
      <c r="A9" s="116"/>
      <c r="B9" s="116"/>
      <c r="C9" s="116"/>
      <c r="D9" s="495" t="s">
        <v>276</v>
      </c>
      <c r="E9" s="495"/>
      <c r="F9" s="493"/>
      <c r="G9" s="493"/>
      <c r="H9" s="493"/>
      <c r="I9" s="116"/>
    </row>
    <row r="10" spans="1:11" s="115" customFormat="1" ht="13.9" customHeight="1" x14ac:dyDescent="0.25">
      <c r="A10" s="118"/>
      <c r="B10" s="118"/>
      <c r="C10" s="116"/>
      <c r="D10" s="116"/>
      <c r="E10" s="116"/>
      <c r="F10" s="116"/>
      <c r="G10" s="116"/>
      <c r="H10" s="116"/>
      <c r="I10" s="116"/>
    </row>
    <row r="11" spans="1:11" s="115" customFormat="1" ht="13.9" customHeight="1" x14ac:dyDescent="0.25">
      <c r="A11" s="490" t="s">
        <v>275</v>
      </c>
      <c r="B11" s="490"/>
      <c r="C11" s="490"/>
      <c r="D11" s="482" t="s">
        <v>332</v>
      </c>
      <c r="E11" s="482"/>
      <c r="F11" s="482"/>
      <c r="G11" s="482"/>
      <c r="H11" s="482"/>
      <c r="I11" s="116"/>
    </row>
    <row r="12" spans="1:11" s="115" customFormat="1" ht="13.9" customHeight="1" x14ac:dyDescent="0.25">
      <c r="A12" s="116"/>
      <c r="B12" s="116"/>
      <c r="C12" s="116"/>
      <c r="D12" s="116"/>
      <c r="E12" s="116"/>
      <c r="F12" s="116"/>
      <c r="G12" s="116"/>
      <c r="H12" s="116"/>
      <c r="I12" s="116"/>
    </row>
    <row r="13" spans="1:11" s="115" customFormat="1" ht="13.9" customHeight="1" x14ac:dyDescent="0.25">
      <c r="A13" s="490" t="s">
        <v>273</v>
      </c>
      <c r="B13" s="490"/>
      <c r="C13" s="490"/>
      <c r="D13" s="492" t="s">
        <v>267</v>
      </c>
      <c r="E13" s="492"/>
      <c r="F13" s="492" t="s">
        <v>116</v>
      </c>
      <c r="G13" s="492"/>
      <c r="H13" s="492"/>
      <c r="I13" s="116"/>
    </row>
    <row r="14" spans="1:11" s="115" customFormat="1" ht="13.9" customHeight="1" x14ac:dyDescent="0.25">
      <c r="A14" s="481" t="s">
        <v>272</v>
      </c>
      <c r="B14" s="481"/>
      <c r="C14" s="481"/>
      <c r="D14" s="482" t="s">
        <v>250</v>
      </c>
      <c r="E14" s="482"/>
      <c r="F14" s="493"/>
      <c r="G14" s="493"/>
      <c r="H14" s="493"/>
      <c r="I14" s="116"/>
    </row>
    <row r="15" spans="1:11" s="115" customFormat="1" ht="13.9" customHeight="1" x14ac:dyDescent="0.25">
      <c r="A15" s="481" t="s">
        <v>271</v>
      </c>
      <c r="B15" s="481"/>
      <c r="C15" s="481"/>
      <c r="D15" s="482" t="s">
        <v>250</v>
      </c>
      <c r="E15" s="482"/>
      <c r="F15" s="493"/>
      <c r="G15" s="493"/>
      <c r="H15" s="493"/>
      <c r="I15" s="116"/>
    </row>
    <row r="16" spans="1:11" s="115" customFormat="1" ht="13.9" customHeight="1" x14ac:dyDescent="0.25">
      <c r="A16" s="481" t="s">
        <v>270</v>
      </c>
      <c r="B16" s="481"/>
      <c r="C16" s="481"/>
      <c r="D16" s="491">
        <v>0</v>
      </c>
      <c r="E16" s="491">
        <v>12345</v>
      </c>
      <c r="F16" s="493"/>
      <c r="G16" s="493"/>
      <c r="H16" s="493"/>
      <c r="I16" s="116"/>
    </row>
    <row r="17" spans="1:9" s="115" customFormat="1" ht="13.9" customHeight="1" x14ac:dyDescent="0.25">
      <c r="A17" s="481" t="s">
        <v>269</v>
      </c>
      <c r="B17" s="481"/>
      <c r="C17" s="481"/>
      <c r="D17" s="494" t="s">
        <v>250</v>
      </c>
      <c r="E17" s="494"/>
      <c r="F17" s="494"/>
      <c r="G17" s="494"/>
      <c r="H17" s="494"/>
      <c r="I17" s="116"/>
    </row>
    <row r="18" spans="1:9" s="115" customFormat="1" ht="13.9" customHeight="1" x14ac:dyDescent="0.25">
      <c r="A18" s="116"/>
      <c r="B18" s="116"/>
      <c r="C18" s="116"/>
      <c r="D18" s="116"/>
      <c r="E18" s="116"/>
      <c r="F18" s="116"/>
      <c r="G18" s="116"/>
      <c r="H18" s="116"/>
      <c r="I18" s="116"/>
    </row>
    <row r="19" spans="1:9" s="115" customFormat="1" ht="13.9" customHeight="1" x14ac:dyDescent="0.25">
      <c r="A19" s="490" t="s">
        <v>268</v>
      </c>
      <c r="B19" s="490"/>
      <c r="C19" s="490"/>
      <c r="D19" s="492" t="s">
        <v>267</v>
      </c>
      <c r="E19" s="492"/>
      <c r="F19" s="492" t="s">
        <v>116</v>
      </c>
      <c r="G19" s="492"/>
      <c r="H19" s="492"/>
      <c r="I19" s="116"/>
    </row>
    <row r="20" spans="1:9" s="115" customFormat="1" ht="13.9" customHeight="1" x14ac:dyDescent="0.25">
      <c r="A20" s="481" t="s">
        <v>266</v>
      </c>
      <c r="B20" s="481"/>
      <c r="C20" s="481"/>
      <c r="D20" s="482" t="s">
        <v>250</v>
      </c>
      <c r="E20" s="482"/>
      <c r="F20" s="484"/>
      <c r="G20" s="484"/>
      <c r="H20" s="484"/>
      <c r="I20" s="116"/>
    </row>
    <row r="21" spans="1:9" s="115" customFormat="1" ht="13.9" customHeight="1" x14ac:dyDescent="0.25">
      <c r="A21" s="481" t="s">
        <v>265</v>
      </c>
      <c r="B21" s="481"/>
      <c r="C21" s="481"/>
      <c r="D21" s="482" t="s">
        <v>250</v>
      </c>
      <c r="E21" s="482"/>
      <c r="F21" s="483" t="s">
        <v>264</v>
      </c>
      <c r="G21" s="484"/>
      <c r="H21" s="484"/>
      <c r="I21" s="116"/>
    </row>
    <row r="22" spans="1:9" s="115" customFormat="1" ht="13.9" customHeight="1" x14ac:dyDescent="0.25">
      <c r="A22" s="481" t="s">
        <v>263</v>
      </c>
      <c r="B22" s="481"/>
      <c r="C22" s="481"/>
      <c r="D22" s="482" t="s">
        <v>250</v>
      </c>
      <c r="E22" s="482"/>
      <c r="F22" s="483"/>
      <c r="G22" s="484"/>
      <c r="H22" s="484"/>
      <c r="I22" s="116"/>
    </row>
    <row r="23" spans="1:9" s="115" customFormat="1" ht="13.9" customHeight="1" x14ac:dyDescent="0.25">
      <c r="A23" s="116"/>
      <c r="B23" s="116"/>
      <c r="C23" s="116"/>
      <c r="D23" s="116"/>
      <c r="E23" s="116"/>
      <c r="F23" s="116"/>
      <c r="G23" s="116"/>
      <c r="H23" s="116"/>
      <c r="I23" s="116"/>
    </row>
    <row r="24" spans="1:9" s="115" customFormat="1" ht="13.9" customHeight="1" x14ac:dyDescent="0.25">
      <c r="A24" s="490" t="s">
        <v>262</v>
      </c>
      <c r="B24" s="490"/>
      <c r="C24" s="490"/>
      <c r="D24" s="492" t="s">
        <v>261</v>
      </c>
      <c r="E24" s="492"/>
      <c r="F24" s="492" t="s">
        <v>116</v>
      </c>
      <c r="G24" s="492"/>
      <c r="H24" s="492"/>
      <c r="I24" s="116"/>
    </row>
    <row r="25" spans="1:9" s="115" customFormat="1" ht="13.9" customHeight="1" x14ac:dyDescent="0.25">
      <c r="A25" s="481" t="s">
        <v>260</v>
      </c>
      <c r="B25" s="481" t="s">
        <v>259</v>
      </c>
      <c r="C25" s="481"/>
      <c r="D25" s="491">
        <v>0</v>
      </c>
      <c r="E25" s="491">
        <v>0</v>
      </c>
      <c r="F25" s="484"/>
      <c r="G25" s="484"/>
      <c r="H25" s="484"/>
      <c r="I25" s="116"/>
    </row>
    <row r="26" spans="1:9" s="115" customFormat="1" ht="13.9" customHeight="1" x14ac:dyDescent="0.25">
      <c r="A26" s="481" t="s">
        <v>258</v>
      </c>
      <c r="B26" s="481" t="s">
        <v>257</v>
      </c>
      <c r="C26" s="481"/>
      <c r="D26" s="491">
        <v>0</v>
      </c>
      <c r="E26" s="491">
        <v>0</v>
      </c>
      <c r="F26" s="484"/>
      <c r="G26" s="484"/>
      <c r="H26" s="484"/>
      <c r="I26" s="116"/>
    </row>
    <row r="27" spans="1:9" s="115" customFormat="1" ht="13.9" customHeight="1" x14ac:dyDescent="0.25">
      <c r="A27" s="481" t="s">
        <v>256</v>
      </c>
      <c r="B27" s="481"/>
      <c r="C27" s="481"/>
      <c r="D27" s="482" t="s">
        <v>250</v>
      </c>
      <c r="E27" s="482"/>
      <c r="F27" s="483" t="s">
        <v>255</v>
      </c>
      <c r="G27" s="484"/>
      <c r="H27" s="484"/>
      <c r="I27" s="116"/>
    </row>
    <row r="28" spans="1:9" s="115" customFormat="1" ht="13.9" customHeight="1" x14ac:dyDescent="0.25">
      <c r="A28" s="116"/>
      <c r="B28" s="116"/>
      <c r="C28" s="116"/>
      <c r="D28" s="116"/>
      <c r="E28" s="116"/>
      <c r="F28" s="116"/>
      <c r="G28" s="116"/>
      <c r="H28" s="116"/>
      <c r="I28" s="116"/>
    </row>
    <row r="29" spans="1:9" s="115" customFormat="1" ht="13.9" customHeight="1" x14ac:dyDescent="0.25">
      <c r="A29" s="488" t="s">
        <v>254</v>
      </c>
      <c r="B29" s="488"/>
      <c r="C29" s="488"/>
      <c r="D29" s="488"/>
      <c r="E29" s="488"/>
      <c r="F29" s="488"/>
      <c r="G29" s="488"/>
      <c r="H29" s="488"/>
      <c r="I29" s="116"/>
    </row>
    <row r="30" spans="1:9" s="115" customFormat="1" ht="111" customHeight="1" x14ac:dyDescent="0.25">
      <c r="A30" s="489"/>
      <c r="B30" s="489"/>
      <c r="C30" s="489"/>
      <c r="D30" s="489"/>
      <c r="E30" s="489"/>
      <c r="F30" s="489"/>
      <c r="G30" s="489"/>
      <c r="H30" s="489"/>
      <c r="I30" s="116"/>
    </row>
    <row r="31" spans="1:9" s="115" customFormat="1" ht="13.9" customHeight="1" x14ac:dyDescent="0.25">
      <c r="A31" s="116"/>
      <c r="B31" s="116"/>
      <c r="C31" s="116"/>
      <c r="D31" s="116"/>
      <c r="E31" s="116"/>
      <c r="F31" s="116"/>
      <c r="G31" s="116"/>
      <c r="H31" s="116"/>
      <c r="I31" s="116"/>
    </row>
    <row r="32" spans="1:9" s="115" customFormat="1" ht="13.9" customHeight="1" x14ac:dyDescent="0.25">
      <c r="A32" s="477" t="s">
        <v>253</v>
      </c>
      <c r="B32" s="477"/>
      <c r="C32" s="477"/>
      <c r="D32" s="478"/>
      <c r="E32" s="478"/>
      <c r="F32" s="117" t="s">
        <v>54</v>
      </c>
      <c r="G32" s="479"/>
      <c r="H32" s="480"/>
      <c r="I32" s="116"/>
    </row>
    <row r="33" spans="1:9" s="115" customFormat="1" ht="13.9" customHeight="1" x14ac:dyDescent="0.25">
      <c r="A33" s="116"/>
      <c r="B33" s="116"/>
      <c r="C33" s="116"/>
      <c r="D33" s="116"/>
      <c r="E33" s="116"/>
      <c r="F33" s="116"/>
      <c r="G33" s="116"/>
      <c r="H33" s="116"/>
      <c r="I33" s="116"/>
    </row>
    <row r="34" spans="1:9" s="116" customFormat="1" ht="13.9" customHeight="1" x14ac:dyDescent="0.25">
      <c r="A34" s="490" t="s">
        <v>252</v>
      </c>
      <c r="B34" s="490"/>
      <c r="C34" s="490"/>
      <c r="D34" s="490"/>
      <c r="E34" s="490"/>
      <c r="F34" s="490"/>
      <c r="G34" s="490"/>
      <c r="H34" s="490"/>
    </row>
    <row r="35" spans="1:9" s="115" customFormat="1" ht="13.9" customHeight="1" x14ac:dyDescent="0.25">
      <c r="A35" s="485" t="s">
        <v>251</v>
      </c>
      <c r="B35" s="485"/>
      <c r="C35" s="485"/>
      <c r="D35" s="482" t="s">
        <v>250</v>
      </c>
      <c r="E35" s="482"/>
      <c r="F35" s="486"/>
      <c r="G35" s="486"/>
      <c r="H35" s="486"/>
      <c r="I35" s="116"/>
    </row>
    <row r="36" spans="1:9" s="115" customFormat="1" ht="13.9" customHeight="1" x14ac:dyDescent="0.25">
      <c r="A36" s="485" t="s">
        <v>249</v>
      </c>
      <c r="B36" s="485" t="s">
        <v>248</v>
      </c>
      <c r="C36" s="485"/>
      <c r="D36" s="487">
        <v>0</v>
      </c>
      <c r="E36" s="487"/>
      <c r="F36" s="486"/>
      <c r="G36" s="486"/>
      <c r="H36" s="486"/>
      <c r="I36" s="116"/>
    </row>
    <row r="37" spans="1:9" s="115" customFormat="1" ht="13.9" customHeight="1" x14ac:dyDescent="0.25">
      <c r="A37" s="477" t="s">
        <v>247</v>
      </c>
      <c r="B37" s="477"/>
      <c r="C37" s="477"/>
      <c r="D37" s="478"/>
      <c r="E37" s="478"/>
      <c r="F37" s="117" t="s">
        <v>54</v>
      </c>
      <c r="G37" s="479"/>
      <c r="H37" s="480"/>
      <c r="I37" s="116"/>
    </row>
    <row r="38" spans="1:9" s="115" customFormat="1" ht="94.35" customHeight="1" x14ac:dyDescent="0.25">
      <c r="A38" s="116"/>
      <c r="B38" s="116"/>
      <c r="C38" s="116"/>
      <c r="D38" s="116"/>
      <c r="E38" s="116"/>
      <c r="F38" s="116"/>
      <c r="G38" s="116"/>
      <c r="H38" s="116"/>
      <c r="I38" s="116"/>
    </row>
    <row r="39" spans="1:9" ht="13.9" customHeight="1" x14ac:dyDescent="0.25">
      <c r="A39" s="114"/>
      <c r="B39" s="114"/>
      <c r="C39" s="114"/>
      <c r="D39" s="114"/>
      <c r="E39" s="114"/>
      <c r="F39" s="114"/>
      <c r="G39" s="114"/>
      <c r="H39" s="114"/>
      <c r="I39" s="114"/>
    </row>
  </sheetData>
  <sheetProtection algorithmName="SHA-512" hashValue="Lciik+PFeCHkpjP1wSJ/SSJDDYK04mXiIow6GB1mNuWyseZa8hCmT8uXZ+az8M6sMgoWRBhDySTaSbOvPAb5Ww==" saltValue="C5ZV4ufVvHyT7RvDb0DFVQ==" spinCount="100000" sheet="1" objects="1" scenarios="1"/>
  <mergeCells count="66">
    <mergeCell ref="D1:H1"/>
    <mergeCell ref="D2:H2"/>
    <mergeCell ref="D3:H3"/>
    <mergeCell ref="D4:E4"/>
    <mergeCell ref="D6:H6"/>
    <mergeCell ref="D7:E7"/>
    <mergeCell ref="F7:H7"/>
    <mergeCell ref="D8:E8"/>
    <mergeCell ref="F8:H8"/>
    <mergeCell ref="D9:E9"/>
    <mergeCell ref="F9:H9"/>
    <mergeCell ref="A11:C11"/>
    <mergeCell ref="D11:H11"/>
    <mergeCell ref="A13:C13"/>
    <mergeCell ref="D13:E13"/>
    <mergeCell ref="F13:H13"/>
    <mergeCell ref="A14:C14"/>
    <mergeCell ref="D14:E14"/>
    <mergeCell ref="F14:H14"/>
    <mergeCell ref="A15:C15"/>
    <mergeCell ref="D15:E15"/>
    <mergeCell ref="F15:H15"/>
    <mergeCell ref="A16:C16"/>
    <mergeCell ref="D16:E16"/>
    <mergeCell ref="F16:H16"/>
    <mergeCell ref="A17:C17"/>
    <mergeCell ref="D17:H17"/>
    <mergeCell ref="A19:C19"/>
    <mergeCell ref="D19:E19"/>
    <mergeCell ref="F19:H19"/>
    <mergeCell ref="A20:C20"/>
    <mergeCell ref="D20:E20"/>
    <mergeCell ref="F20:H20"/>
    <mergeCell ref="A21:C21"/>
    <mergeCell ref="D21:E21"/>
    <mergeCell ref="F21:H21"/>
    <mergeCell ref="A24:C24"/>
    <mergeCell ref="D24:E24"/>
    <mergeCell ref="F24:H24"/>
    <mergeCell ref="A25:C25"/>
    <mergeCell ref="D25:E25"/>
    <mergeCell ref="F25:H25"/>
    <mergeCell ref="A26:C26"/>
    <mergeCell ref="D26:E26"/>
    <mergeCell ref="F26:H26"/>
    <mergeCell ref="A30:H30"/>
    <mergeCell ref="A34:H34"/>
    <mergeCell ref="D32:E32"/>
    <mergeCell ref="G32:H32"/>
    <mergeCell ref="A32:C32"/>
    <mergeCell ref="A37:C37"/>
    <mergeCell ref="D37:E37"/>
    <mergeCell ref="G37:H37"/>
    <mergeCell ref="A22:C22"/>
    <mergeCell ref="D22:E22"/>
    <mergeCell ref="F22:H22"/>
    <mergeCell ref="A35:C35"/>
    <mergeCell ref="D35:E35"/>
    <mergeCell ref="F35:H35"/>
    <mergeCell ref="A36:C36"/>
    <mergeCell ref="D36:E36"/>
    <mergeCell ref="F36:H36"/>
    <mergeCell ref="A27:C27"/>
    <mergeCell ref="D27:E27"/>
    <mergeCell ref="F27:H27"/>
    <mergeCell ref="A29:H29"/>
  </mergeCells>
  <conditionalFormatting sqref="D20:E22">
    <cfRule type="containsText" dxfId="8" priority="5" operator="containsText" text="Non">
      <formula>NOT(ISERROR(SEARCH("Non",D20)))</formula>
    </cfRule>
  </conditionalFormatting>
  <conditionalFormatting sqref="D27:E27">
    <cfRule type="containsText" dxfId="7" priority="4" operator="containsText" text="Non">
      <formula>NOT(ISERROR(SEARCH("Non",D27)))</formula>
    </cfRule>
  </conditionalFormatting>
  <conditionalFormatting sqref="D35:E35">
    <cfRule type="containsText" dxfId="6" priority="1" operator="containsText" text="refusée">
      <formula>NOT(ISERROR(SEARCH("refusée",D35)))</formula>
    </cfRule>
    <cfRule type="containsText" dxfId="5" priority="2" operator="containsText" text="avec">
      <formula>NOT(ISERROR(SEARCH("avec",D35)))</formula>
    </cfRule>
    <cfRule type="containsText" dxfId="4" priority="3" operator="containsText" text="sans">
      <formula>NOT(ISERROR(SEARCH("sans",D35)))</formula>
    </cfRule>
  </conditionalFormatting>
  <conditionalFormatting sqref="E36">
    <cfRule type="containsText" dxfId="2" priority="8" operator="containsText" text="Acceptée avec modification">
      <formula>NOT(ISERROR(SEARCH("Acceptée avec modification",E36)))</formula>
    </cfRule>
    <cfRule type="containsText" dxfId="1" priority="9" operator="containsText" text="AFeuil2!$A$13">
      <formula>NOT(ISERROR(SEARCH("AFeuil2!$A$13",E36)))</formula>
    </cfRule>
  </conditionalFormatting>
  <pageMargins left="0.78333333333333333"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7" operator="containsText" id="{F19C7DD4-2BDF-40D3-89E9-65A8732CA75C}">
            <xm:f>NOT(ISERROR(SEARCH('Références MAPAQ'!$A$17,E36)))</xm:f>
            <xm:f>'Références MAPAQ'!$A$17</xm:f>
            <x14:dxf>
              <font>
                <color rgb="FF9C0006"/>
              </font>
              <fill>
                <patternFill>
                  <bgColor rgb="FFFFC7CE"/>
                </patternFill>
              </fill>
            </x14:dxf>
          </x14:cfRule>
          <x14:cfRule type="containsText" priority="10" operator="containsText" id="{6FD345CD-8065-44F5-A654-6285BAF4C21D}">
            <xm:f>NOT(ISERROR(SEARCH('Références MAPAQ'!$A$15,E36)))</xm:f>
            <xm:f>'Références MAPAQ'!$A$15</xm:f>
            <x14:dxf>
              <font>
                <color rgb="FF006100"/>
              </font>
              <fill>
                <patternFill>
                  <bgColor rgb="FFC6EFCE"/>
                </patternFill>
              </fill>
            </x14:dxf>
          </x14:cfRule>
          <xm:sqref>E36</xm:sqref>
        </x14:conditionalFormatting>
      </x14:conditionalFormattings>
    </ext>
    <ext xmlns:x14="http://schemas.microsoft.com/office/spreadsheetml/2009/9/main" uri="{CCE6A557-97BC-4b89-ADB6-D9C93CAAB3DF}">
      <x14:dataValidations xmlns:xm="http://schemas.microsoft.com/office/excel/2006/main" count="8">
        <x14:dataValidation type="list" allowBlank="1" showInputMessage="1" showErrorMessage="1" xr:uid="{40ACAA01-D41A-412D-9340-F8C50AEF2A8D}">
          <x14:formula1>
            <xm:f>'Références MAPAQ'!$A$9:$A$12</xm:f>
          </x14:formula1>
          <xm:sqref>D22:E22</xm:sqref>
        </x14:dataValidation>
        <x14:dataValidation type="list" allowBlank="1" showInputMessage="1" showErrorMessage="1" xr:uid="{27209E03-5E06-45CC-BBB9-C3A88A3ECF4C}">
          <x14:formula1>
            <xm:f>'Références MAPAQ'!$A$9:$A$11</xm:f>
          </x14:formula1>
          <xm:sqref>D27:E27 D20:E21</xm:sqref>
        </x14:dataValidation>
        <x14:dataValidation type="list" allowBlank="1" showInputMessage="1" showErrorMessage="1" xr:uid="{F504D5FB-18E0-40C9-8B97-CFE612CD8036}">
          <x14:formula1>
            <xm:f>'Références MAPAQ'!$A$14:$A$17</xm:f>
          </x14:formula1>
          <xm:sqref>D35:E35</xm:sqref>
        </x14:dataValidation>
        <x14:dataValidation type="list" allowBlank="1" showInputMessage="1" showErrorMessage="1" xr:uid="{DAEB2B9D-48EE-4F67-B54A-F4BF4A1400E1}">
          <x14:formula1>
            <xm:f>'Références MAPAQ'!$A$25:$A$31</xm:f>
          </x14:formula1>
          <xm:sqref>D15:E15</xm:sqref>
        </x14:dataValidation>
        <x14:dataValidation type="list" allowBlank="1" showInputMessage="1" showErrorMessage="1" xr:uid="{7C23ACDF-44F8-4C93-A16A-2FFD8E0CA466}">
          <x14:formula1>
            <xm:f>'Références MAPAQ'!$A$19:$A$22</xm:f>
          </x14:formula1>
          <xm:sqref>E36</xm:sqref>
        </x14:dataValidation>
        <x14:dataValidation type="list" allowBlank="1" showInputMessage="1" showErrorMessage="1" xr:uid="{A91B70BA-7F9C-4D12-BFA0-6057A98D9E15}">
          <x14:formula1>
            <xm:f>'Références MAPAQ'!$G$2:$G$40</xm:f>
          </x14:formula1>
          <xm:sqref>D17</xm:sqref>
        </x14:dataValidation>
        <x14:dataValidation type="list" allowBlank="1" showInputMessage="1" showErrorMessage="1" xr:uid="{3A39B743-C292-4465-AB10-FAE6B4A71FE7}">
          <x14:formula1>
            <xm:f>'Références MAPAQ'!$A$19:$A$23</xm:f>
          </x14:formula1>
          <xm:sqref>D14:E14</xm:sqref>
        </x14:dataValidation>
        <x14:dataValidation type="list" allowBlank="1" showInputMessage="1" showErrorMessage="1" xr:uid="{791511AF-56D9-4DD6-9989-16799FA9A242}">
          <x14:formula1>
            <xm:f>'Références MAPAQ'!$A$2:$A$7</xm:f>
          </x14:formula1>
          <xm:sqref>D11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5F3C1-8FC6-4AA5-A859-3B601F9C416D}">
  <dimension ref="A2:G40"/>
  <sheetViews>
    <sheetView workbookViewId="0">
      <selection activeCell="S82" sqref="S82:U82"/>
    </sheetView>
  </sheetViews>
  <sheetFormatPr baseColWidth="10" defaultColWidth="11.5703125" defaultRowHeight="12.75" x14ac:dyDescent="0.2"/>
  <cols>
    <col min="1" max="6" width="11.5703125" style="123"/>
    <col min="7" max="7" width="11.5703125" style="124"/>
    <col min="8" max="16384" width="11.5703125" style="123"/>
  </cols>
  <sheetData>
    <row r="2" spans="1:7" x14ac:dyDescent="0.2">
      <c r="A2" s="123" t="s">
        <v>250</v>
      </c>
      <c r="G2" s="124" t="s">
        <v>250</v>
      </c>
    </row>
    <row r="3" spans="1:7" x14ac:dyDescent="0.2">
      <c r="A3" s="123" t="s">
        <v>332</v>
      </c>
      <c r="G3" s="125" t="s">
        <v>331</v>
      </c>
    </row>
    <row r="4" spans="1:7" x14ac:dyDescent="0.2">
      <c r="A4" s="123" t="s">
        <v>330</v>
      </c>
      <c r="G4" s="125" t="s">
        <v>329</v>
      </c>
    </row>
    <row r="5" spans="1:7" x14ac:dyDescent="0.2">
      <c r="A5" s="123" t="s">
        <v>328</v>
      </c>
      <c r="G5" s="125" t="s">
        <v>327</v>
      </c>
    </row>
    <row r="6" spans="1:7" x14ac:dyDescent="0.2">
      <c r="A6" s="123" t="s">
        <v>326</v>
      </c>
      <c r="G6" s="125" t="s">
        <v>325</v>
      </c>
    </row>
    <row r="7" spans="1:7" x14ac:dyDescent="0.2">
      <c r="A7" s="123" t="s">
        <v>274</v>
      </c>
      <c r="G7" s="125" t="s">
        <v>324</v>
      </c>
    </row>
    <row r="8" spans="1:7" x14ac:dyDescent="0.2">
      <c r="G8" s="125" t="s">
        <v>323</v>
      </c>
    </row>
    <row r="9" spans="1:7" x14ac:dyDescent="0.2">
      <c r="A9" s="123" t="s">
        <v>250</v>
      </c>
      <c r="G9" s="125" t="s">
        <v>322</v>
      </c>
    </row>
    <row r="10" spans="1:7" x14ac:dyDescent="0.2">
      <c r="A10" s="123" t="s">
        <v>321</v>
      </c>
      <c r="G10" s="125" t="s">
        <v>320</v>
      </c>
    </row>
    <row r="11" spans="1:7" x14ac:dyDescent="0.2">
      <c r="A11" s="123" t="s">
        <v>301</v>
      </c>
      <c r="G11" s="125" t="s">
        <v>319</v>
      </c>
    </row>
    <row r="12" spans="1:7" x14ac:dyDescent="0.2">
      <c r="A12" s="123" t="s">
        <v>283</v>
      </c>
      <c r="G12" s="125" t="s">
        <v>318</v>
      </c>
    </row>
    <row r="13" spans="1:7" x14ac:dyDescent="0.2">
      <c r="G13" s="125" t="s">
        <v>317</v>
      </c>
    </row>
    <row r="14" spans="1:7" x14ac:dyDescent="0.2">
      <c r="A14" s="123" t="s">
        <v>250</v>
      </c>
      <c r="G14" s="125" t="s">
        <v>316</v>
      </c>
    </row>
    <row r="15" spans="1:7" x14ac:dyDescent="0.2">
      <c r="A15" s="123" t="s">
        <v>315</v>
      </c>
      <c r="G15" s="125" t="s">
        <v>314</v>
      </c>
    </row>
    <row r="16" spans="1:7" x14ac:dyDescent="0.2">
      <c r="A16" s="123" t="s">
        <v>313</v>
      </c>
      <c r="G16" s="125" t="s">
        <v>312</v>
      </c>
    </row>
    <row r="17" spans="1:7" x14ac:dyDescent="0.2">
      <c r="A17" s="123" t="s">
        <v>311</v>
      </c>
      <c r="G17" s="125" t="s">
        <v>310</v>
      </c>
    </row>
    <row r="18" spans="1:7" x14ac:dyDescent="0.2">
      <c r="G18" s="125" t="s">
        <v>309</v>
      </c>
    </row>
    <row r="19" spans="1:7" x14ac:dyDescent="0.2">
      <c r="A19" s="123" t="s">
        <v>250</v>
      </c>
      <c r="G19" s="125" t="s">
        <v>308</v>
      </c>
    </row>
    <row r="20" spans="1:7" x14ac:dyDescent="0.2">
      <c r="A20" s="123" t="s">
        <v>307</v>
      </c>
      <c r="G20" s="125" t="s">
        <v>306</v>
      </c>
    </row>
    <row r="21" spans="1:7" x14ac:dyDescent="0.2">
      <c r="A21" s="123" t="s">
        <v>305</v>
      </c>
      <c r="G21" s="125" t="s">
        <v>304</v>
      </c>
    </row>
    <row r="22" spans="1:7" x14ac:dyDescent="0.2">
      <c r="A22" s="123" t="s">
        <v>303</v>
      </c>
      <c r="G22" s="125" t="s">
        <v>302</v>
      </c>
    </row>
    <row r="23" spans="1:7" x14ac:dyDescent="0.2">
      <c r="A23" s="123" t="s">
        <v>301</v>
      </c>
      <c r="G23" s="125" t="s">
        <v>300</v>
      </c>
    </row>
    <row r="24" spans="1:7" x14ac:dyDescent="0.2">
      <c r="G24" s="125" t="s">
        <v>299</v>
      </c>
    </row>
    <row r="25" spans="1:7" x14ac:dyDescent="0.2">
      <c r="A25" s="123" t="s">
        <v>250</v>
      </c>
      <c r="G25" s="125" t="s">
        <v>298</v>
      </c>
    </row>
    <row r="26" spans="1:7" x14ac:dyDescent="0.2">
      <c r="A26" s="123">
        <v>1</v>
      </c>
      <c r="G26" s="125" t="s">
        <v>297</v>
      </c>
    </row>
    <row r="27" spans="1:7" x14ac:dyDescent="0.2">
      <c r="A27" s="123">
        <v>2</v>
      </c>
      <c r="G27" s="125" t="s">
        <v>296</v>
      </c>
    </row>
    <row r="28" spans="1:7" x14ac:dyDescent="0.2">
      <c r="A28" s="123">
        <v>3</v>
      </c>
      <c r="G28" s="125" t="s">
        <v>295</v>
      </c>
    </row>
    <row r="29" spans="1:7" x14ac:dyDescent="0.2">
      <c r="A29" s="123">
        <v>4</v>
      </c>
      <c r="G29" s="125" t="s">
        <v>294</v>
      </c>
    </row>
    <row r="30" spans="1:7" x14ac:dyDescent="0.2">
      <c r="A30" s="123">
        <v>5</v>
      </c>
      <c r="G30" s="125" t="s">
        <v>293</v>
      </c>
    </row>
    <row r="31" spans="1:7" x14ac:dyDescent="0.2">
      <c r="A31" s="123">
        <v>6</v>
      </c>
      <c r="G31" s="125" t="s">
        <v>292</v>
      </c>
    </row>
    <row r="32" spans="1:7" x14ac:dyDescent="0.2">
      <c r="G32" s="125" t="s">
        <v>291</v>
      </c>
    </row>
    <row r="33" spans="7:7" x14ac:dyDescent="0.2">
      <c r="G33" s="125" t="s">
        <v>290</v>
      </c>
    </row>
    <row r="34" spans="7:7" x14ac:dyDescent="0.2">
      <c r="G34" s="125" t="s">
        <v>289</v>
      </c>
    </row>
    <row r="35" spans="7:7" x14ac:dyDescent="0.2">
      <c r="G35" s="125" t="s">
        <v>288</v>
      </c>
    </row>
    <row r="36" spans="7:7" x14ac:dyDescent="0.2">
      <c r="G36" s="125" t="s">
        <v>287</v>
      </c>
    </row>
    <row r="37" spans="7:7" x14ac:dyDescent="0.2">
      <c r="G37" s="125" t="s">
        <v>286</v>
      </c>
    </row>
    <row r="38" spans="7:7" x14ac:dyDescent="0.2">
      <c r="G38" s="125" t="s">
        <v>285</v>
      </c>
    </row>
    <row r="39" spans="7:7" x14ac:dyDescent="0.2">
      <c r="G39" s="125" t="s">
        <v>284</v>
      </c>
    </row>
    <row r="40" spans="7:7" x14ac:dyDescent="0.2">
      <c r="G40" s="125" t="s">
        <v>283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8CFD9-908E-4DAD-98DE-776A535C54B1}">
  <sheetPr codeName="Feuil12"/>
  <dimension ref="A1:A8"/>
  <sheetViews>
    <sheetView workbookViewId="0">
      <selection activeCell="A5" sqref="A5"/>
    </sheetView>
  </sheetViews>
  <sheetFormatPr baseColWidth="10" defaultColWidth="9" defaultRowHeight="15" x14ac:dyDescent="0.25"/>
  <cols>
    <col min="1" max="1" width="38.28515625" customWidth="1"/>
  </cols>
  <sheetData>
    <row r="1" spans="1:1" x14ac:dyDescent="0.25">
      <c r="A1" s="23" t="s">
        <v>221</v>
      </c>
    </row>
    <row r="2" spans="1:1" x14ac:dyDescent="0.25">
      <c r="A2" s="108" t="b">
        <v>0</v>
      </c>
    </row>
    <row r="4" spans="1:1" ht="45" x14ac:dyDescent="0.25">
      <c r="A4" s="28" t="s">
        <v>240</v>
      </c>
    </row>
    <row r="5" spans="1:1" x14ac:dyDescent="0.25">
      <c r="A5" s="108" t="b">
        <v>0</v>
      </c>
    </row>
    <row r="7" spans="1:1" ht="45" x14ac:dyDescent="0.25">
      <c r="A7" s="28" t="s">
        <v>241</v>
      </c>
    </row>
    <row r="8" spans="1:1" x14ac:dyDescent="0.25">
      <c r="A8" s="108" t="b">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62FAE-1DFD-44F9-9152-68EBB608440C}">
  <sheetPr codeName="Feuil11">
    <pageSetUpPr fitToPage="1"/>
  </sheetPr>
  <dimension ref="A2:Z28"/>
  <sheetViews>
    <sheetView view="pageLayout" zoomScale="145" zoomScaleNormal="130" zoomScalePageLayoutView="145" workbookViewId="0">
      <selection activeCell="K2" sqref="K2:Z5"/>
    </sheetView>
  </sheetViews>
  <sheetFormatPr baseColWidth="10" defaultColWidth="10.7109375" defaultRowHeight="13.15" customHeight="1" x14ac:dyDescent="0.25"/>
  <cols>
    <col min="1" max="21" width="3.28515625" style="11" customWidth="1"/>
    <col min="22" max="22" width="6" style="11" customWidth="1"/>
    <col min="23" max="26" width="3.28515625" style="11" customWidth="1"/>
    <col min="27" max="16384" width="10.7109375" style="11"/>
  </cols>
  <sheetData>
    <row r="2" spans="1:26" ht="13.15" customHeight="1" x14ac:dyDescent="0.25">
      <c r="B2" s="155"/>
      <c r="C2" s="155"/>
      <c r="D2" s="155"/>
      <c r="E2" s="155"/>
      <c r="F2" s="155"/>
      <c r="G2" s="155"/>
      <c r="K2" s="156" t="s">
        <v>341</v>
      </c>
      <c r="L2" s="156"/>
      <c r="M2" s="156"/>
      <c r="N2" s="156"/>
      <c r="O2" s="156"/>
      <c r="P2" s="156"/>
      <c r="Q2" s="156"/>
      <c r="R2" s="156"/>
      <c r="S2" s="156"/>
      <c r="T2" s="156"/>
      <c r="U2" s="156"/>
      <c r="V2" s="156"/>
      <c r="W2" s="156"/>
      <c r="X2" s="156"/>
      <c r="Y2" s="156"/>
      <c r="Z2" s="156"/>
    </row>
    <row r="3" spans="1:26" ht="13.15" customHeight="1" x14ac:dyDescent="0.25">
      <c r="B3" s="155"/>
      <c r="C3" s="155"/>
      <c r="D3" s="155"/>
      <c r="E3" s="155"/>
      <c r="F3" s="155"/>
      <c r="G3" s="155"/>
      <c r="K3" s="156"/>
      <c r="L3" s="156"/>
      <c r="M3" s="156"/>
      <c r="N3" s="156"/>
      <c r="O3" s="156"/>
      <c r="P3" s="156"/>
      <c r="Q3" s="156"/>
      <c r="R3" s="156"/>
      <c r="S3" s="156"/>
      <c r="T3" s="156"/>
      <c r="U3" s="156"/>
      <c r="V3" s="156"/>
      <c r="W3" s="156"/>
      <c r="X3" s="156"/>
      <c r="Y3" s="156"/>
      <c r="Z3" s="156"/>
    </row>
    <row r="4" spans="1:26" ht="13.15" customHeight="1" x14ac:dyDescent="0.25">
      <c r="B4" s="155"/>
      <c r="C4" s="155"/>
      <c r="D4" s="155"/>
      <c r="E4" s="155"/>
      <c r="F4" s="155"/>
      <c r="G4" s="155"/>
      <c r="K4" s="156"/>
      <c r="L4" s="156"/>
      <c r="M4" s="156"/>
      <c r="N4" s="156"/>
      <c r="O4" s="156"/>
      <c r="P4" s="156"/>
      <c r="Q4" s="156"/>
      <c r="R4" s="156"/>
      <c r="S4" s="156"/>
      <c r="T4" s="156"/>
      <c r="U4" s="156"/>
      <c r="V4" s="156"/>
      <c r="W4" s="156"/>
      <c r="X4" s="156"/>
      <c r="Y4" s="156"/>
      <c r="Z4" s="156"/>
    </row>
    <row r="5" spans="1:26" ht="13.15" customHeight="1" x14ac:dyDescent="0.25">
      <c r="K5" s="156"/>
      <c r="L5" s="156"/>
      <c r="M5" s="156"/>
      <c r="N5" s="156"/>
      <c r="O5" s="156"/>
      <c r="P5" s="156"/>
      <c r="Q5" s="156"/>
      <c r="R5" s="156"/>
      <c r="S5" s="156"/>
      <c r="T5" s="156"/>
      <c r="U5" s="156"/>
      <c r="V5" s="156"/>
      <c r="W5" s="156"/>
      <c r="X5" s="156"/>
      <c r="Y5" s="156"/>
      <c r="Z5" s="156"/>
    </row>
    <row r="6" spans="1:26" ht="13.15" customHeight="1" x14ac:dyDescent="0.25">
      <c r="K6" s="12"/>
      <c r="L6" s="12"/>
      <c r="M6" s="12"/>
      <c r="N6" s="12"/>
      <c r="O6" s="12"/>
      <c r="P6" s="12"/>
      <c r="Q6" s="12"/>
      <c r="R6" s="12"/>
      <c r="S6" s="12"/>
      <c r="T6" s="12"/>
      <c r="U6" s="12"/>
      <c r="V6" s="12"/>
      <c r="W6" s="12"/>
      <c r="X6" s="12"/>
      <c r="Y6" s="12"/>
      <c r="Z6" s="12"/>
    </row>
    <row r="7" spans="1:26" s="1" customFormat="1" ht="16.149999999999999" customHeight="1" x14ac:dyDescent="0.25">
      <c r="A7" s="161" t="s">
        <v>1</v>
      </c>
      <c r="B7" s="161"/>
      <c r="C7" s="161"/>
      <c r="D7" s="161"/>
      <c r="E7" s="161"/>
      <c r="F7" s="161"/>
      <c r="G7" s="161"/>
      <c r="H7" s="161"/>
      <c r="I7" s="161"/>
      <c r="J7" s="161"/>
      <c r="K7" s="161"/>
      <c r="L7" s="161"/>
      <c r="M7" s="161"/>
      <c r="N7" s="161"/>
      <c r="O7" s="161"/>
      <c r="P7" s="161"/>
      <c r="Q7" s="161"/>
      <c r="R7" s="161"/>
      <c r="S7" s="161"/>
      <c r="T7" s="161"/>
      <c r="U7" s="161"/>
      <c r="V7" s="161"/>
      <c r="W7" s="161"/>
      <c r="X7" s="161"/>
      <c r="Y7" s="161"/>
      <c r="Z7" s="161"/>
    </row>
    <row r="8" spans="1:26" ht="13.15" customHeight="1" x14ac:dyDescent="0.25">
      <c r="A8" s="162" t="s">
        <v>2</v>
      </c>
      <c r="B8" s="162"/>
      <c r="C8" s="162"/>
      <c r="D8" s="162"/>
      <c r="E8" s="162"/>
      <c r="F8" s="162"/>
      <c r="G8" s="162"/>
      <c r="H8" s="162"/>
      <c r="I8" s="162"/>
      <c r="J8" s="162"/>
      <c r="K8" s="162"/>
      <c r="L8" s="162"/>
      <c r="M8" s="162"/>
      <c r="N8" s="162"/>
      <c r="O8" s="162"/>
      <c r="P8" s="162"/>
      <c r="Q8" s="162"/>
      <c r="R8" s="162"/>
      <c r="S8" s="162"/>
      <c r="T8" s="162"/>
      <c r="U8" s="162"/>
      <c r="V8" s="162"/>
      <c r="W8" s="162"/>
      <c r="X8" s="162"/>
      <c r="Y8" s="162"/>
      <c r="Z8" s="162"/>
    </row>
    <row r="9" spans="1:26" ht="13.15" customHeight="1" x14ac:dyDescent="0.2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25">
      <c r="K10" s="12"/>
      <c r="L10" s="12"/>
      <c r="M10" s="12"/>
      <c r="N10" s="12"/>
      <c r="O10" s="12"/>
      <c r="P10" s="12"/>
      <c r="Q10" s="12"/>
      <c r="R10" s="12"/>
      <c r="S10" s="12"/>
      <c r="T10" s="12"/>
      <c r="U10" s="12"/>
      <c r="V10" s="12"/>
      <c r="W10" s="12"/>
      <c r="X10" s="12"/>
      <c r="Y10" s="12"/>
      <c r="Z10" s="12"/>
    </row>
    <row r="11" spans="1:26" s="10" customFormat="1" ht="13.15" customHeight="1" x14ac:dyDescent="0.25">
      <c r="A11" s="157" t="s">
        <v>223</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row>
    <row r="12" spans="1:26" s="10" customFormat="1" ht="13.15" customHeight="1" x14ac:dyDescent="0.25">
      <c r="A12" s="165" t="s">
        <v>222</v>
      </c>
      <c r="B12" s="165"/>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row>
    <row r="13" spans="1:26" s="10" customFormat="1" ht="13.15" customHeight="1" x14ac:dyDescent="0.25">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s="10" customFormat="1" ht="13.15" customHeight="1" x14ac:dyDescent="0.25">
      <c r="A14" s="165" t="s">
        <v>226</v>
      </c>
      <c r="B14" s="165"/>
      <c r="C14" s="165"/>
      <c r="D14" s="165"/>
      <c r="E14" s="165"/>
      <c r="F14" s="165"/>
      <c r="G14" s="164"/>
      <c r="H14" s="164"/>
      <c r="I14" s="164"/>
      <c r="J14" s="164"/>
      <c r="K14" s="164"/>
      <c r="L14" s="164"/>
      <c r="M14" s="164"/>
      <c r="N14" s="164"/>
      <c r="O14" s="164"/>
      <c r="P14" s="164"/>
      <c r="Q14" s="164"/>
      <c r="R14" s="164"/>
      <c r="S14" s="164"/>
      <c r="T14" s="177" t="s">
        <v>243</v>
      </c>
      <c r="U14" s="178"/>
      <c r="V14" s="179"/>
      <c r="W14" s="176"/>
      <c r="X14" s="164"/>
      <c r="Y14" s="164"/>
      <c r="Z14" s="164"/>
    </row>
    <row r="15" spans="1:26" s="10" customFormat="1" ht="13.15" customHeight="1" x14ac:dyDescent="0.25">
      <c r="A15" s="166" t="s">
        <v>23</v>
      </c>
      <c r="B15" s="167"/>
      <c r="C15" s="167"/>
      <c r="D15" s="167"/>
      <c r="E15" s="167"/>
      <c r="F15" s="167"/>
      <c r="G15" s="164"/>
      <c r="H15" s="164"/>
      <c r="I15" s="164"/>
      <c r="J15" s="164"/>
      <c r="K15" s="164"/>
      <c r="L15" s="164"/>
      <c r="M15" s="164"/>
      <c r="N15" s="164"/>
      <c r="O15" s="164"/>
      <c r="P15" s="164"/>
      <c r="Q15" s="164"/>
      <c r="R15" s="164"/>
      <c r="S15" s="164"/>
      <c r="T15" s="166" t="s">
        <v>24</v>
      </c>
      <c r="U15" s="167"/>
      <c r="V15" s="170"/>
      <c r="W15" s="164"/>
      <c r="X15" s="164"/>
      <c r="Y15" s="164"/>
      <c r="Z15" s="164"/>
    </row>
    <row r="16" spans="1:26" s="10" customFormat="1" ht="13.15" customHeight="1" x14ac:dyDescent="0.25">
      <c r="A16" s="166" t="s">
        <v>25</v>
      </c>
      <c r="B16" s="167"/>
      <c r="C16" s="167"/>
      <c r="D16" s="167"/>
      <c r="E16" s="167"/>
      <c r="F16" s="167"/>
      <c r="G16" s="164"/>
      <c r="H16" s="164"/>
      <c r="I16" s="164"/>
      <c r="J16" s="164"/>
      <c r="K16" s="164"/>
      <c r="L16" s="164"/>
      <c r="M16" s="164"/>
      <c r="N16" s="164"/>
      <c r="O16" s="164"/>
      <c r="P16" s="164"/>
      <c r="Q16" s="164"/>
      <c r="R16" s="164"/>
      <c r="S16" s="164"/>
      <c r="T16" s="165" t="s">
        <v>26</v>
      </c>
      <c r="U16" s="165"/>
      <c r="V16" s="165"/>
      <c r="W16" s="164"/>
      <c r="X16" s="164"/>
      <c r="Y16" s="164"/>
      <c r="Z16" s="164"/>
    </row>
    <row r="17" spans="1:26" s="10" customFormat="1" ht="13.15" customHeight="1" x14ac:dyDescent="0.25">
      <c r="A17" s="166" t="s">
        <v>27</v>
      </c>
      <c r="B17" s="167"/>
      <c r="C17" s="167"/>
      <c r="D17" s="167"/>
      <c r="E17" s="167"/>
      <c r="F17" s="167"/>
      <c r="G17" s="168"/>
      <c r="H17" s="164"/>
      <c r="I17" s="164"/>
      <c r="J17" s="164"/>
      <c r="K17" s="164"/>
      <c r="L17" s="164"/>
      <c r="M17" s="164"/>
      <c r="N17" s="164"/>
      <c r="O17" s="164"/>
      <c r="P17" s="164"/>
      <c r="Q17" s="164"/>
      <c r="R17" s="164"/>
      <c r="S17" s="164"/>
      <c r="T17" s="165" t="s">
        <v>28</v>
      </c>
      <c r="U17" s="165"/>
      <c r="V17" s="165"/>
      <c r="W17" s="164"/>
      <c r="X17" s="164"/>
      <c r="Y17" s="164"/>
      <c r="Z17" s="164"/>
    </row>
    <row r="18" spans="1:26" s="10" customFormat="1" ht="13.15" customHeight="1" x14ac:dyDescent="0.25">
      <c r="A18" s="171" t="s">
        <v>29</v>
      </c>
      <c r="B18" s="171"/>
      <c r="C18" s="171"/>
      <c r="D18" s="171"/>
      <c r="G18" s="169"/>
      <c r="H18" s="169"/>
      <c r="I18" s="169"/>
      <c r="J18" s="169"/>
      <c r="K18" s="169"/>
      <c r="L18" s="169"/>
      <c r="M18" s="169"/>
      <c r="N18" s="169"/>
      <c r="O18" s="169"/>
      <c r="P18" s="169"/>
      <c r="Q18" s="169"/>
      <c r="R18" s="169"/>
      <c r="S18" s="169"/>
      <c r="T18" s="2"/>
      <c r="U18" s="2"/>
      <c r="V18" s="2"/>
      <c r="W18" s="175"/>
      <c r="X18" s="175"/>
      <c r="Y18" s="175"/>
      <c r="Z18" s="175"/>
    </row>
    <row r="19" spans="1:26" s="10" customFormat="1" ht="13.15" customHeight="1" x14ac:dyDescent="0.25">
      <c r="A19" s="166" t="s">
        <v>230</v>
      </c>
      <c r="B19" s="167"/>
      <c r="C19" s="167"/>
      <c r="D19" s="167"/>
      <c r="E19" s="167"/>
      <c r="F19" s="167"/>
      <c r="G19" s="167"/>
      <c r="H19" s="167"/>
      <c r="I19" s="167"/>
      <c r="J19" s="167"/>
      <c r="K19" s="167"/>
      <c r="L19" s="167"/>
      <c r="M19" s="167"/>
      <c r="N19" s="167"/>
      <c r="O19" s="167"/>
      <c r="P19" s="167"/>
      <c r="Q19" s="167"/>
      <c r="R19" s="167"/>
      <c r="S19" s="167"/>
      <c r="T19" s="167"/>
      <c r="U19" s="167"/>
      <c r="V19" s="167"/>
      <c r="W19" s="167"/>
      <c r="X19" s="167"/>
      <c r="Y19" s="167"/>
      <c r="Z19" s="170"/>
    </row>
    <row r="20" spans="1:26" s="10" customFormat="1" ht="13.15" customHeight="1" x14ac:dyDescent="0.25">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s="10" customFormat="1" ht="13.15" customHeight="1" x14ac:dyDescent="0.25">
      <c r="A21" s="165" t="s">
        <v>231</v>
      </c>
      <c r="B21" s="165"/>
      <c r="C21" s="165"/>
      <c r="D21" s="165"/>
      <c r="E21" s="165"/>
      <c r="F21" s="165"/>
      <c r="G21" s="164"/>
      <c r="H21" s="164"/>
      <c r="I21" s="164"/>
      <c r="J21" s="164"/>
      <c r="K21" s="164"/>
      <c r="L21" s="164"/>
      <c r="M21" s="164"/>
      <c r="N21" s="164"/>
      <c r="O21" s="164"/>
      <c r="P21" s="164"/>
      <c r="Q21" s="164"/>
      <c r="R21" s="164"/>
      <c r="S21" s="164"/>
      <c r="T21" s="4" t="s">
        <v>30</v>
      </c>
      <c r="U21" s="5"/>
      <c r="V21" s="6"/>
      <c r="W21" s="172"/>
      <c r="X21" s="173"/>
      <c r="Y21" s="173"/>
      <c r="Z21" s="174"/>
    </row>
    <row r="22" spans="1:26" s="10" customFormat="1" ht="13.15" customHeight="1" x14ac:dyDescent="0.25">
      <c r="A22" s="165" t="s">
        <v>31</v>
      </c>
      <c r="B22" s="165"/>
      <c r="C22" s="165"/>
      <c r="D22" s="165"/>
      <c r="E22" s="165"/>
      <c r="F22" s="165"/>
      <c r="G22" s="164"/>
      <c r="H22" s="164"/>
      <c r="I22" s="164"/>
      <c r="J22" s="164"/>
      <c r="K22" s="164"/>
      <c r="L22" s="164"/>
      <c r="M22" s="164"/>
      <c r="N22" s="164"/>
      <c r="O22" s="164"/>
      <c r="P22" s="164"/>
      <c r="Q22" s="164"/>
      <c r="R22" s="164"/>
      <c r="S22" s="164"/>
      <c r="T22" s="4" t="s">
        <v>24</v>
      </c>
      <c r="U22" s="5"/>
      <c r="V22" s="6"/>
      <c r="W22" s="172"/>
      <c r="X22" s="173"/>
      <c r="Y22" s="173"/>
      <c r="Z22" s="174"/>
    </row>
    <row r="23" spans="1:26" s="10" customFormat="1" ht="13.15" customHeight="1" x14ac:dyDescent="0.25">
      <c r="A23" s="165" t="s">
        <v>25</v>
      </c>
      <c r="B23" s="165"/>
      <c r="C23" s="165"/>
      <c r="D23" s="165"/>
      <c r="E23" s="165"/>
      <c r="F23" s="165"/>
      <c r="G23" s="164"/>
      <c r="H23" s="164"/>
      <c r="I23" s="164"/>
      <c r="J23" s="164"/>
      <c r="K23" s="164"/>
      <c r="L23" s="164"/>
      <c r="M23" s="164"/>
      <c r="N23" s="164"/>
      <c r="O23" s="164"/>
      <c r="P23" s="164"/>
      <c r="Q23" s="164"/>
      <c r="R23" s="164"/>
      <c r="S23" s="164"/>
      <c r="T23" s="166" t="s">
        <v>26</v>
      </c>
      <c r="U23" s="167"/>
      <c r="V23" s="170"/>
      <c r="W23" s="172"/>
      <c r="X23" s="173"/>
      <c r="Y23" s="173"/>
      <c r="Z23" s="174"/>
    </row>
    <row r="24" spans="1:26" s="10" customFormat="1" ht="13.15" customHeight="1" x14ac:dyDescent="0.25">
      <c r="A24" s="165" t="s">
        <v>27</v>
      </c>
      <c r="B24" s="165"/>
      <c r="C24" s="165"/>
      <c r="D24" s="165"/>
      <c r="E24" s="165"/>
      <c r="F24" s="165"/>
      <c r="G24" s="168"/>
      <c r="H24" s="164"/>
      <c r="I24" s="164"/>
      <c r="J24" s="164"/>
      <c r="K24" s="164"/>
      <c r="L24" s="164"/>
      <c r="M24" s="164"/>
      <c r="N24" s="164"/>
      <c r="O24" s="164"/>
      <c r="P24" s="164"/>
      <c r="Q24" s="164"/>
      <c r="R24" s="164"/>
      <c r="S24" s="164"/>
      <c r="T24" s="165" t="s">
        <v>28</v>
      </c>
      <c r="U24" s="165"/>
      <c r="V24" s="165"/>
      <c r="W24" s="164"/>
      <c r="X24" s="164"/>
      <c r="Y24" s="164"/>
      <c r="Z24" s="164"/>
    </row>
    <row r="25" spans="1:26" ht="13.15" customHeight="1" x14ac:dyDescent="0.25">
      <c r="A25" s="171" t="s">
        <v>29</v>
      </c>
      <c r="B25" s="171"/>
      <c r="C25" s="171"/>
      <c r="D25" s="171"/>
      <c r="E25" s="2"/>
      <c r="F25" s="13"/>
      <c r="G25" s="13"/>
      <c r="H25" s="13"/>
      <c r="I25" s="13"/>
      <c r="J25" s="13"/>
      <c r="K25" s="13"/>
      <c r="L25" s="13"/>
      <c r="M25" s="13"/>
      <c r="N25" s="13"/>
      <c r="O25" s="13"/>
      <c r="Q25" s="2"/>
      <c r="S25" s="2"/>
      <c r="T25" s="13"/>
      <c r="U25" s="13"/>
      <c r="V25" s="13"/>
      <c r="W25" s="175"/>
      <c r="X25" s="175"/>
      <c r="Y25" s="175"/>
      <c r="Z25" s="175"/>
    </row>
    <row r="28" spans="1:26" ht="13.15" customHeight="1" x14ac:dyDescent="0.25">
      <c r="A28" s="18"/>
    </row>
  </sheetData>
  <sheetProtection algorithmName="SHA-512" hashValue="vxTuKS+S+910fiIeVbrO/R0QweRGq/RSwyivi1gVBKbypGCmXWOzFLDDDS5dH7VyK7GBRuu+JVGMpcQvsozLSw==" saltValue="woxnRoO3qcrqpqzZn/rS1A==" spinCount="100000" sheet="1" objects="1" scenarios="1"/>
  <mergeCells count="42">
    <mergeCell ref="A25:D25"/>
    <mergeCell ref="W25:Z25"/>
    <mergeCell ref="T24:V24"/>
    <mergeCell ref="W24:Z24"/>
    <mergeCell ref="W22:Z22"/>
    <mergeCell ref="G24:S24"/>
    <mergeCell ref="A23:F23"/>
    <mergeCell ref="T23:V23"/>
    <mergeCell ref="W21:Z21"/>
    <mergeCell ref="W18:Z18"/>
    <mergeCell ref="W14:Z14"/>
    <mergeCell ref="T14:V14"/>
    <mergeCell ref="W15:Z15"/>
    <mergeCell ref="W16:Z16"/>
    <mergeCell ref="W17:Z17"/>
    <mergeCell ref="T15:V15"/>
    <mergeCell ref="T16:V16"/>
    <mergeCell ref="T17:V17"/>
    <mergeCell ref="G21:S21"/>
    <mergeCell ref="G22:S22"/>
    <mergeCell ref="G23:S23"/>
    <mergeCell ref="G15:S15"/>
    <mergeCell ref="A24:F24"/>
    <mergeCell ref="A21:F21"/>
    <mergeCell ref="A22:F22"/>
    <mergeCell ref="A17:F17"/>
    <mergeCell ref="G16:S16"/>
    <mergeCell ref="G17:S17"/>
    <mergeCell ref="G18:S18"/>
    <mergeCell ref="A19:Z19"/>
    <mergeCell ref="A18:D18"/>
    <mergeCell ref="A15:F15"/>
    <mergeCell ref="A16:F16"/>
    <mergeCell ref="W23:Z23"/>
    <mergeCell ref="A7:Z7"/>
    <mergeCell ref="A8:Z8"/>
    <mergeCell ref="G14:S14"/>
    <mergeCell ref="B2:G4"/>
    <mergeCell ref="K2:Z5"/>
    <mergeCell ref="A11:Z11"/>
    <mergeCell ref="A12:Z12"/>
    <mergeCell ref="A14:F14"/>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xdr:col>
                    <xdr:colOff>66675</xdr:colOff>
                    <xdr:row>25</xdr:row>
                    <xdr:rowOff>19050</xdr:rowOff>
                  </from>
                  <to>
                    <xdr:col>22</xdr:col>
                    <xdr:colOff>57150</xdr:colOff>
                    <xdr:row>26</xdr:row>
                    <xdr:rowOff>95250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AE674-C315-4757-8D83-84938B5EBB4C}">
  <sheetPr codeName="Feuil3">
    <tabColor theme="7" tint="0.79998168889431442"/>
    <pageSetUpPr fitToPage="1"/>
  </sheetPr>
  <dimension ref="A2:Z46"/>
  <sheetViews>
    <sheetView view="pageLayout" zoomScale="160" zoomScaleNormal="130" zoomScalePageLayoutView="160" workbookViewId="0">
      <selection activeCell="K2" sqref="K2:Z5"/>
    </sheetView>
  </sheetViews>
  <sheetFormatPr baseColWidth="10" defaultColWidth="10.7109375" defaultRowHeight="13.15" customHeight="1" x14ac:dyDescent="0.25"/>
  <cols>
    <col min="1" max="21" width="3.28515625" style="11" customWidth="1"/>
    <col min="22" max="22" width="5.5703125" style="11" customWidth="1"/>
    <col min="23" max="26" width="3.28515625" style="11" customWidth="1"/>
    <col min="27" max="16384" width="10.7109375" style="11"/>
  </cols>
  <sheetData>
    <row r="2" spans="1:26" ht="13.15" customHeight="1" x14ac:dyDescent="0.25">
      <c r="B2" s="155"/>
      <c r="C2" s="155"/>
      <c r="D2" s="155"/>
      <c r="E2" s="155"/>
      <c r="F2" s="155"/>
      <c r="G2" s="155"/>
      <c r="K2" s="156" t="s">
        <v>341</v>
      </c>
      <c r="L2" s="156"/>
      <c r="M2" s="156"/>
      <c r="N2" s="156"/>
      <c r="O2" s="156"/>
      <c r="P2" s="156"/>
      <c r="Q2" s="156"/>
      <c r="R2" s="156"/>
      <c r="S2" s="156"/>
      <c r="T2" s="156"/>
      <c r="U2" s="156"/>
      <c r="V2" s="156"/>
      <c r="W2" s="156"/>
      <c r="X2" s="156"/>
      <c r="Y2" s="156"/>
      <c r="Z2" s="156"/>
    </row>
    <row r="3" spans="1:26" ht="13.15" customHeight="1" x14ac:dyDescent="0.25">
      <c r="B3" s="155"/>
      <c r="C3" s="155"/>
      <c r="D3" s="155"/>
      <c r="E3" s="155"/>
      <c r="F3" s="155"/>
      <c r="G3" s="155"/>
      <c r="K3" s="156"/>
      <c r="L3" s="156"/>
      <c r="M3" s="156"/>
      <c r="N3" s="156"/>
      <c r="O3" s="156"/>
      <c r="P3" s="156"/>
      <c r="Q3" s="156"/>
      <c r="R3" s="156"/>
      <c r="S3" s="156"/>
      <c r="T3" s="156"/>
      <c r="U3" s="156"/>
      <c r="V3" s="156"/>
      <c r="W3" s="156"/>
      <c r="X3" s="156"/>
      <c r="Y3" s="156"/>
      <c r="Z3" s="156"/>
    </row>
    <row r="4" spans="1:26" ht="13.15" customHeight="1" x14ac:dyDescent="0.25">
      <c r="B4" s="155"/>
      <c r="C4" s="155"/>
      <c r="D4" s="155"/>
      <c r="E4" s="155"/>
      <c r="F4" s="155"/>
      <c r="G4" s="155"/>
      <c r="K4" s="156"/>
      <c r="L4" s="156"/>
      <c r="M4" s="156"/>
      <c r="N4" s="156"/>
      <c r="O4" s="156"/>
      <c r="P4" s="156"/>
      <c r="Q4" s="156"/>
      <c r="R4" s="156"/>
      <c r="S4" s="156"/>
      <c r="T4" s="156"/>
      <c r="U4" s="156"/>
      <c r="V4" s="156"/>
      <c r="W4" s="156"/>
      <c r="X4" s="156"/>
      <c r="Y4" s="156"/>
      <c r="Z4" s="156"/>
    </row>
    <row r="5" spans="1:26" ht="13.15" customHeight="1" x14ac:dyDescent="0.25">
      <c r="K5" s="156"/>
      <c r="L5" s="156"/>
      <c r="M5" s="156"/>
      <c r="N5" s="156"/>
      <c r="O5" s="156"/>
      <c r="P5" s="156"/>
      <c r="Q5" s="156"/>
      <c r="R5" s="156"/>
      <c r="S5" s="156"/>
      <c r="T5" s="156"/>
      <c r="U5" s="156"/>
      <c r="V5" s="156"/>
      <c r="W5" s="156"/>
      <c r="X5" s="156"/>
      <c r="Y5" s="156"/>
      <c r="Z5" s="156"/>
    </row>
    <row r="6" spans="1:26" ht="13.15" customHeight="1" x14ac:dyDescent="0.25">
      <c r="K6" s="12"/>
      <c r="L6" s="12"/>
      <c r="M6" s="12"/>
      <c r="N6" s="12"/>
      <c r="O6" s="12"/>
      <c r="P6" s="12"/>
      <c r="Q6" s="12"/>
      <c r="R6" s="12"/>
      <c r="S6" s="12"/>
      <c r="T6" s="12"/>
      <c r="U6" s="12"/>
      <c r="V6" s="12"/>
      <c r="W6" s="12"/>
      <c r="X6" s="12"/>
      <c r="Y6" s="12"/>
      <c r="Z6" s="12"/>
    </row>
    <row r="7" spans="1:26" s="1" customFormat="1" ht="13.15" customHeight="1" x14ac:dyDescent="0.25">
      <c r="A7" s="161" t="s">
        <v>32</v>
      </c>
      <c r="B7" s="161"/>
      <c r="C7" s="161"/>
      <c r="D7" s="161"/>
      <c r="E7" s="161"/>
      <c r="F7" s="161"/>
      <c r="G7" s="161"/>
      <c r="H7" s="161"/>
      <c r="I7" s="161"/>
      <c r="J7" s="161"/>
      <c r="K7" s="161"/>
      <c r="L7" s="161"/>
      <c r="M7" s="161"/>
      <c r="N7" s="161"/>
      <c r="O7" s="161"/>
      <c r="P7" s="161"/>
      <c r="Q7" s="161"/>
      <c r="R7" s="161"/>
      <c r="S7" s="161"/>
      <c r="T7" s="161"/>
      <c r="U7" s="161"/>
      <c r="V7" s="161"/>
      <c r="W7" s="161"/>
      <c r="X7" s="161"/>
      <c r="Y7" s="161"/>
      <c r="Z7" s="161"/>
    </row>
    <row r="8" spans="1:26" ht="13.15" customHeight="1" x14ac:dyDescent="0.25">
      <c r="A8" s="162" t="s">
        <v>2</v>
      </c>
      <c r="B8" s="162"/>
      <c r="C8" s="162"/>
      <c r="D8" s="162"/>
      <c r="E8" s="162"/>
      <c r="F8" s="162"/>
      <c r="G8" s="162"/>
      <c r="H8" s="162"/>
      <c r="I8" s="162"/>
      <c r="J8" s="162"/>
      <c r="K8" s="162"/>
      <c r="L8" s="162"/>
      <c r="M8" s="162"/>
      <c r="N8" s="162"/>
      <c r="O8" s="162"/>
      <c r="P8" s="162"/>
      <c r="Q8" s="162"/>
      <c r="R8" s="162"/>
      <c r="S8" s="162"/>
      <c r="T8" s="162"/>
      <c r="U8" s="162"/>
      <c r="V8" s="162"/>
      <c r="W8" s="162"/>
      <c r="X8" s="162"/>
      <c r="Y8" s="162"/>
      <c r="Z8" s="162"/>
    </row>
    <row r="9" spans="1:26" ht="13.15" customHeight="1" x14ac:dyDescent="0.2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2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15" customHeight="1" x14ac:dyDescent="0.25">
      <c r="A11" s="157" t="s">
        <v>224</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row>
    <row r="12" spans="1:26" ht="13.15" customHeight="1" x14ac:dyDescent="0.25">
      <c r="A12" s="165" t="s">
        <v>226</v>
      </c>
      <c r="B12" s="165"/>
      <c r="C12" s="165"/>
      <c r="D12" s="165"/>
      <c r="E12" s="165"/>
      <c r="F12" s="165"/>
      <c r="G12" s="188">
        <f>Identification!G14</f>
        <v>0</v>
      </c>
      <c r="H12" s="188"/>
      <c r="I12" s="188"/>
      <c r="J12" s="188"/>
      <c r="K12" s="188"/>
      <c r="L12" s="188"/>
      <c r="M12" s="188"/>
      <c r="N12" s="188"/>
      <c r="O12" s="188"/>
      <c r="P12" s="188"/>
      <c r="Q12" s="188"/>
      <c r="R12" s="188"/>
      <c r="S12" s="188"/>
      <c r="T12" s="177" t="s">
        <v>243</v>
      </c>
      <c r="U12" s="178"/>
      <c r="V12" s="179"/>
      <c r="W12" s="189">
        <f>Identification!W14</f>
        <v>0</v>
      </c>
      <c r="X12" s="188"/>
      <c r="Y12" s="188"/>
      <c r="Z12" s="188"/>
    </row>
    <row r="13" spans="1:26" ht="13.15" customHeight="1" x14ac:dyDescent="0.25">
      <c r="A13" s="166" t="s">
        <v>23</v>
      </c>
      <c r="B13" s="167"/>
      <c r="C13" s="167"/>
      <c r="D13" s="167"/>
      <c r="E13" s="167"/>
      <c r="F13" s="167"/>
      <c r="G13" s="188">
        <f>Identification!G15</f>
        <v>0</v>
      </c>
      <c r="H13" s="188"/>
      <c r="I13" s="188"/>
      <c r="J13" s="188"/>
      <c r="K13" s="188"/>
      <c r="L13" s="188"/>
      <c r="M13" s="188"/>
      <c r="N13" s="188"/>
      <c r="O13" s="188"/>
      <c r="P13" s="188"/>
      <c r="Q13" s="188"/>
      <c r="R13" s="188"/>
      <c r="S13" s="188"/>
      <c r="T13" s="166" t="s">
        <v>24</v>
      </c>
      <c r="U13" s="167"/>
      <c r="V13" s="170"/>
      <c r="W13" s="188">
        <f>Identification!W15</f>
        <v>0</v>
      </c>
      <c r="X13" s="188"/>
      <c r="Y13" s="188"/>
      <c r="Z13" s="188"/>
    </row>
    <row r="14" spans="1:26" ht="15" customHeight="1" x14ac:dyDescent="0.25">
      <c r="A14" s="166" t="s">
        <v>33</v>
      </c>
      <c r="B14" s="167"/>
      <c r="C14" s="167" t="s">
        <v>33</v>
      </c>
      <c r="D14" s="167"/>
      <c r="E14" s="167"/>
      <c r="F14" s="167"/>
      <c r="G14" s="191"/>
      <c r="H14" s="191"/>
      <c r="I14" s="191"/>
      <c r="J14" s="191"/>
      <c r="K14" s="191"/>
      <c r="L14" s="191"/>
      <c r="M14" s="191"/>
      <c r="N14" s="191"/>
      <c r="O14" s="191"/>
      <c r="P14" s="191"/>
      <c r="Q14" s="191"/>
      <c r="R14" s="191"/>
      <c r="S14" s="191"/>
      <c r="T14" s="2"/>
      <c r="U14" s="2"/>
      <c r="V14" s="2"/>
      <c r="W14" s="2"/>
      <c r="X14" s="2"/>
      <c r="Y14" s="2"/>
      <c r="Z14" s="2"/>
    </row>
    <row r="16" spans="1:26" ht="13.15" customHeight="1" x14ac:dyDescent="0.25">
      <c r="A16" s="157" t="s">
        <v>34</v>
      </c>
      <c r="B16" s="157"/>
      <c r="C16" s="157"/>
      <c r="D16" s="157"/>
      <c r="E16" s="157"/>
      <c r="F16" s="157"/>
      <c r="G16" s="157"/>
      <c r="H16" s="157"/>
      <c r="I16" s="157"/>
      <c r="J16" s="157"/>
      <c r="K16" s="157"/>
      <c r="L16" s="157"/>
      <c r="M16" s="157"/>
      <c r="N16" s="157"/>
      <c r="O16" s="157"/>
      <c r="P16" s="157"/>
      <c r="Q16" s="157"/>
      <c r="R16" s="157"/>
      <c r="S16" s="157"/>
      <c r="T16" s="157"/>
      <c r="U16" s="157"/>
      <c r="V16" s="157"/>
      <c r="W16" s="157"/>
      <c r="X16" s="157"/>
      <c r="Y16" s="157"/>
      <c r="Z16" s="157"/>
    </row>
    <row r="17" spans="1:26" ht="13.15" customHeight="1" x14ac:dyDescent="0.25">
      <c r="A17" s="190" t="s">
        <v>35</v>
      </c>
      <c r="B17" s="190"/>
      <c r="C17" s="190"/>
      <c r="D17" s="190"/>
      <c r="E17" s="190"/>
      <c r="F17" s="190" t="s">
        <v>36</v>
      </c>
      <c r="G17" s="190"/>
      <c r="H17" s="190" t="s">
        <v>37</v>
      </c>
      <c r="I17" s="190"/>
      <c r="J17" s="190"/>
      <c r="K17" s="190"/>
      <c r="L17" s="190"/>
      <c r="M17" s="190" t="s">
        <v>38</v>
      </c>
      <c r="N17" s="190"/>
      <c r="O17" s="190"/>
      <c r="P17" s="190"/>
      <c r="Q17" s="190"/>
      <c r="R17" s="190"/>
      <c r="S17" s="190"/>
      <c r="T17" s="190"/>
      <c r="U17" s="190"/>
      <c r="V17" s="190"/>
      <c r="W17" s="190" t="s">
        <v>39</v>
      </c>
      <c r="X17" s="190"/>
      <c r="Y17" s="190"/>
      <c r="Z17" s="190"/>
    </row>
    <row r="18" spans="1:26" ht="13.15" customHeight="1" x14ac:dyDescent="0.25">
      <c r="A18" s="180"/>
      <c r="B18" s="180"/>
      <c r="C18" s="180"/>
      <c r="D18" s="180"/>
      <c r="E18" s="180"/>
      <c r="F18" s="181"/>
      <c r="G18" s="181"/>
      <c r="H18" s="180"/>
      <c r="I18" s="180"/>
      <c r="J18" s="180"/>
      <c r="K18" s="180"/>
      <c r="L18" s="180"/>
      <c r="M18" s="180"/>
      <c r="N18" s="180"/>
      <c r="O18" s="180"/>
      <c r="P18" s="180"/>
      <c r="Q18" s="180"/>
      <c r="R18" s="180"/>
      <c r="S18" s="180"/>
      <c r="T18" s="180"/>
      <c r="U18" s="180"/>
      <c r="V18" s="180"/>
      <c r="W18" s="181"/>
      <c r="X18" s="181"/>
      <c r="Y18" s="181"/>
      <c r="Z18" s="181"/>
    </row>
    <row r="19" spans="1:26" ht="13.15" customHeight="1" x14ac:dyDescent="0.25">
      <c r="A19" s="180"/>
      <c r="B19" s="180"/>
      <c r="C19" s="180"/>
      <c r="D19" s="180"/>
      <c r="E19" s="180"/>
      <c r="F19" s="181"/>
      <c r="G19" s="181"/>
      <c r="H19" s="180"/>
      <c r="I19" s="180"/>
      <c r="J19" s="180"/>
      <c r="K19" s="180"/>
      <c r="L19" s="180"/>
      <c r="M19" s="180"/>
      <c r="N19" s="180"/>
      <c r="O19" s="180"/>
      <c r="P19" s="180"/>
      <c r="Q19" s="180"/>
      <c r="R19" s="180"/>
      <c r="S19" s="180"/>
      <c r="T19" s="180"/>
      <c r="U19" s="180"/>
      <c r="V19" s="180"/>
      <c r="W19" s="181"/>
      <c r="X19" s="181"/>
      <c r="Y19" s="181"/>
      <c r="Z19" s="181"/>
    </row>
    <row r="20" spans="1:26" ht="13.15" customHeight="1" x14ac:dyDescent="0.25">
      <c r="A20" s="180"/>
      <c r="B20" s="180"/>
      <c r="C20" s="180"/>
      <c r="D20" s="180"/>
      <c r="E20" s="180"/>
      <c r="F20" s="181"/>
      <c r="G20" s="181"/>
      <c r="H20" s="180"/>
      <c r="I20" s="180"/>
      <c r="J20" s="180"/>
      <c r="K20" s="180"/>
      <c r="L20" s="180"/>
      <c r="M20" s="180"/>
      <c r="N20" s="180"/>
      <c r="O20" s="180"/>
      <c r="P20" s="180"/>
      <c r="Q20" s="180"/>
      <c r="R20" s="180"/>
      <c r="S20" s="180"/>
      <c r="T20" s="180"/>
      <c r="U20" s="180"/>
      <c r="V20" s="180"/>
      <c r="W20" s="181"/>
      <c r="X20" s="181"/>
      <c r="Y20" s="181"/>
      <c r="Z20" s="181"/>
    </row>
    <row r="21" spans="1:26" ht="13.15" customHeight="1" x14ac:dyDescent="0.25">
      <c r="A21" s="180"/>
      <c r="B21" s="180"/>
      <c r="C21" s="180"/>
      <c r="D21" s="180"/>
      <c r="E21" s="180"/>
      <c r="F21" s="181"/>
      <c r="G21" s="181"/>
      <c r="H21" s="180"/>
      <c r="I21" s="180"/>
      <c r="J21" s="180"/>
      <c r="K21" s="180"/>
      <c r="L21" s="180"/>
      <c r="M21" s="180"/>
      <c r="N21" s="180"/>
      <c r="O21" s="180"/>
      <c r="P21" s="180"/>
      <c r="Q21" s="180"/>
      <c r="R21" s="180"/>
      <c r="S21" s="180"/>
      <c r="T21" s="180"/>
      <c r="U21" s="180"/>
      <c r="V21" s="180"/>
      <c r="W21" s="181"/>
      <c r="X21" s="181"/>
      <c r="Y21" s="181"/>
      <c r="Z21" s="181"/>
    </row>
    <row r="22" spans="1:26" ht="13.15" customHeight="1" x14ac:dyDescent="0.25">
      <c r="A22" s="180"/>
      <c r="B22" s="180"/>
      <c r="C22" s="180"/>
      <c r="D22" s="180"/>
      <c r="E22" s="180"/>
      <c r="F22" s="181"/>
      <c r="G22" s="181"/>
      <c r="H22" s="180"/>
      <c r="I22" s="180"/>
      <c r="J22" s="180"/>
      <c r="K22" s="180"/>
      <c r="L22" s="180"/>
      <c r="M22" s="180"/>
      <c r="N22" s="180"/>
      <c r="O22" s="180"/>
      <c r="P22" s="180"/>
      <c r="Q22" s="180"/>
      <c r="R22" s="180"/>
      <c r="S22" s="180"/>
      <c r="T22" s="180"/>
      <c r="U22" s="180"/>
      <c r="V22" s="180"/>
      <c r="W22" s="181"/>
      <c r="X22" s="181"/>
      <c r="Y22" s="181"/>
      <c r="Z22" s="181"/>
    </row>
    <row r="23" spans="1:26" ht="13.15" customHeight="1" x14ac:dyDescent="0.25">
      <c r="A23" s="180"/>
      <c r="B23" s="180"/>
      <c r="C23" s="180"/>
      <c r="D23" s="180"/>
      <c r="E23" s="180"/>
      <c r="F23" s="181"/>
      <c r="G23" s="181"/>
      <c r="H23" s="180"/>
      <c r="I23" s="180"/>
      <c r="J23" s="180"/>
      <c r="K23" s="180"/>
      <c r="L23" s="180"/>
      <c r="M23" s="180"/>
      <c r="N23" s="180"/>
      <c r="O23" s="180"/>
      <c r="P23" s="180"/>
      <c r="Q23" s="180"/>
      <c r="R23" s="180"/>
      <c r="S23" s="180"/>
      <c r="T23" s="180"/>
      <c r="U23" s="180"/>
      <c r="V23" s="180"/>
      <c r="W23" s="181"/>
      <c r="X23" s="181"/>
      <c r="Y23" s="181"/>
      <c r="Z23" s="181"/>
    </row>
    <row r="24" spans="1:26" ht="13.15" customHeight="1" x14ac:dyDescent="0.25">
      <c r="A24" s="180"/>
      <c r="B24" s="180"/>
      <c r="C24" s="180"/>
      <c r="D24" s="180"/>
      <c r="E24" s="180"/>
      <c r="F24" s="181"/>
      <c r="G24" s="181"/>
      <c r="H24" s="180"/>
      <c r="I24" s="180"/>
      <c r="J24" s="180"/>
      <c r="K24" s="180"/>
      <c r="L24" s="180"/>
      <c r="M24" s="180"/>
      <c r="N24" s="180"/>
      <c r="O24" s="180"/>
      <c r="P24" s="180"/>
      <c r="Q24" s="180"/>
      <c r="R24" s="180"/>
      <c r="S24" s="180"/>
      <c r="T24" s="180"/>
      <c r="U24" s="180"/>
      <c r="V24" s="180"/>
      <c r="W24" s="181"/>
      <c r="X24" s="181"/>
      <c r="Y24" s="181"/>
      <c r="Z24" s="181"/>
    </row>
    <row r="25" spans="1:26" ht="13.15" customHeight="1" x14ac:dyDescent="0.25">
      <c r="A25" s="180"/>
      <c r="B25" s="180"/>
      <c r="C25" s="180"/>
      <c r="D25" s="180"/>
      <c r="E25" s="180"/>
      <c r="F25" s="181"/>
      <c r="G25" s="181"/>
      <c r="H25" s="180"/>
      <c r="I25" s="180"/>
      <c r="J25" s="180"/>
      <c r="K25" s="180"/>
      <c r="L25" s="180"/>
      <c r="M25" s="180"/>
      <c r="N25" s="180"/>
      <c r="O25" s="180"/>
      <c r="P25" s="180"/>
      <c r="Q25" s="180"/>
      <c r="R25" s="180"/>
      <c r="S25" s="180"/>
      <c r="T25" s="180"/>
      <c r="U25" s="180"/>
      <c r="V25" s="180"/>
      <c r="W25" s="181"/>
      <c r="X25" s="181"/>
      <c r="Y25" s="181"/>
      <c r="Z25" s="181"/>
    </row>
    <row r="26" spans="1:26" ht="13.15" customHeight="1" x14ac:dyDescent="0.25">
      <c r="A26" s="180"/>
      <c r="B26" s="180"/>
      <c r="C26" s="180"/>
      <c r="D26" s="180"/>
      <c r="E26" s="180"/>
      <c r="F26" s="181"/>
      <c r="G26" s="181"/>
      <c r="H26" s="180"/>
      <c r="I26" s="180"/>
      <c r="J26" s="180"/>
      <c r="K26" s="180"/>
      <c r="L26" s="180"/>
      <c r="M26" s="180"/>
      <c r="N26" s="180"/>
      <c r="O26" s="180"/>
      <c r="P26" s="180"/>
      <c r="Q26" s="180"/>
      <c r="R26" s="180"/>
      <c r="S26" s="180"/>
      <c r="T26" s="180"/>
      <c r="U26" s="180"/>
      <c r="V26" s="180"/>
      <c r="W26" s="181"/>
      <c r="X26" s="181"/>
      <c r="Y26" s="181"/>
      <c r="Z26" s="181"/>
    </row>
    <row r="27" spans="1:26" ht="13.15" customHeight="1" x14ac:dyDescent="0.25">
      <c r="A27" s="180"/>
      <c r="B27" s="180"/>
      <c r="C27" s="180"/>
      <c r="D27" s="180"/>
      <c r="E27" s="180"/>
      <c r="F27" s="181"/>
      <c r="G27" s="181"/>
      <c r="H27" s="180"/>
      <c r="I27" s="180"/>
      <c r="J27" s="180"/>
      <c r="K27" s="180"/>
      <c r="L27" s="180"/>
      <c r="M27" s="180"/>
      <c r="N27" s="180"/>
      <c r="O27" s="180"/>
      <c r="P27" s="180"/>
      <c r="Q27" s="180"/>
      <c r="R27" s="180"/>
      <c r="S27" s="180"/>
      <c r="T27" s="180"/>
      <c r="U27" s="180"/>
      <c r="V27" s="180"/>
      <c r="W27" s="181"/>
      <c r="X27" s="181"/>
      <c r="Y27" s="181"/>
      <c r="Z27" s="181"/>
    </row>
    <row r="28" spans="1:26" ht="13.15" customHeight="1" x14ac:dyDescent="0.25">
      <c r="A28" s="180"/>
      <c r="B28" s="180"/>
      <c r="C28" s="180"/>
      <c r="D28" s="180"/>
      <c r="E28" s="180"/>
      <c r="F28" s="181"/>
      <c r="G28" s="181"/>
      <c r="H28" s="180"/>
      <c r="I28" s="180"/>
      <c r="J28" s="180"/>
      <c r="K28" s="180"/>
      <c r="L28" s="180"/>
      <c r="M28" s="180"/>
      <c r="N28" s="180"/>
      <c r="O28" s="180"/>
      <c r="P28" s="180"/>
      <c r="Q28" s="180"/>
      <c r="R28" s="180"/>
      <c r="S28" s="180"/>
      <c r="T28" s="180"/>
      <c r="U28" s="180"/>
      <c r="V28" s="180"/>
      <c r="W28" s="181"/>
      <c r="X28" s="181"/>
      <c r="Y28" s="181"/>
      <c r="Z28" s="181"/>
    </row>
    <row r="29" spans="1:26" ht="13.15" customHeight="1" x14ac:dyDescent="0.25">
      <c r="A29" s="180"/>
      <c r="B29" s="180"/>
      <c r="C29" s="180"/>
      <c r="D29" s="180"/>
      <c r="E29" s="180"/>
      <c r="F29" s="181"/>
      <c r="G29" s="181"/>
      <c r="H29" s="180"/>
      <c r="I29" s="180"/>
      <c r="J29" s="180"/>
      <c r="K29" s="180"/>
      <c r="L29" s="180"/>
      <c r="M29" s="180"/>
      <c r="N29" s="180"/>
      <c r="O29" s="180"/>
      <c r="P29" s="180"/>
      <c r="Q29" s="180"/>
      <c r="R29" s="180"/>
      <c r="S29" s="180"/>
      <c r="T29" s="180"/>
      <c r="U29" s="180"/>
      <c r="V29" s="180"/>
      <c r="W29" s="181"/>
      <c r="X29" s="181"/>
      <c r="Y29" s="181"/>
      <c r="Z29" s="181"/>
    </row>
    <row r="30" spans="1:26" ht="13.15" customHeight="1" x14ac:dyDescent="0.25">
      <c r="A30" s="180"/>
      <c r="B30" s="180"/>
      <c r="C30" s="180"/>
      <c r="D30" s="180"/>
      <c r="E30" s="180"/>
      <c r="F30" s="181"/>
      <c r="G30" s="181"/>
      <c r="H30" s="180"/>
      <c r="I30" s="180"/>
      <c r="J30" s="180"/>
      <c r="K30" s="180"/>
      <c r="L30" s="180"/>
      <c r="M30" s="180"/>
      <c r="N30" s="180"/>
      <c r="O30" s="180"/>
      <c r="P30" s="180"/>
      <c r="Q30" s="180"/>
      <c r="R30" s="180"/>
      <c r="S30" s="180"/>
      <c r="T30" s="180"/>
      <c r="U30" s="180"/>
      <c r="V30" s="180"/>
      <c r="W30" s="181"/>
      <c r="X30" s="181"/>
      <c r="Y30" s="181"/>
      <c r="Z30" s="181"/>
    </row>
    <row r="31" spans="1:26" ht="13.15" customHeight="1" x14ac:dyDescent="0.25">
      <c r="A31" s="180"/>
      <c r="B31" s="180"/>
      <c r="C31" s="180"/>
      <c r="D31" s="180"/>
      <c r="E31" s="180"/>
      <c r="F31" s="181"/>
      <c r="G31" s="181"/>
      <c r="H31" s="180"/>
      <c r="I31" s="180"/>
      <c r="J31" s="180"/>
      <c r="K31" s="180"/>
      <c r="L31" s="180"/>
      <c r="M31" s="180"/>
      <c r="N31" s="180"/>
      <c r="O31" s="180"/>
      <c r="P31" s="180"/>
      <c r="Q31" s="180"/>
      <c r="R31" s="180"/>
      <c r="S31" s="180"/>
      <c r="T31" s="180"/>
      <c r="U31" s="180"/>
      <c r="V31" s="180"/>
      <c r="W31" s="181"/>
      <c r="X31" s="181"/>
      <c r="Y31" s="181"/>
      <c r="Z31" s="181"/>
    </row>
    <row r="32" spans="1:26" ht="13.15" customHeight="1" x14ac:dyDescent="0.25">
      <c r="A32" s="180"/>
      <c r="B32" s="180"/>
      <c r="C32" s="180"/>
      <c r="D32" s="180"/>
      <c r="E32" s="180"/>
      <c r="F32" s="181"/>
      <c r="G32" s="181"/>
      <c r="H32" s="180"/>
      <c r="I32" s="180"/>
      <c r="J32" s="180"/>
      <c r="K32" s="180"/>
      <c r="L32" s="180"/>
      <c r="M32" s="180"/>
      <c r="N32" s="180"/>
      <c r="O32" s="180"/>
      <c r="P32" s="180"/>
      <c r="Q32" s="180"/>
      <c r="R32" s="180"/>
      <c r="S32" s="180"/>
      <c r="T32" s="180"/>
      <c r="U32" s="180"/>
      <c r="V32" s="180"/>
      <c r="W32" s="181"/>
      <c r="X32" s="181"/>
      <c r="Y32" s="181"/>
      <c r="Z32" s="181"/>
    </row>
    <row r="33" spans="1:26" ht="13.15" customHeight="1" x14ac:dyDescent="0.25">
      <c r="A33" s="180"/>
      <c r="B33" s="180"/>
      <c r="C33" s="180"/>
      <c r="D33" s="180"/>
      <c r="E33" s="180"/>
      <c r="F33" s="181"/>
      <c r="G33" s="181"/>
      <c r="H33" s="180"/>
      <c r="I33" s="180"/>
      <c r="J33" s="180"/>
      <c r="K33" s="180"/>
      <c r="L33" s="180"/>
      <c r="M33" s="180"/>
      <c r="N33" s="180"/>
      <c r="O33" s="180"/>
      <c r="P33" s="180"/>
      <c r="Q33" s="180"/>
      <c r="R33" s="180"/>
      <c r="S33" s="180"/>
      <c r="T33" s="180"/>
      <c r="U33" s="180"/>
      <c r="V33" s="180"/>
      <c r="W33" s="181"/>
      <c r="X33" s="181"/>
      <c r="Y33" s="181"/>
      <c r="Z33" s="181"/>
    </row>
    <row r="34" spans="1:26" ht="13.15" customHeight="1" x14ac:dyDescent="0.25">
      <c r="A34" s="180"/>
      <c r="B34" s="180"/>
      <c r="C34" s="180"/>
      <c r="D34" s="180"/>
      <c r="E34" s="180"/>
      <c r="F34" s="181"/>
      <c r="G34" s="181"/>
      <c r="H34" s="180"/>
      <c r="I34" s="180"/>
      <c r="J34" s="180"/>
      <c r="K34" s="180"/>
      <c r="L34" s="180"/>
      <c r="M34" s="180"/>
      <c r="N34" s="180"/>
      <c r="O34" s="180"/>
      <c r="P34" s="180"/>
      <c r="Q34" s="180"/>
      <c r="R34" s="180"/>
      <c r="S34" s="180"/>
      <c r="T34" s="180"/>
      <c r="U34" s="180"/>
      <c r="V34" s="180"/>
      <c r="W34" s="181"/>
      <c r="X34" s="181"/>
      <c r="Y34" s="181"/>
      <c r="Z34" s="181"/>
    </row>
    <row r="35" spans="1:26" ht="13.15" customHeight="1" x14ac:dyDescent="0.25">
      <c r="A35" s="180"/>
      <c r="B35" s="180"/>
      <c r="C35" s="180"/>
      <c r="D35" s="180"/>
      <c r="E35" s="180"/>
      <c r="F35" s="181"/>
      <c r="G35" s="181"/>
      <c r="H35" s="180"/>
      <c r="I35" s="180"/>
      <c r="J35" s="180"/>
      <c r="K35" s="180"/>
      <c r="L35" s="180"/>
      <c r="M35" s="180"/>
      <c r="N35" s="180"/>
      <c r="O35" s="180"/>
      <c r="P35" s="180"/>
      <c r="Q35" s="180"/>
      <c r="R35" s="180"/>
      <c r="S35" s="180"/>
      <c r="T35" s="180"/>
      <c r="U35" s="180"/>
      <c r="V35" s="180"/>
      <c r="W35" s="181"/>
      <c r="X35" s="181"/>
      <c r="Y35" s="181"/>
      <c r="Z35" s="181"/>
    </row>
    <row r="36" spans="1:26" ht="13.15" customHeight="1" x14ac:dyDescent="0.25">
      <c r="A36" s="180"/>
      <c r="B36" s="180"/>
      <c r="C36" s="180"/>
      <c r="D36" s="180"/>
      <c r="E36" s="180"/>
      <c r="F36" s="181"/>
      <c r="G36" s="181"/>
      <c r="H36" s="180"/>
      <c r="I36" s="180"/>
      <c r="J36" s="180"/>
      <c r="K36" s="180"/>
      <c r="L36" s="180"/>
      <c r="M36" s="180"/>
      <c r="N36" s="180"/>
      <c r="O36" s="180"/>
      <c r="P36" s="180"/>
      <c r="Q36" s="180"/>
      <c r="R36" s="180"/>
      <c r="S36" s="180"/>
      <c r="T36" s="180"/>
      <c r="U36" s="180"/>
      <c r="V36" s="180"/>
      <c r="W36" s="181"/>
      <c r="X36" s="181"/>
      <c r="Y36" s="181"/>
      <c r="Z36" s="181"/>
    </row>
    <row r="37" spans="1:26" ht="13.15" customHeight="1" x14ac:dyDescent="0.25">
      <c r="A37" s="180"/>
      <c r="B37" s="180"/>
      <c r="C37" s="180"/>
      <c r="D37" s="180"/>
      <c r="E37" s="180"/>
      <c r="F37" s="181"/>
      <c r="G37" s="181"/>
      <c r="H37" s="180"/>
      <c r="I37" s="180"/>
      <c r="J37" s="180"/>
      <c r="K37" s="180"/>
      <c r="L37" s="180"/>
      <c r="M37" s="185"/>
      <c r="N37" s="186"/>
      <c r="O37" s="186"/>
      <c r="P37" s="186"/>
      <c r="Q37" s="186"/>
      <c r="R37" s="186"/>
      <c r="S37" s="186"/>
      <c r="T37" s="186"/>
      <c r="U37" s="186"/>
      <c r="V37" s="187"/>
      <c r="W37" s="181"/>
      <c r="X37" s="181"/>
      <c r="Y37" s="181"/>
      <c r="Z37" s="181"/>
    </row>
    <row r="38" spans="1:26" ht="13.15" customHeight="1" x14ac:dyDescent="0.25">
      <c r="A38" s="180"/>
      <c r="B38" s="180"/>
      <c r="C38" s="180"/>
      <c r="D38" s="180"/>
      <c r="E38" s="180"/>
      <c r="F38" s="181"/>
      <c r="G38" s="181"/>
      <c r="H38" s="180"/>
      <c r="I38" s="180"/>
      <c r="J38" s="180"/>
      <c r="K38" s="180"/>
      <c r="L38" s="180"/>
      <c r="M38" s="180"/>
      <c r="N38" s="180"/>
      <c r="O38" s="180"/>
      <c r="P38" s="180"/>
      <c r="Q38" s="180"/>
      <c r="R38" s="180"/>
      <c r="S38" s="180"/>
      <c r="T38" s="180"/>
      <c r="U38" s="180"/>
      <c r="V38" s="180"/>
      <c r="W38" s="181"/>
      <c r="X38" s="181"/>
      <c r="Y38" s="181"/>
      <c r="Z38" s="181"/>
    </row>
    <row r="39" spans="1:26" ht="13.15" customHeight="1" x14ac:dyDescent="0.25">
      <c r="A39" s="180"/>
      <c r="B39" s="180"/>
      <c r="C39" s="180"/>
      <c r="D39" s="180"/>
      <c r="E39" s="180"/>
      <c r="F39" s="181"/>
      <c r="G39" s="181"/>
      <c r="H39" s="180"/>
      <c r="I39" s="180"/>
      <c r="J39" s="180"/>
      <c r="K39" s="180"/>
      <c r="L39" s="180"/>
      <c r="M39" s="180"/>
      <c r="N39" s="180"/>
      <c r="O39" s="180"/>
      <c r="P39" s="180"/>
      <c r="Q39" s="180"/>
      <c r="R39" s="180"/>
      <c r="S39" s="180"/>
      <c r="T39" s="180"/>
      <c r="U39" s="180"/>
      <c r="V39" s="180"/>
      <c r="W39" s="181"/>
      <c r="X39" s="181"/>
      <c r="Y39" s="181"/>
      <c r="Z39" s="181"/>
    </row>
    <row r="40" spans="1:26" ht="13.15" customHeight="1" x14ac:dyDescent="0.25">
      <c r="A40" s="180"/>
      <c r="B40" s="180"/>
      <c r="C40" s="180"/>
      <c r="D40" s="180"/>
      <c r="E40" s="180"/>
      <c r="F40" s="181"/>
      <c r="G40" s="181"/>
      <c r="H40" s="180"/>
      <c r="I40" s="180"/>
      <c r="J40" s="180"/>
      <c r="K40" s="180"/>
      <c r="L40" s="180"/>
      <c r="M40" s="180"/>
      <c r="N40" s="180"/>
      <c r="O40" s="180"/>
      <c r="P40" s="180"/>
      <c r="Q40" s="180"/>
      <c r="R40" s="180"/>
      <c r="S40" s="180"/>
      <c r="T40" s="180"/>
      <c r="U40" s="180"/>
      <c r="V40" s="180"/>
      <c r="W40" s="181"/>
      <c r="X40" s="181"/>
      <c r="Y40" s="181"/>
      <c r="Z40" s="181"/>
    </row>
    <row r="41" spans="1:26" ht="13.15" customHeight="1" x14ac:dyDescent="0.25">
      <c r="A41" s="180"/>
      <c r="B41" s="180"/>
      <c r="C41" s="180"/>
      <c r="D41" s="180"/>
      <c r="E41" s="180"/>
      <c r="F41" s="181"/>
      <c r="G41" s="181"/>
      <c r="H41" s="180"/>
      <c r="I41" s="180"/>
      <c r="J41" s="180"/>
      <c r="K41" s="180"/>
      <c r="L41" s="180"/>
      <c r="M41" s="180"/>
      <c r="N41" s="180"/>
      <c r="O41" s="180"/>
      <c r="P41" s="180"/>
      <c r="Q41" s="180"/>
      <c r="R41" s="180"/>
      <c r="S41" s="180"/>
      <c r="T41" s="180"/>
      <c r="U41" s="180"/>
      <c r="V41" s="180"/>
      <c r="W41" s="181"/>
      <c r="X41" s="181"/>
      <c r="Y41" s="181"/>
      <c r="Z41" s="181"/>
    </row>
    <row r="42" spans="1:26" ht="13.15" customHeight="1" x14ac:dyDescent="0.25">
      <c r="A42" s="180"/>
      <c r="B42" s="180"/>
      <c r="C42" s="180"/>
      <c r="D42" s="180"/>
      <c r="E42" s="180"/>
      <c r="F42" s="181"/>
      <c r="G42" s="181"/>
      <c r="H42" s="180"/>
      <c r="I42" s="180"/>
      <c r="J42" s="180"/>
      <c r="K42" s="180"/>
      <c r="L42" s="180"/>
      <c r="M42" s="180"/>
      <c r="N42" s="180"/>
      <c r="O42" s="180"/>
      <c r="P42" s="180"/>
      <c r="Q42" s="180"/>
      <c r="R42" s="180"/>
      <c r="S42" s="180"/>
      <c r="T42" s="180"/>
      <c r="U42" s="180"/>
      <c r="V42" s="180"/>
      <c r="W42" s="181"/>
      <c r="X42" s="181"/>
      <c r="Y42" s="181"/>
      <c r="Z42" s="181"/>
    </row>
    <row r="43" spans="1:26" ht="13.15" customHeight="1" x14ac:dyDescent="0.25">
      <c r="A43" s="180"/>
      <c r="B43" s="180"/>
      <c r="C43" s="180"/>
      <c r="D43" s="180"/>
      <c r="E43" s="180"/>
      <c r="F43" s="181"/>
      <c r="G43" s="181"/>
      <c r="H43" s="180"/>
      <c r="I43" s="180"/>
      <c r="J43" s="180"/>
      <c r="K43" s="180"/>
      <c r="L43" s="180"/>
      <c r="M43" s="180"/>
      <c r="N43" s="180"/>
      <c r="O43" s="180"/>
      <c r="P43" s="180"/>
      <c r="Q43" s="180"/>
      <c r="R43" s="180"/>
      <c r="S43" s="180"/>
      <c r="T43" s="180"/>
      <c r="U43" s="180"/>
      <c r="V43" s="180"/>
      <c r="W43" s="181"/>
      <c r="X43" s="181"/>
      <c r="Y43" s="181"/>
      <c r="Z43" s="181"/>
    </row>
    <row r="44" spans="1:26" ht="13.15" customHeight="1" x14ac:dyDescent="0.25">
      <c r="A44" s="180"/>
      <c r="B44" s="180"/>
      <c r="C44" s="180"/>
      <c r="D44" s="180"/>
      <c r="E44" s="180"/>
      <c r="F44" s="181"/>
      <c r="G44" s="181"/>
      <c r="H44" s="180"/>
      <c r="I44" s="180"/>
      <c r="J44" s="180"/>
      <c r="K44" s="180"/>
      <c r="L44" s="180"/>
      <c r="M44" s="180"/>
      <c r="N44" s="180"/>
      <c r="O44" s="180"/>
      <c r="P44" s="180"/>
      <c r="Q44" s="180"/>
      <c r="R44" s="180"/>
      <c r="S44" s="180"/>
      <c r="T44" s="180"/>
      <c r="U44" s="180"/>
      <c r="V44" s="180"/>
      <c r="W44" s="181"/>
      <c r="X44" s="181"/>
      <c r="Y44" s="181"/>
      <c r="Z44" s="181"/>
    </row>
    <row r="45" spans="1:26" ht="13.15" customHeight="1" x14ac:dyDescent="0.25">
      <c r="A45" s="183" t="s">
        <v>40</v>
      </c>
      <c r="B45" s="183"/>
      <c r="C45" s="183"/>
      <c r="D45" s="183"/>
      <c r="E45" s="183"/>
      <c r="F45" s="183"/>
      <c r="G45" s="183"/>
      <c r="H45" s="183"/>
      <c r="I45" s="183"/>
      <c r="J45" s="183"/>
      <c r="K45" s="183"/>
      <c r="L45" s="183"/>
      <c r="M45" s="183"/>
      <c r="N45" s="183"/>
      <c r="O45" s="183"/>
      <c r="P45" s="183"/>
      <c r="Q45" s="183"/>
      <c r="R45" s="183"/>
      <c r="S45" s="183"/>
      <c r="T45" s="183"/>
      <c r="U45" s="183"/>
      <c r="V45" s="183"/>
      <c r="W45" s="184">
        <f>SUM(W18:Z44)</f>
        <v>0</v>
      </c>
      <c r="X45" s="184"/>
      <c r="Y45" s="184"/>
      <c r="Z45" s="184"/>
    </row>
    <row r="46" spans="1:26" ht="13.15" customHeight="1" x14ac:dyDescent="0.25">
      <c r="A46" s="182" t="s">
        <v>41</v>
      </c>
      <c r="B46" s="182"/>
      <c r="C46" s="182"/>
      <c r="D46" s="182"/>
      <c r="E46" s="182"/>
      <c r="F46" s="182"/>
      <c r="G46" s="182"/>
      <c r="H46" s="182"/>
      <c r="I46" s="182"/>
      <c r="J46" s="182"/>
      <c r="K46" s="182"/>
      <c r="L46" s="182"/>
      <c r="M46" s="182"/>
      <c r="N46" s="182"/>
      <c r="O46" s="182"/>
      <c r="P46" s="182"/>
      <c r="Q46" s="182"/>
      <c r="R46" s="182"/>
      <c r="S46" s="182"/>
      <c r="T46" s="182"/>
      <c r="U46" s="182"/>
      <c r="V46" s="182"/>
      <c r="W46" s="182"/>
      <c r="X46" s="182"/>
      <c r="Y46" s="182"/>
      <c r="Z46" s="182"/>
    </row>
  </sheetData>
  <sheetProtection algorithmName="SHA-512" hashValue="prAKJ3m4m6CJZbq1BUtcONBsb7N4c0zdSXN7S7+0bNsO/MYb5yhKZiJb4fwT0SRhFrICKgKbtGnwD0Xy3vvTSg==" saltValue="3UevumrxwrQVoXzLj4rQnA==" spinCount="100000" sheet="1" objects="1" scenarios="1" formatCells="0" formatRows="0" insertRows="0"/>
  <protectedRanges>
    <protectedRange sqref="A18:XFD44" name="Ajout"/>
  </protectedRanges>
  <mergeCells count="159">
    <mergeCell ref="A32:E32"/>
    <mergeCell ref="F32:G32"/>
    <mergeCell ref="H32:L32"/>
    <mergeCell ref="M32:V32"/>
    <mergeCell ref="W32:Z32"/>
    <mergeCell ref="A31:E31"/>
    <mergeCell ref="F31:G31"/>
    <mergeCell ref="H31:L31"/>
    <mergeCell ref="M31:V31"/>
    <mergeCell ref="W31:Z31"/>
    <mergeCell ref="A30:E30"/>
    <mergeCell ref="F30:G30"/>
    <mergeCell ref="H30:L30"/>
    <mergeCell ref="M30:V30"/>
    <mergeCell ref="W30:Z30"/>
    <mergeCell ref="A29:E29"/>
    <mergeCell ref="F29:G29"/>
    <mergeCell ref="H29:L29"/>
    <mergeCell ref="M29:V29"/>
    <mergeCell ref="W29:Z29"/>
    <mergeCell ref="A28:E28"/>
    <mergeCell ref="F28:G28"/>
    <mergeCell ref="H28:L28"/>
    <mergeCell ref="M28:V28"/>
    <mergeCell ref="W28:Z28"/>
    <mergeCell ref="A27:E27"/>
    <mergeCell ref="F27:G27"/>
    <mergeCell ref="H27:L27"/>
    <mergeCell ref="M27:V27"/>
    <mergeCell ref="W27:Z27"/>
    <mergeCell ref="H23:L23"/>
    <mergeCell ref="M23:V23"/>
    <mergeCell ref="W23:Z23"/>
    <mergeCell ref="A26:E26"/>
    <mergeCell ref="F26:G26"/>
    <mergeCell ref="H26:L26"/>
    <mergeCell ref="M26:V26"/>
    <mergeCell ref="W26:Z26"/>
    <mergeCell ref="A25:E25"/>
    <mergeCell ref="F25:G25"/>
    <mergeCell ref="H25:L25"/>
    <mergeCell ref="M25:V25"/>
    <mergeCell ref="W25:Z25"/>
    <mergeCell ref="W17:Z17"/>
    <mergeCell ref="A13:F13"/>
    <mergeCell ref="G13:S13"/>
    <mergeCell ref="T13:V13"/>
    <mergeCell ref="W13:Z13"/>
    <mergeCell ref="A16:Z16"/>
    <mergeCell ref="A17:E17"/>
    <mergeCell ref="W18:Z18"/>
    <mergeCell ref="A19:E19"/>
    <mergeCell ref="F19:G19"/>
    <mergeCell ref="H19:L19"/>
    <mergeCell ref="W19:Z19"/>
    <mergeCell ref="A14:F14"/>
    <mergeCell ref="G14:S14"/>
    <mergeCell ref="A18:E18"/>
    <mergeCell ref="F18:G18"/>
    <mergeCell ref="H18:L18"/>
    <mergeCell ref="M18:V18"/>
    <mergeCell ref="M19:V19"/>
    <mergeCell ref="F17:G17"/>
    <mergeCell ref="H17:L17"/>
    <mergeCell ref="M17:V17"/>
    <mergeCell ref="B2:G4"/>
    <mergeCell ref="K2:Z5"/>
    <mergeCell ref="A11:Z11"/>
    <mergeCell ref="A12:F12"/>
    <mergeCell ref="G12:S12"/>
    <mergeCell ref="T12:V12"/>
    <mergeCell ref="W12:Z12"/>
    <mergeCell ref="A7:Z7"/>
    <mergeCell ref="A8:Z8"/>
    <mergeCell ref="W44:Z44"/>
    <mergeCell ref="A37:E37"/>
    <mergeCell ref="F37:G37"/>
    <mergeCell ref="H37:L37"/>
    <mergeCell ref="M37:V37"/>
    <mergeCell ref="W37:Z37"/>
    <mergeCell ref="A38:E38"/>
    <mergeCell ref="F38:G38"/>
    <mergeCell ref="H38:L38"/>
    <mergeCell ref="M38:V38"/>
    <mergeCell ref="W38:Z38"/>
    <mergeCell ref="H40:L40"/>
    <mergeCell ref="M40:V40"/>
    <mergeCell ref="W36:Z36"/>
    <mergeCell ref="W34:Z34"/>
    <mergeCell ref="A35:E35"/>
    <mergeCell ref="F35:G35"/>
    <mergeCell ref="H35:L35"/>
    <mergeCell ref="W20:Z20"/>
    <mergeCell ref="A45:V45"/>
    <mergeCell ref="W45:Z45"/>
    <mergeCell ref="A36:E36"/>
    <mergeCell ref="F36:G36"/>
    <mergeCell ref="H36:L36"/>
    <mergeCell ref="M36:V36"/>
    <mergeCell ref="A33:E33"/>
    <mergeCell ref="F33:G33"/>
    <mergeCell ref="H33:L33"/>
    <mergeCell ref="M33:V33"/>
    <mergeCell ref="A34:E34"/>
    <mergeCell ref="F34:G34"/>
    <mergeCell ref="H34:L34"/>
    <mergeCell ref="M34:V34"/>
    <mergeCell ref="A20:E20"/>
    <mergeCell ref="H22:L22"/>
    <mergeCell ref="F20:G20"/>
    <mergeCell ref="F44:G44"/>
    <mergeCell ref="A46:Z46"/>
    <mergeCell ref="A39:E39"/>
    <mergeCell ref="F39:G39"/>
    <mergeCell ref="H39:L39"/>
    <mergeCell ref="M39:V39"/>
    <mergeCell ref="W39:Z39"/>
    <mergeCell ref="A40:E40"/>
    <mergeCell ref="F40:G40"/>
    <mergeCell ref="A43:E43"/>
    <mergeCell ref="F43:G43"/>
    <mergeCell ref="H43:L43"/>
    <mergeCell ref="M43:V43"/>
    <mergeCell ref="W43:Z43"/>
    <mergeCell ref="A44:E44"/>
    <mergeCell ref="W40:Z40"/>
    <mergeCell ref="A41:E41"/>
    <mergeCell ref="F41:G41"/>
    <mergeCell ref="H41:L41"/>
    <mergeCell ref="M41:V41"/>
    <mergeCell ref="W41:Z41"/>
    <mergeCell ref="A42:E42"/>
    <mergeCell ref="F42:G42"/>
    <mergeCell ref="H44:L44"/>
    <mergeCell ref="M44:V44"/>
    <mergeCell ref="H20:L20"/>
    <mergeCell ref="M20:V20"/>
    <mergeCell ref="A22:E22"/>
    <mergeCell ref="F22:G22"/>
    <mergeCell ref="H42:L42"/>
    <mergeCell ref="M42:V42"/>
    <mergeCell ref="W42:Z42"/>
    <mergeCell ref="M35:V35"/>
    <mergeCell ref="W35:Z35"/>
    <mergeCell ref="M22:V22"/>
    <mergeCell ref="W22:Z22"/>
    <mergeCell ref="A21:E21"/>
    <mergeCell ref="F21:G21"/>
    <mergeCell ref="H21:L21"/>
    <mergeCell ref="M21:V21"/>
    <mergeCell ref="W21:Z21"/>
    <mergeCell ref="A24:E24"/>
    <mergeCell ref="F24:G24"/>
    <mergeCell ref="H24:L24"/>
    <mergeCell ref="M24:V24"/>
    <mergeCell ref="W24:Z24"/>
    <mergeCell ref="A23:E23"/>
    <mergeCell ref="F23:G23"/>
    <mergeCell ref="W33:Z33"/>
  </mergeCells>
  <pageMargins left="0.7" right="0.7" top="0.75" bottom="0.75" header="0.3" footer="0.3"/>
  <pageSetup fitToHeight="0"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DFE15D-BF6E-4790-B6E7-55F55845E244}">
  <sheetPr codeName="Feuil21">
    <tabColor theme="7" tint="0.79998168889431442"/>
    <pageSetUpPr fitToPage="1"/>
  </sheetPr>
  <dimension ref="A1:AZ85"/>
  <sheetViews>
    <sheetView view="pageLayout" zoomScale="145" zoomScaleNormal="130" zoomScalePageLayoutView="145" workbookViewId="0">
      <selection activeCell="K2" sqref="K2:Z5"/>
    </sheetView>
  </sheetViews>
  <sheetFormatPr baseColWidth="10" defaultColWidth="10.7109375" defaultRowHeight="13.15" customHeight="1" x14ac:dyDescent="0.25"/>
  <cols>
    <col min="1" max="21" width="3.28515625" style="11" customWidth="1"/>
    <col min="22" max="22" width="5.5703125" style="11" customWidth="1"/>
    <col min="23" max="26" width="3.28515625" style="11" customWidth="1"/>
    <col min="27" max="16384" width="10.7109375" style="11"/>
  </cols>
  <sheetData>
    <row r="1" spans="1:26" ht="13.15" customHeight="1" x14ac:dyDescent="0.25">
      <c r="B1" s="155"/>
      <c r="C1" s="155"/>
      <c r="D1" s="155"/>
      <c r="E1" s="155"/>
      <c r="F1" s="155"/>
      <c r="G1" s="155"/>
      <c r="K1" s="204"/>
      <c r="L1" s="204"/>
      <c r="M1" s="204"/>
      <c r="N1" s="204"/>
      <c r="O1" s="204"/>
      <c r="P1" s="204"/>
      <c r="Q1" s="204"/>
      <c r="R1" s="204"/>
      <c r="S1" s="204"/>
      <c r="T1" s="204"/>
      <c r="U1" s="204"/>
      <c r="V1" s="204"/>
      <c r="W1" s="204"/>
      <c r="X1" s="204"/>
      <c r="Y1" s="204"/>
      <c r="Z1" s="204"/>
    </row>
    <row r="2" spans="1:26" ht="13.15" customHeight="1" x14ac:dyDescent="0.25">
      <c r="B2" s="155"/>
      <c r="C2" s="155"/>
      <c r="D2" s="155"/>
      <c r="E2" s="155"/>
      <c r="F2" s="155"/>
      <c r="G2" s="155"/>
      <c r="K2" s="156" t="s">
        <v>341</v>
      </c>
      <c r="L2" s="156"/>
      <c r="M2" s="156"/>
      <c r="N2" s="156"/>
      <c r="O2" s="156"/>
      <c r="P2" s="156"/>
      <c r="Q2" s="156"/>
      <c r="R2" s="156"/>
      <c r="S2" s="156"/>
      <c r="T2" s="156"/>
      <c r="U2" s="156"/>
      <c r="V2" s="156"/>
      <c r="W2" s="156"/>
      <c r="X2" s="156"/>
      <c r="Y2" s="156"/>
      <c r="Z2" s="156"/>
    </row>
    <row r="3" spans="1:26" ht="13.15" customHeight="1" x14ac:dyDescent="0.25">
      <c r="B3" s="155"/>
      <c r="C3" s="155"/>
      <c r="D3" s="155"/>
      <c r="E3" s="155"/>
      <c r="F3" s="155"/>
      <c r="G3" s="155"/>
      <c r="K3" s="156"/>
      <c r="L3" s="156"/>
      <c r="M3" s="156"/>
      <c r="N3" s="156"/>
      <c r="O3" s="156"/>
      <c r="P3" s="156"/>
      <c r="Q3" s="156"/>
      <c r="R3" s="156"/>
      <c r="S3" s="156"/>
      <c r="T3" s="156"/>
      <c r="U3" s="156"/>
      <c r="V3" s="156"/>
      <c r="W3" s="156"/>
      <c r="X3" s="156"/>
      <c r="Y3" s="156"/>
      <c r="Z3" s="156"/>
    </row>
    <row r="4" spans="1:26" ht="13.15" customHeight="1" x14ac:dyDescent="0.25">
      <c r="B4" s="155"/>
      <c r="C4" s="155"/>
      <c r="D4" s="155"/>
      <c r="E4" s="155"/>
      <c r="F4" s="155"/>
      <c r="G4" s="155"/>
      <c r="K4" s="156"/>
      <c r="L4" s="156"/>
      <c r="M4" s="156"/>
      <c r="N4" s="156"/>
      <c r="O4" s="156"/>
      <c r="P4" s="156"/>
      <c r="Q4" s="156"/>
      <c r="R4" s="156"/>
      <c r="S4" s="156"/>
      <c r="T4" s="156"/>
      <c r="U4" s="156"/>
      <c r="V4" s="156"/>
      <c r="W4" s="156"/>
      <c r="X4" s="156"/>
      <c r="Y4" s="156"/>
      <c r="Z4" s="156"/>
    </row>
    <row r="5" spans="1:26" ht="13.15" customHeight="1" x14ac:dyDescent="0.25">
      <c r="K5" s="156"/>
      <c r="L5" s="156"/>
      <c r="M5" s="156"/>
      <c r="N5" s="156"/>
      <c r="O5" s="156"/>
      <c r="P5" s="156"/>
      <c r="Q5" s="156"/>
      <c r="R5" s="156"/>
      <c r="S5" s="156"/>
      <c r="T5" s="156"/>
      <c r="U5" s="156"/>
      <c r="V5" s="156"/>
      <c r="W5" s="156"/>
      <c r="X5" s="156"/>
      <c r="Y5" s="156"/>
      <c r="Z5" s="156"/>
    </row>
    <row r="7" spans="1:26" s="1" customFormat="1" ht="13.15" customHeight="1" x14ac:dyDescent="0.25">
      <c r="A7" s="161" t="s">
        <v>32</v>
      </c>
      <c r="B7" s="161"/>
      <c r="C7" s="161"/>
      <c r="D7" s="161"/>
      <c r="E7" s="161"/>
      <c r="F7" s="161"/>
      <c r="G7" s="161"/>
      <c r="H7" s="161"/>
      <c r="I7" s="161"/>
      <c r="J7" s="161"/>
      <c r="K7" s="161"/>
      <c r="L7" s="161"/>
      <c r="M7" s="161"/>
      <c r="N7" s="161"/>
      <c r="O7" s="161"/>
      <c r="P7" s="161"/>
      <c r="Q7" s="161"/>
      <c r="R7" s="161"/>
      <c r="S7" s="161"/>
      <c r="T7" s="161"/>
      <c r="U7" s="161"/>
      <c r="V7" s="161"/>
      <c r="W7" s="161"/>
      <c r="X7" s="161"/>
      <c r="Y7" s="161"/>
      <c r="Z7" s="161"/>
    </row>
    <row r="8" spans="1:26" ht="13.15" customHeight="1" x14ac:dyDescent="0.25">
      <c r="A8" s="162" t="s">
        <v>2</v>
      </c>
      <c r="B8" s="162"/>
      <c r="C8" s="162"/>
      <c r="D8" s="162"/>
      <c r="E8" s="162"/>
      <c r="F8" s="162"/>
      <c r="G8" s="162"/>
      <c r="H8" s="162"/>
      <c r="I8" s="162"/>
      <c r="J8" s="162"/>
      <c r="K8" s="162"/>
      <c r="L8" s="162"/>
      <c r="M8" s="162"/>
      <c r="N8" s="162"/>
      <c r="O8" s="162"/>
      <c r="P8" s="162"/>
      <c r="Q8" s="162"/>
      <c r="R8" s="162"/>
      <c r="S8" s="162"/>
      <c r="T8" s="162"/>
      <c r="U8" s="162"/>
      <c r="V8" s="162"/>
      <c r="W8" s="162"/>
      <c r="X8" s="162"/>
      <c r="Y8" s="162"/>
      <c r="Z8" s="162"/>
    </row>
    <row r="9" spans="1:26" ht="13.15" customHeight="1" x14ac:dyDescent="0.2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2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15" customHeight="1" x14ac:dyDescent="0.25">
      <c r="A11" s="157" t="s">
        <v>225</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row>
    <row r="12" spans="1:26" ht="13.15" customHeight="1" x14ac:dyDescent="0.25">
      <c r="A12" s="165" t="s">
        <v>226</v>
      </c>
      <c r="B12" s="165"/>
      <c r="C12" s="165"/>
      <c r="D12" s="165"/>
      <c r="E12" s="165"/>
      <c r="F12" s="165"/>
      <c r="G12" s="188">
        <f>Identification!G14</f>
        <v>0</v>
      </c>
      <c r="H12" s="188"/>
      <c r="I12" s="188"/>
      <c r="J12" s="188"/>
      <c r="K12" s="188"/>
      <c r="L12" s="188"/>
      <c r="M12" s="188"/>
      <c r="N12" s="188"/>
      <c r="O12" s="188"/>
      <c r="P12" s="188"/>
      <c r="Q12" s="188"/>
      <c r="R12" s="188"/>
      <c r="S12" s="188"/>
      <c r="T12" s="177" t="s">
        <v>243</v>
      </c>
      <c r="U12" s="178"/>
      <c r="V12" s="179"/>
      <c r="W12" s="189">
        <f>Identification!W14</f>
        <v>0</v>
      </c>
      <c r="X12" s="188"/>
      <c r="Y12" s="188"/>
      <c r="Z12" s="188"/>
    </row>
    <row r="13" spans="1:26" ht="13.15" customHeight="1" x14ac:dyDescent="0.25">
      <c r="A13" s="217" t="s">
        <v>227</v>
      </c>
      <c r="B13" s="218"/>
      <c r="C13" s="218"/>
      <c r="D13" s="218"/>
      <c r="E13" s="218"/>
      <c r="F13" s="218"/>
      <c r="G13" s="188">
        <f>Identification!G15</f>
        <v>0</v>
      </c>
      <c r="H13" s="188"/>
      <c r="I13" s="188"/>
      <c r="J13" s="188"/>
      <c r="K13" s="188"/>
      <c r="L13" s="188"/>
      <c r="M13" s="188"/>
      <c r="N13" s="188"/>
      <c r="O13" s="188"/>
      <c r="P13" s="188"/>
      <c r="Q13" s="188"/>
      <c r="R13" s="188"/>
      <c r="S13" s="188"/>
      <c r="T13" s="166" t="s">
        <v>24</v>
      </c>
      <c r="U13" s="167"/>
      <c r="V13" s="170"/>
      <c r="W13" s="188">
        <f>Identification!W15</f>
        <v>0</v>
      </c>
      <c r="X13" s="188"/>
      <c r="Y13" s="188"/>
      <c r="Z13" s="188"/>
    </row>
    <row r="14" spans="1:26" ht="13.15" customHeight="1" x14ac:dyDescent="0.2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3.15" customHeight="1" x14ac:dyDescent="0.25">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3.15" customHeight="1" x14ac:dyDescent="0.25">
      <c r="A16" s="2"/>
      <c r="B16" s="2"/>
      <c r="C16" s="2"/>
      <c r="D16" s="2"/>
      <c r="E16" s="2"/>
      <c r="F16" s="2"/>
      <c r="G16" s="2"/>
      <c r="H16" s="2"/>
      <c r="I16" s="2"/>
      <c r="J16" s="2"/>
      <c r="K16" s="2"/>
      <c r="L16" s="2"/>
      <c r="M16" s="2"/>
      <c r="N16" s="2"/>
      <c r="O16" s="2"/>
      <c r="P16" s="2"/>
      <c r="Q16" s="2"/>
      <c r="R16" s="2"/>
      <c r="S16" s="2"/>
      <c r="T16" s="2"/>
      <c r="U16" s="2"/>
      <c r="V16" s="2"/>
      <c r="W16" s="2"/>
      <c r="X16" s="2"/>
      <c r="Y16" s="2"/>
      <c r="Z16" s="2"/>
    </row>
    <row r="17" spans="1:52" ht="13.15" customHeight="1" x14ac:dyDescent="0.25">
      <c r="A17" s="157" t="s">
        <v>42</v>
      </c>
      <c r="B17" s="157"/>
      <c r="C17" s="157"/>
      <c r="D17" s="157"/>
      <c r="E17" s="157"/>
      <c r="F17" s="157"/>
      <c r="G17" s="157"/>
      <c r="H17" s="157"/>
      <c r="I17" s="157"/>
      <c r="J17" s="157"/>
      <c r="K17" s="157"/>
      <c r="L17" s="157"/>
      <c r="M17" s="157"/>
      <c r="N17" s="157"/>
      <c r="O17" s="157"/>
      <c r="P17" s="157"/>
      <c r="Q17" s="157"/>
      <c r="R17" s="157"/>
      <c r="S17" s="157"/>
      <c r="T17" s="157"/>
      <c r="U17" s="157"/>
      <c r="V17" s="157"/>
      <c r="W17" s="157"/>
      <c r="X17" s="157"/>
      <c r="Y17" s="157"/>
      <c r="Z17" s="157"/>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row>
    <row r="18" spans="1:52" ht="13.15" customHeight="1" x14ac:dyDescent="0.25">
      <c r="A18" s="166" t="s">
        <v>43</v>
      </c>
      <c r="B18" s="167"/>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70"/>
    </row>
    <row r="19" spans="1:52" ht="13.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52" ht="13.15" customHeight="1" x14ac:dyDescent="0.25">
      <c r="A20" s="205"/>
      <c r="B20" s="206"/>
      <c r="C20" s="206"/>
      <c r="D20" s="206"/>
      <c r="E20" s="206"/>
      <c r="F20" s="206"/>
      <c r="G20" s="206"/>
      <c r="H20" s="206"/>
      <c r="I20" s="206"/>
      <c r="J20" s="206"/>
      <c r="K20" s="206"/>
      <c r="L20" s="206"/>
      <c r="M20" s="206"/>
      <c r="N20" s="206"/>
      <c r="O20" s="206"/>
      <c r="P20" s="206"/>
      <c r="Q20" s="206"/>
      <c r="R20" s="206"/>
      <c r="S20" s="206"/>
      <c r="T20" s="206"/>
      <c r="U20" s="206"/>
      <c r="V20" s="206"/>
      <c r="W20" s="206"/>
      <c r="X20" s="206"/>
      <c r="Y20" s="206"/>
      <c r="Z20" s="207"/>
    </row>
    <row r="21" spans="1:52" ht="13.15" customHeight="1" x14ac:dyDescent="0.25">
      <c r="A21" s="208"/>
      <c r="B21" s="209"/>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10"/>
    </row>
    <row r="22" spans="1:52" ht="13.15" customHeight="1" x14ac:dyDescent="0.25">
      <c r="A22" s="208"/>
      <c r="B22" s="209"/>
      <c r="C22" s="209"/>
      <c r="D22" s="209"/>
      <c r="E22" s="209"/>
      <c r="F22" s="209"/>
      <c r="G22" s="209"/>
      <c r="H22" s="209"/>
      <c r="I22" s="209"/>
      <c r="J22" s="209"/>
      <c r="K22" s="209"/>
      <c r="L22" s="209"/>
      <c r="M22" s="209"/>
      <c r="N22" s="209"/>
      <c r="O22" s="209"/>
      <c r="P22" s="209"/>
      <c r="Q22" s="209"/>
      <c r="R22" s="209"/>
      <c r="S22" s="209"/>
      <c r="T22" s="209"/>
      <c r="U22" s="209"/>
      <c r="V22" s="209"/>
      <c r="W22" s="209"/>
      <c r="X22" s="209"/>
      <c r="Y22" s="209"/>
      <c r="Z22" s="210"/>
    </row>
    <row r="23" spans="1:52" ht="13.15" customHeight="1" x14ac:dyDescent="0.25">
      <c r="A23" s="211"/>
      <c r="B23" s="212"/>
      <c r="C23" s="212"/>
      <c r="D23" s="212"/>
      <c r="E23" s="212"/>
      <c r="F23" s="212"/>
      <c r="G23" s="212"/>
      <c r="H23" s="212"/>
      <c r="I23" s="212"/>
      <c r="J23" s="212"/>
      <c r="K23" s="212"/>
      <c r="L23" s="212"/>
      <c r="M23" s="212"/>
      <c r="N23" s="212"/>
      <c r="O23" s="212"/>
      <c r="P23" s="212"/>
      <c r="Q23" s="212"/>
      <c r="R23" s="212"/>
      <c r="S23" s="212"/>
      <c r="T23" s="212"/>
      <c r="U23" s="212"/>
      <c r="V23" s="212"/>
      <c r="W23" s="212"/>
      <c r="X23" s="212"/>
      <c r="Y23" s="212"/>
      <c r="Z23" s="213"/>
    </row>
    <row r="24" spans="1:52" ht="12.75" customHeight="1" x14ac:dyDescent="0.25">
      <c r="A24" s="2"/>
      <c r="B24" s="2"/>
      <c r="C24" s="2"/>
      <c r="D24" s="2"/>
      <c r="E24" s="2"/>
      <c r="F24" s="2"/>
      <c r="G24" s="2"/>
      <c r="H24" s="2"/>
      <c r="I24" s="2"/>
      <c r="J24" s="2"/>
      <c r="K24" s="2"/>
      <c r="L24" s="2"/>
      <c r="M24" s="2"/>
      <c r="N24" s="2"/>
      <c r="O24" s="2"/>
      <c r="P24" s="2"/>
      <c r="Q24" s="2"/>
      <c r="R24" s="2"/>
      <c r="S24" s="2"/>
      <c r="T24" s="2"/>
      <c r="U24" s="2"/>
      <c r="V24" s="2"/>
      <c r="W24" s="2"/>
      <c r="X24" s="2"/>
      <c r="Y24" s="2"/>
      <c r="Z24" s="2"/>
    </row>
    <row r="25" spans="1:52" ht="12.75" customHeight="1" x14ac:dyDescent="0.25">
      <c r="A25" s="166" t="s">
        <v>44</v>
      </c>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70"/>
    </row>
    <row r="26" spans="1:52" ht="12.7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52" ht="12.75" customHeight="1" x14ac:dyDescent="0.25">
      <c r="A27" s="205"/>
      <c r="B27" s="206"/>
      <c r="C27" s="206"/>
      <c r="D27" s="206"/>
      <c r="E27" s="206"/>
      <c r="F27" s="206"/>
      <c r="G27" s="206"/>
      <c r="H27" s="206"/>
      <c r="I27" s="206"/>
      <c r="J27" s="206"/>
      <c r="K27" s="206"/>
      <c r="L27" s="206"/>
      <c r="M27" s="206"/>
      <c r="N27" s="206"/>
      <c r="O27" s="206"/>
      <c r="P27" s="206"/>
      <c r="Q27" s="206"/>
      <c r="R27" s="206"/>
      <c r="S27" s="206"/>
      <c r="T27" s="206"/>
      <c r="U27" s="206"/>
      <c r="V27" s="206"/>
      <c r="W27" s="206"/>
      <c r="X27" s="206"/>
      <c r="Y27" s="206"/>
      <c r="Z27" s="207"/>
    </row>
    <row r="28" spans="1:52" ht="12.75" customHeight="1" x14ac:dyDescent="0.25">
      <c r="A28" s="208"/>
      <c r="B28" s="209"/>
      <c r="C28" s="209"/>
      <c r="D28" s="209"/>
      <c r="E28" s="209"/>
      <c r="F28" s="209"/>
      <c r="G28" s="209"/>
      <c r="H28" s="209"/>
      <c r="I28" s="209"/>
      <c r="J28" s="209"/>
      <c r="K28" s="209"/>
      <c r="L28" s="209"/>
      <c r="M28" s="209"/>
      <c r="N28" s="209"/>
      <c r="O28" s="209"/>
      <c r="P28" s="209"/>
      <c r="Q28" s="209"/>
      <c r="R28" s="209"/>
      <c r="S28" s="209"/>
      <c r="T28" s="209"/>
      <c r="U28" s="209"/>
      <c r="V28" s="209"/>
      <c r="W28" s="209"/>
      <c r="X28" s="209"/>
      <c r="Y28" s="209"/>
      <c r="Z28" s="210"/>
    </row>
    <row r="29" spans="1:52" ht="12.75" customHeight="1" x14ac:dyDescent="0.25">
      <c r="A29" s="208"/>
      <c r="B29" s="209"/>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10"/>
    </row>
    <row r="30" spans="1:52" ht="12.75" customHeight="1" x14ac:dyDescent="0.25">
      <c r="A30" s="211"/>
      <c r="B30" s="212"/>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3"/>
    </row>
    <row r="31" spans="1:52" ht="13.1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52" ht="13.15" customHeight="1" x14ac:dyDescent="0.25">
      <c r="A32" s="9"/>
      <c r="B32" s="2"/>
      <c r="C32" s="2"/>
      <c r="D32" s="2"/>
      <c r="E32" s="2"/>
      <c r="F32" s="2"/>
      <c r="G32" s="2"/>
      <c r="H32" s="2"/>
      <c r="I32" s="2"/>
      <c r="J32" s="2"/>
      <c r="K32" s="2"/>
      <c r="L32" s="2"/>
      <c r="M32" s="2"/>
      <c r="N32" s="2"/>
      <c r="O32" s="2"/>
      <c r="P32" s="2"/>
      <c r="Q32" s="2"/>
      <c r="R32" s="2"/>
      <c r="S32" s="2"/>
      <c r="T32" s="2"/>
      <c r="U32" s="2"/>
      <c r="V32" s="2"/>
      <c r="W32" s="2"/>
      <c r="X32" s="2"/>
      <c r="Y32" s="2"/>
      <c r="Z32" s="2"/>
      <c r="AA32" s="18"/>
    </row>
    <row r="33" spans="1:26" ht="13.15" customHeight="1" x14ac:dyDescent="0.25">
      <c r="A33" s="157" t="s">
        <v>45</v>
      </c>
      <c r="B33" s="157"/>
      <c r="C33" s="157"/>
      <c r="D33" s="157"/>
      <c r="E33" s="157"/>
      <c r="F33" s="157"/>
      <c r="G33" s="157"/>
      <c r="H33" s="157"/>
      <c r="I33" s="157"/>
      <c r="J33" s="157"/>
      <c r="K33" s="157"/>
      <c r="L33" s="157"/>
      <c r="M33" s="157"/>
      <c r="N33" s="157"/>
      <c r="O33" s="157"/>
      <c r="P33" s="157"/>
      <c r="Q33" s="157"/>
      <c r="R33" s="157"/>
      <c r="S33" s="157"/>
      <c r="T33" s="157"/>
      <c r="U33" s="157"/>
      <c r="V33" s="157"/>
      <c r="W33" s="157"/>
      <c r="X33" s="157"/>
      <c r="Y33" s="157"/>
      <c r="Z33" s="157"/>
    </row>
    <row r="34" spans="1:26" ht="13.15" customHeight="1" x14ac:dyDescent="0.25">
      <c r="A34" s="166" t="s">
        <v>46</v>
      </c>
      <c r="B34" s="167"/>
      <c r="C34" s="167"/>
      <c r="D34" s="167"/>
      <c r="E34" s="167"/>
      <c r="F34" s="167"/>
      <c r="G34" s="167"/>
      <c r="H34" s="167"/>
      <c r="I34" s="167"/>
      <c r="J34" s="167"/>
      <c r="K34" s="167"/>
      <c r="L34" s="167"/>
      <c r="M34" s="167"/>
      <c r="N34" s="167"/>
      <c r="O34" s="167"/>
      <c r="P34" s="167"/>
      <c r="Q34" s="167"/>
      <c r="R34" s="167"/>
      <c r="S34" s="167"/>
      <c r="T34" s="167"/>
      <c r="U34" s="167"/>
      <c r="V34" s="167"/>
      <c r="W34" s="167"/>
      <c r="X34" s="167"/>
      <c r="Y34" s="167"/>
      <c r="Z34" s="170"/>
    </row>
    <row r="36" spans="1:26" ht="13.15" customHeight="1" x14ac:dyDescent="0.25">
      <c r="A36" s="205"/>
      <c r="B36" s="206"/>
      <c r="C36" s="206"/>
      <c r="D36" s="206"/>
      <c r="E36" s="206"/>
      <c r="F36" s="206"/>
      <c r="G36" s="206"/>
      <c r="H36" s="206"/>
      <c r="I36" s="206"/>
      <c r="J36" s="206"/>
      <c r="K36" s="206"/>
      <c r="L36" s="206"/>
      <c r="M36" s="206"/>
      <c r="N36" s="206"/>
      <c r="O36" s="206"/>
      <c r="P36" s="206"/>
      <c r="Q36" s="206"/>
      <c r="R36" s="206"/>
      <c r="S36" s="206"/>
      <c r="T36" s="206"/>
      <c r="U36" s="206"/>
      <c r="V36" s="206"/>
      <c r="W36" s="206"/>
      <c r="X36" s="206"/>
      <c r="Y36" s="206"/>
      <c r="Z36" s="207"/>
    </row>
    <row r="37" spans="1:26" ht="13.15" customHeight="1" x14ac:dyDescent="0.25">
      <c r="A37" s="208"/>
      <c r="B37" s="209"/>
      <c r="C37" s="209"/>
      <c r="D37" s="209"/>
      <c r="E37" s="209"/>
      <c r="F37" s="209"/>
      <c r="G37" s="209"/>
      <c r="H37" s="209"/>
      <c r="I37" s="209"/>
      <c r="J37" s="209"/>
      <c r="K37" s="209"/>
      <c r="L37" s="209"/>
      <c r="M37" s="209"/>
      <c r="N37" s="209"/>
      <c r="O37" s="209"/>
      <c r="P37" s="209"/>
      <c r="Q37" s="209"/>
      <c r="R37" s="209"/>
      <c r="S37" s="209"/>
      <c r="T37" s="209"/>
      <c r="U37" s="209"/>
      <c r="V37" s="209"/>
      <c r="W37" s="209"/>
      <c r="X37" s="209"/>
      <c r="Y37" s="209"/>
      <c r="Z37" s="210"/>
    </row>
    <row r="38" spans="1:26" ht="13.15" customHeight="1" x14ac:dyDescent="0.25">
      <c r="A38" s="208"/>
      <c r="B38" s="209"/>
      <c r="C38" s="209"/>
      <c r="D38" s="209"/>
      <c r="E38" s="209"/>
      <c r="F38" s="209"/>
      <c r="G38" s="209"/>
      <c r="H38" s="209"/>
      <c r="I38" s="209"/>
      <c r="J38" s="209"/>
      <c r="K38" s="209"/>
      <c r="L38" s="209"/>
      <c r="M38" s="209"/>
      <c r="N38" s="209"/>
      <c r="O38" s="209"/>
      <c r="P38" s="209"/>
      <c r="Q38" s="209"/>
      <c r="R38" s="209"/>
      <c r="S38" s="209"/>
      <c r="T38" s="209"/>
      <c r="U38" s="209"/>
      <c r="V38" s="209"/>
      <c r="W38" s="209"/>
      <c r="X38" s="209"/>
      <c r="Y38" s="209"/>
      <c r="Z38" s="210"/>
    </row>
    <row r="39" spans="1:26" ht="13.15" customHeight="1" x14ac:dyDescent="0.25">
      <c r="A39" s="211"/>
      <c r="B39" s="212"/>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213"/>
    </row>
    <row r="40" spans="1:26" ht="13.15" customHeight="1" x14ac:dyDescent="0.25">
      <c r="A40" s="14"/>
      <c r="B40" s="14"/>
      <c r="C40" s="14"/>
      <c r="D40" s="14"/>
      <c r="E40" s="14"/>
      <c r="F40" s="14"/>
      <c r="G40" s="14"/>
      <c r="H40" s="14"/>
      <c r="I40" s="14"/>
      <c r="J40" s="14"/>
      <c r="K40" s="14"/>
      <c r="L40" s="14"/>
      <c r="M40" s="14"/>
      <c r="N40" s="14"/>
      <c r="O40" s="14"/>
      <c r="P40" s="14"/>
      <c r="Q40" s="14"/>
      <c r="R40" s="14"/>
      <c r="S40" s="14"/>
      <c r="T40" s="14"/>
      <c r="U40" s="14"/>
      <c r="V40" s="14"/>
      <c r="W40" s="14"/>
      <c r="X40" s="14"/>
      <c r="Y40" s="14"/>
      <c r="Z40" s="14"/>
    </row>
    <row r="41" spans="1:26" ht="13.15" customHeight="1" x14ac:dyDescent="0.25">
      <c r="A41" s="166" t="s">
        <v>47</v>
      </c>
      <c r="B41" s="167"/>
      <c r="C41" s="167"/>
      <c r="D41" s="167"/>
      <c r="E41" s="167"/>
      <c r="F41" s="167"/>
      <c r="G41" s="167"/>
      <c r="H41" s="167"/>
      <c r="I41" s="167"/>
      <c r="J41" s="167"/>
      <c r="K41" s="167"/>
      <c r="L41" s="167"/>
      <c r="M41" s="167"/>
      <c r="N41" s="167"/>
      <c r="O41" s="167"/>
      <c r="P41" s="167"/>
      <c r="Q41" s="167"/>
      <c r="R41" s="167"/>
      <c r="S41" s="167"/>
      <c r="T41" s="167"/>
      <c r="U41" s="167"/>
      <c r="V41" s="167"/>
      <c r="W41" s="167"/>
      <c r="X41" s="167"/>
      <c r="Y41" s="167"/>
      <c r="Z41" s="170"/>
    </row>
    <row r="42" spans="1:26" ht="13.15" customHeight="1" x14ac:dyDescent="0.25">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3.15" customHeight="1" x14ac:dyDescent="0.25">
      <c r="A43" s="205"/>
      <c r="B43" s="206"/>
      <c r="C43" s="206"/>
      <c r="D43" s="206"/>
      <c r="E43" s="206"/>
      <c r="F43" s="206"/>
      <c r="G43" s="206"/>
      <c r="H43" s="206"/>
      <c r="I43" s="206"/>
      <c r="J43" s="206"/>
      <c r="K43" s="206"/>
      <c r="L43" s="206"/>
      <c r="M43" s="206"/>
      <c r="N43" s="206"/>
      <c r="O43" s="206"/>
      <c r="P43" s="206"/>
      <c r="Q43" s="206"/>
      <c r="R43" s="206"/>
      <c r="S43" s="206"/>
      <c r="T43" s="206"/>
      <c r="U43" s="206"/>
      <c r="V43" s="206"/>
      <c r="W43" s="206"/>
      <c r="X43" s="206"/>
      <c r="Y43" s="206"/>
      <c r="Z43" s="207"/>
    </row>
    <row r="44" spans="1:26" ht="13.15" customHeight="1" x14ac:dyDescent="0.25">
      <c r="A44" s="208"/>
      <c r="B44" s="209"/>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10"/>
    </row>
    <row r="45" spans="1:26" ht="13.15" customHeight="1" x14ac:dyDescent="0.25">
      <c r="A45" s="208"/>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10"/>
    </row>
    <row r="46" spans="1:26" ht="13.15" customHeight="1" x14ac:dyDescent="0.25">
      <c r="A46" s="211"/>
      <c r="B46" s="212"/>
      <c r="C46" s="212"/>
      <c r="D46" s="212"/>
      <c r="E46" s="212"/>
      <c r="F46" s="212"/>
      <c r="G46" s="212"/>
      <c r="H46" s="212"/>
      <c r="I46" s="212"/>
      <c r="J46" s="212"/>
      <c r="K46" s="212"/>
      <c r="L46" s="212"/>
      <c r="M46" s="212"/>
      <c r="N46" s="212"/>
      <c r="O46" s="212"/>
      <c r="P46" s="212"/>
      <c r="Q46" s="212"/>
      <c r="R46" s="212"/>
      <c r="S46" s="212"/>
      <c r="T46" s="212"/>
      <c r="U46" s="212"/>
      <c r="V46" s="212"/>
      <c r="W46" s="212"/>
      <c r="X46" s="212"/>
      <c r="Y46" s="212"/>
      <c r="Z46" s="213"/>
    </row>
    <row r="47" spans="1:26" ht="13.15" customHeight="1" x14ac:dyDescent="0.25">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3.15" customHeight="1" x14ac:dyDescent="0.25">
      <c r="A48" s="166" t="s">
        <v>44</v>
      </c>
      <c r="B48" s="167"/>
      <c r="C48" s="167"/>
      <c r="D48" s="167"/>
      <c r="E48" s="167"/>
      <c r="F48" s="167"/>
      <c r="G48" s="167"/>
      <c r="H48" s="167"/>
      <c r="I48" s="167"/>
      <c r="J48" s="167"/>
      <c r="K48" s="167"/>
      <c r="L48" s="167"/>
      <c r="M48" s="167"/>
      <c r="N48" s="167"/>
      <c r="O48" s="167"/>
      <c r="P48" s="167"/>
      <c r="Q48" s="167"/>
      <c r="R48" s="167"/>
      <c r="S48" s="167"/>
      <c r="T48" s="167"/>
      <c r="U48" s="167"/>
      <c r="V48" s="167"/>
      <c r="W48" s="167"/>
      <c r="X48" s="167"/>
      <c r="Y48" s="167"/>
      <c r="Z48" s="170"/>
    </row>
    <row r="49" spans="1:26" ht="13.15" customHeight="1" x14ac:dyDescent="0.25">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3.15" customHeight="1" x14ac:dyDescent="0.25">
      <c r="A50" s="2"/>
      <c r="B50" s="214" t="s">
        <v>48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6"/>
    </row>
    <row r="51" spans="1:26" ht="13.15" customHeight="1" x14ac:dyDescent="0.25">
      <c r="A51" s="2"/>
      <c r="B51" s="195"/>
      <c r="C51" s="196"/>
      <c r="D51" s="196"/>
      <c r="E51" s="196"/>
      <c r="F51" s="196"/>
      <c r="G51" s="196"/>
      <c r="H51" s="196"/>
      <c r="I51" s="196"/>
      <c r="J51" s="196"/>
      <c r="K51" s="196"/>
      <c r="L51" s="196"/>
      <c r="M51" s="196"/>
      <c r="N51" s="196"/>
      <c r="O51" s="196"/>
      <c r="P51" s="196"/>
      <c r="Q51" s="196"/>
      <c r="R51" s="196"/>
      <c r="S51" s="196"/>
      <c r="T51" s="196"/>
      <c r="U51" s="196"/>
      <c r="V51" s="196"/>
      <c r="W51" s="196"/>
      <c r="X51" s="196"/>
      <c r="Y51" s="196"/>
      <c r="Z51" s="197"/>
    </row>
    <row r="52" spans="1:26" ht="13.15" customHeight="1" x14ac:dyDescent="0.25">
      <c r="A52" s="2"/>
      <c r="B52" s="198"/>
      <c r="C52" s="199"/>
      <c r="D52" s="199"/>
      <c r="E52" s="199"/>
      <c r="F52" s="199"/>
      <c r="G52" s="199"/>
      <c r="H52" s="199"/>
      <c r="I52" s="199"/>
      <c r="J52" s="199"/>
      <c r="K52" s="199"/>
      <c r="L52" s="199"/>
      <c r="M52" s="199"/>
      <c r="N52" s="199"/>
      <c r="O52" s="199"/>
      <c r="P52" s="199"/>
      <c r="Q52" s="199"/>
      <c r="R52" s="199"/>
      <c r="S52" s="199"/>
      <c r="T52" s="199"/>
      <c r="U52" s="199"/>
      <c r="V52" s="199"/>
      <c r="W52" s="199"/>
      <c r="X52" s="199"/>
      <c r="Y52" s="199"/>
      <c r="Z52" s="200"/>
    </row>
    <row r="53" spans="1:26" ht="13.15" customHeight="1" x14ac:dyDescent="0.25">
      <c r="A53" s="2"/>
      <c r="B53" s="198"/>
      <c r="C53" s="199"/>
      <c r="D53" s="199"/>
      <c r="E53" s="199"/>
      <c r="F53" s="199"/>
      <c r="G53" s="199"/>
      <c r="H53" s="199"/>
      <c r="I53" s="199"/>
      <c r="J53" s="199"/>
      <c r="K53" s="199"/>
      <c r="L53" s="199"/>
      <c r="M53" s="199"/>
      <c r="N53" s="199"/>
      <c r="O53" s="199"/>
      <c r="P53" s="199"/>
      <c r="Q53" s="199"/>
      <c r="R53" s="199"/>
      <c r="S53" s="199"/>
      <c r="T53" s="199"/>
      <c r="U53" s="199"/>
      <c r="V53" s="199"/>
      <c r="W53" s="199"/>
      <c r="X53" s="199"/>
      <c r="Y53" s="199"/>
      <c r="Z53" s="200"/>
    </row>
    <row r="54" spans="1:26" ht="13.15" customHeight="1" x14ac:dyDescent="0.25">
      <c r="A54" s="2"/>
      <c r="B54" s="201"/>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3"/>
    </row>
    <row r="55" spans="1:26" ht="13.15" customHeight="1" x14ac:dyDescent="0.25">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3.15" customHeight="1" x14ac:dyDescent="0.25">
      <c r="A56" s="2"/>
      <c r="B56" s="166" t="s">
        <v>49</v>
      </c>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70"/>
    </row>
    <row r="57" spans="1:26" ht="13.15" customHeight="1" x14ac:dyDescent="0.25">
      <c r="A57" s="2"/>
      <c r="B57" s="195"/>
      <c r="C57" s="196"/>
      <c r="D57" s="196"/>
      <c r="E57" s="196"/>
      <c r="F57" s="196"/>
      <c r="G57" s="196"/>
      <c r="H57" s="196"/>
      <c r="I57" s="196"/>
      <c r="J57" s="196"/>
      <c r="K57" s="196"/>
      <c r="L57" s="196"/>
      <c r="M57" s="196"/>
      <c r="N57" s="196"/>
      <c r="O57" s="196"/>
      <c r="P57" s="196"/>
      <c r="Q57" s="196"/>
      <c r="R57" s="196"/>
      <c r="S57" s="196"/>
      <c r="T57" s="196"/>
      <c r="U57" s="196"/>
      <c r="V57" s="196"/>
      <c r="W57" s="196"/>
      <c r="X57" s="196"/>
      <c r="Y57" s="196"/>
      <c r="Z57" s="197"/>
    </row>
    <row r="58" spans="1:26" ht="13.15" customHeight="1" x14ac:dyDescent="0.25">
      <c r="A58" s="2"/>
      <c r="B58" s="198"/>
      <c r="C58" s="199"/>
      <c r="D58" s="199"/>
      <c r="E58" s="199"/>
      <c r="F58" s="199"/>
      <c r="G58" s="199"/>
      <c r="H58" s="199"/>
      <c r="I58" s="199"/>
      <c r="J58" s="199"/>
      <c r="K58" s="199"/>
      <c r="L58" s="199"/>
      <c r="M58" s="199"/>
      <c r="N58" s="199"/>
      <c r="O58" s="199"/>
      <c r="P58" s="199"/>
      <c r="Q58" s="199"/>
      <c r="R58" s="199"/>
      <c r="S58" s="199"/>
      <c r="T58" s="199"/>
      <c r="U58" s="199"/>
      <c r="V58" s="199"/>
      <c r="W58" s="199"/>
      <c r="X58" s="199"/>
      <c r="Y58" s="199"/>
      <c r="Z58" s="200"/>
    </row>
    <row r="59" spans="1:26" ht="13.15" customHeight="1" x14ac:dyDescent="0.25">
      <c r="A59" s="2"/>
      <c r="B59" s="198"/>
      <c r="C59" s="199"/>
      <c r="D59" s="199"/>
      <c r="E59" s="199"/>
      <c r="F59" s="199"/>
      <c r="G59" s="199"/>
      <c r="H59" s="199"/>
      <c r="I59" s="199"/>
      <c r="J59" s="199"/>
      <c r="K59" s="199"/>
      <c r="L59" s="199"/>
      <c r="M59" s="199"/>
      <c r="N59" s="199"/>
      <c r="O59" s="199"/>
      <c r="P59" s="199"/>
      <c r="Q59" s="199"/>
      <c r="R59" s="199"/>
      <c r="S59" s="199"/>
      <c r="T59" s="199"/>
      <c r="U59" s="199"/>
      <c r="V59" s="199"/>
      <c r="W59" s="199"/>
      <c r="X59" s="199"/>
      <c r="Y59" s="199"/>
      <c r="Z59" s="200"/>
    </row>
    <row r="60" spans="1:26" ht="13.15" customHeight="1" x14ac:dyDescent="0.25">
      <c r="A60" s="2"/>
      <c r="B60" s="201"/>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3"/>
    </row>
    <row r="61" spans="1:26" ht="13.1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3.15" customHeight="1" x14ac:dyDescent="0.25">
      <c r="A62" s="2"/>
      <c r="B62" s="166" t="s">
        <v>50</v>
      </c>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70"/>
    </row>
    <row r="63" spans="1:26" ht="13.15" customHeight="1" x14ac:dyDescent="0.25">
      <c r="A63" s="2"/>
      <c r="B63" s="195"/>
      <c r="C63" s="196"/>
      <c r="D63" s="196"/>
      <c r="E63" s="196"/>
      <c r="F63" s="196"/>
      <c r="G63" s="196"/>
      <c r="H63" s="196"/>
      <c r="I63" s="196"/>
      <c r="J63" s="196"/>
      <c r="K63" s="196"/>
      <c r="L63" s="196"/>
      <c r="M63" s="196"/>
      <c r="N63" s="196"/>
      <c r="O63" s="196"/>
      <c r="P63" s="196"/>
      <c r="Q63" s="196"/>
      <c r="R63" s="196"/>
      <c r="S63" s="196"/>
      <c r="T63" s="196"/>
      <c r="U63" s="196"/>
      <c r="V63" s="196"/>
      <c r="W63" s="196"/>
      <c r="X63" s="196"/>
      <c r="Y63" s="196"/>
      <c r="Z63" s="197"/>
    </row>
    <row r="64" spans="1:26" ht="13.15" customHeight="1" x14ac:dyDescent="0.25">
      <c r="A64" s="2"/>
      <c r="B64" s="198"/>
      <c r="C64" s="199"/>
      <c r="D64" s="199"/>
      <c r="E64" s="199"/>
      <c r="F64" s="199"/>
      <c r="G64" s="199"/>
      <c r="H64" s="199"/>
      <c r="I64" s="199"/>
      <c r="J64" s="199"/>
      <c r="K64" s="199"/>
      <c r="L64" s="199"/>
      <c r="M64" s="199"/>
      <c r="N64" s="199"/>
      <c r="O64" s="199"/>
      <c r="P64" s="199"/>
      <c r="Q64" s="199"/>
      <c r="R64" s="199"/>
      <c r="S64" s="199"/>
      <c r="T64" s="199"/>
      <c r="U64" s="199"/>
      <c r="V64" s="199"/>
      <c r="W64" s="199"/>
      <c r="X64" s="199"/>
      <c r="Y64" s="199"/>
      <c r="Z64" s="200"/>
    </row>
    <row r="65" spans="1:35" ht="13.15" customHeight="1" x14ac:dyDescent="0.25">
      <c r="A65" s="2"/>
      <c r="B65" s="198"/>
      <c r="C65" s="199"/>
      <c r="D65" s="199"/>
      <c r="E65" s="199"/>
      <c r="F65" s="199"/>
      <c r="G65" s="199"/>
      <c r="H65" s="199"/>
      <c r="I65" s="199"/>
      <c r="J65" s="199"/>
      <c r="K65" s="199"/>
      <c r="L65" s="199"/>
      <c r="M65" s="199"/>
      <c r="N65" s="199"/>
      <c r="O65" s="199"/>
      <c r="P65" s="199"/>
      <c r="Q65" s="199"/>
      <c r="R65" s="199"/>
      <c r="S65" s="199"/>
      <c r="T65" s="199"/>
      <c r="U65" s="199"/>
      <c r="V65" s="199"/>
      <c r="W65" s="199"/>
      <c r="X65" s="199"/>
      <c r="Y65" s="199"/>
      <c r="Z65" s="200"/>
    </row>
    <row r="66" spans="1:35" ht="13.15" customHeight="1" x14ac:dyDescent="0.25">
      <c r="A66" s="2"/>
      <c r="B66" s="201"/>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3"/>
    </row>
    <row r="67" spans="1:35" ht="13.15" customHeight="1" x14ac:dyDescent="0.25">
      <c r="A67" s="2"/>
      <c r="B67" s="2"/>
      <c r="C67" s="2"/>
      <c r="D67" s="2"/>
      <c r="E67" s="2"/>
      <c r="F67" s="2"/>
      <c r="G67" s="2"/>
      <c r="H67" s="2"/>
      <c r="I67" s="2"/>
      <c r="J67" s="2"/>
      <c r="K67" s="2"/>
      <c r="L67" s="2"/>
      <c r="M67" s="2"/>
      <c r="N67" s="2"/>
      <c r="O67" s="2"/>
      <c r="P67" s="2"/>
      <c r="Q67" s="2"/>
      <c r="R67" s="2"/>
      <c r="S67" s="2"/>
      <c r="T67" s="2"/>
      <c r="U67" s="2"/>
      <c r="V67" s="2"/>
      <c r="W67" s="2"/>
      <c r="X67" s="2"/>
      <c r="Y67" s="2"/>
      <c r="Z67" s="2"/>
    </row>
    <row r="68" spans="1:35" ht="13.15" customHeight="1" x14ac:dyDescent="0.25">
      <c r="A68" s="2"/>
      <c r="B68" s="166" t="s">
        <v>51</v>
      </c>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70"/>
    </row>
    <row r="69" spans="1:35" ht="13.15" customHeight="1" x14ac:dyDescent="0.25">
      <c r="A69" s="2"/>
      <c r="B69" s="195"/>
      <c r="C69" s="196"/>
      <c r="D69" s="196"/>
      <c r="E69" s="196"/>
      <c r="F69" s="196"/>
      <c r="G69" s="196"/>
      <c r="H69" s="196"/>
      <c r="I69" s="196"/>
      <c r="J69" s="196"/>
      <c r="K69" s="196"/>
      <c r="L69" s="196"/>
      <c r="M69" s="196"/>
      <c r="N69" s="196"/>
      <c r="O69" s="196"/>
      <c r="P69" s="196"/>
      <c r="Q69" s="196"/>
      <c r="R69" s="196"/>
      <c r="S69" s="196"/>
      <c r="T69" s="196"/>
      <c r="U69" s="196"/>
      <c r="V69" s="196"/>
      <c r="W69" s="196"/>
      <c r="X69" s="196"/>
      <c r="Y69" s="196"/>
      <c r="Z69" s="197"/>
    </row>
    <row r="70" spans="1:35" ht="13.15" customHeight="1" x14ac:dyDescent="0.25">
      <c r="A70" s="2"/>
      <c r="B70" s="198"/>
      <c r="C70" s="199"/>
      <c r="D70" s="199"/>
      <c r="E70" s="199"/>
      <c r="F70" s="199"/>
      <c r="G70" s="199"/>
      <c r="H70" s="199"/>
      <c r="I70" s="199"/>
      <c r="J70" s="199"/>
      <c r="K70" s="199"/>
      <c r="L70" s="199"/>
      <c r="M70" s="199"/>
      <c r="N70" s="199"/>
      <c r="O70" s="199"/>
      <c r="P70" s="199"/>
      <c r="Q70" s="199"/>
      <c r="R70" s="199"/>
      <c r="S70" s="199"/>
      <c r="T70" s="199"/>
      <c r="U70" s="199"/>
      <c r="V70" s="199"/>
      <c r="W70" s="199"/>
      <c r="X70" s="199"/>
      <c r="Y70" s="199"/>
      <c r="Z70" s="200"/>
    </row>
    <row r="71" spans="1:35" ht="13.15" customHeight="1" x14ac:dyDescent="0.25">
      <c r="A71" s="2"/>
      <c r="B71" s="198"/>
      <c r="C71" s="199"/>
      <c r="D71" s="199"/>
      <c r="E71" s="199"/>
      <c r="F71" s="199"/>
      <c r="G71" s="199"/>
      <c r="H71" s="199"/>
      <c r="I71" s="199"/>
      <c r="J71" s="199"/>
      <c r="K71" s="199"/>
      <c r="L71" s="199"/>
      <c r="M71" s="199"/>
      <c r="N71" s="199"/>
      <c r="O71" s="199"/>
      <c r="P71" s="199"/>
      <c r="Q71" s="199"/>
      <c r="R71" s="199"/>
      <c r="S71" s="199"/>
      <c r="T71" s="199"/>
      <c r="U71" s="199"/>
      <c r="V71" s="199"/>
      <c r="W71" s="199"/>
      <c r="X71" s="199"/>
      <c r="Y71" s="199"/>
      <c r="Z71" s="200"/>
    </row>
    <row r="72" spans="1:35" ht="13.15" customHeight="1" x14ac:dyDescent="0.25">
      <c r="A72" s="2"/>
      <c r="B72" s="201"/>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3"/>
    </row>
    <row r="73" spans="1:35" ht="13.15" customHeight="1" x14ac:dyDescent="0.25">
      <c r="A73" s="2"/>
      <c r="B73" s="2"/>
      <c r="C73" s="2"/>
      <c r="D73" s="2"/>
      <c r="E73" s="2"/>
      <c r="F73" s="2"/>
      <c r="G73" s="2"/>
      <c r="H73" s="2"/>
      <c r="I73" s="2"/>
      <c r="J73" s="2"/>
      <c r="K73" s="2"/>
      <c r="L73" s="2"/>
      <c r="M73" s="2"/>
      <c r="N73" s="2"/>
      <c r="O73" s="2"/>
      <c r="P73" s="2"/>
      <c r="Q73" s="2"/>
      <c r="R73" s="2"/>
      <c r="S73" s="2"/>
      <c r="T73" s="2"/>
      <c r="U73" s="2"/>
      <c r="V73" s="2"/>
      <c r="W73" s="2"/>
      <c r="X73" s="2"/>
      <c r="Y73" s="2"/>
      <c r="Z73" s="2"/>
    </row>
    <row r="74" spans="1:35" ht="13.15" customHeight="1" x14ac:dyDescent="0.25">
      <c r="A74" s="157" t="s">
        <v>238</v>
      </c>
      <c r="B74" s="157"/>
      <c r="C74" s="157"/>
      <c r="D74" s="157"/>
      <c r="E74" s="157"/>
      <c r="F74" s="157"/>
      <c r="G74" s="157"/>
      <c r="H74" s="157"/>
      <c r="I74" s="157"/>
      <c r="J74" s="157"/>
      <c r="K74" s="157"/>
      <c r="L74" s="157"/>
      <c r="M74" s="157"/>
      <c r="N74" s="157"/>
      <c r="O74" s="157"/>
      <c r="P74" s="157"/>
      <c r="Q74" s="157"/>
      <c r="R74" s="157"/>
      <c r="S74" s="157"/>
      <c r="T74" s="157"/>
      <c r="U74" s="157"/>
      <c r="V74" s="157"/>
      <c r="W74" s="157"/>
      <c r="X74" s="157"/>
      <c r="Y74" s="157"/>
      <c r="Z74" s="157"/>
    </row>
    <row r="75" spans="1:35" s="20" customFormat="1" ht="13.15" customHeight="1" x14ac:dyDescent="0.25">
      <c r="A75" s="26"/>
      <c r="B75" s="26"/>
      <c r="C75" s="26"/>
      <c r="D75" s="26"/>
      <c r="E75" s="26"/>
      <c r="F75" s="26"/>
      <c r="G75" s="26"/>
      <c r="H75" s="26"/>
      <c r="I75" s="26"/>
      <c r="J75" s="26"/>
      <c r="K75" s="26"/>
      <c r="L75" s="26"/>
      <c r="M75" s="26"/>
      <c r="N75" s="26"/>
      <c r="O75" s="26"/>
      <c r="P75" s="26"/>
      <c r="Q75" s="26"/>
      <c r="R75" s="26"/>
      <c r="S75" s="26"/>
      <c r="T75" s="26"/>
      <c r="U75" s="26"/>
      <c r="V75" s="26"/>
      <c r="W75" s="26"/>
      <c r="X75" s="26"/>
      <c r="Y75" s="26"/>
      <c r="Z75" s="26"/>
      <c r="AA75" s="11"/>
      <c r="AB75" s="11"/>
      <c r="AC75" s="11"/>
      <c r="AD75" s="11"/>
      <c r="AE75" s="11"/>
      <c r="AF75" s="11"/>
      <c r="AG75" s="11"/>
      <c r="AH75" s="11"/>
      <c r="AI75" s="11"/>
    </row>
    <row r="76" spans="1:35" s="20" customFormat="1" ht="13.15" customHeight="1" x14ac:dyDescent="0.25">
      <c r="A76" s="192" t="s">
        <v>52</v>
      </c>
      <c r="B76" s="192"/>
      <c r="C76" s="192"/>
      <c r="D76" s="192"/>
      <c r="E76" s="192"/>
      <c r="F76" s="192"/>
      <c r="G76" s="192"/>
      <c r="H76" s="192"/>
      <c r="I76" s="192"/>
      <c r="J76" s="192"/>
      <c r="K76" s="192"/>
      <c r="L76" s="192"/>
      <c r="M76" s="192"/>
      <c r="N76" s="192"/>
      <c r="O76" s="192"/>
      <c r="P76" s="192"/>
      <c r="Q76" s="192"/>
      <c r="R76" s="192"/>
      <c r="S76" s="192"/>
      <c r="T76" s="192"/>
      <c r="U76" s="192"/>
      <c r="V76" s="192"/>
      <c r="W76" s="192"/>
      <c r="X76" s="192"/>
      <c r="Y76" s="192"/>
      <c r="Z76" s="192"/>
      <c r="AA76" s="11"/>
      <c r="AB76" s="11"/>
      <c r="AC76" s="11"/>
      <c r="AD76" s="11"/>
      <c r="AE76" s="11"/>
      <c r="AF76" s="11"/>
      <c r="AG76" s="11"/>
      <c r="AH76" s="11"/>
      <c r="AI76" s="11"/>
    </row>
    <row r="77" spans="1:35" s="20" customFormat="1" ht="13.15" customHeight="1" x14ac:dyDescent="0.25">
      <c r="A77" s="192"/>
      <c r="B77" s="192"/>
      <c r="C77" s="192"/>
      <c r="D77" s="192"/>
      <c r="E77" s="192"/>
      <c r="F77" s="192"/>
      <c r="G77" s="192"/>
      <c r="H77" s="192"/>
      <c r="I77" s="192"/>
      <c r="J77" s="192"/>
      <c r="K77" s="192"/>
      <c r="L77" s="192"/>
      <c r="M77" s="192"/>
      <c r="N77" s="192"/>
      <c r="O77" s="192"/>
      <c r="P77" s="192"/>
      <c r="Q77" s="192"/>
      <c r="R77" s="192"/>
      <c r="S77" s="192"/>
      <c r="T77" s="192"/>
      <c r="U77" s="192"/>
      <c r="V77" s="192"/>
      <c r="W77" s="192"/>
      <c r="X77" s="192"/>
      <c r="Y77" s="192"/>
      <c r="Z77" s="192"/>
      <c r="AA77" s="11"/>
      <c r="AB77" s="11"/>
      <c r="AC77" s="11"/>
      <c r="AD77" s="11"/>
      <c r="AE77" s="11"/>
      <c r="AF77" s="11"/>
      <c r="AG77" s="11"/>
      <c r="AH77" s="11"/>
      <c r="AI77" s="11"/>
    </row>
    <row r="78" spans="1:35" s="20" customFormat="1" ht="13.15" customHeight="1" x14ac:dyDescent="0.25">
      <c r="A78" s="192" t="s">
        <v>237</v>
      </c>
      <c r="B78" s="192"/>
      <c r="C78" s="192"/>
      <c r="D78" s="192"/>
      <c r="E78" s="192"/>
      <c r="F78" s="192"/>
      <c r="G78" s="192"/>
      <c r="H78" s="192"/>
      <c r="I78" s="192"/>
      <c r="J78" s="192"/>
      <c r="K78" s="192"/>
      <c r="L78" s="192"/>
      <c r="M78" s="192"/>
      <c r="N78" s="192"/>
      <c r="O78" s="192"/>
      <c r="P78" s="192"/>
      <c r="Q78" s="192"/>
      <c r="R78" s="192"/>
      <c r="S78" s="192"/>
      <c r="T78" s="192"/>
      <c r="U78" s="192"/>
      <c r="V78" s="192"/>
      <c r="W78" s="192"/>
      <c r="X78" s="192"/>
      <c r="Y78" s="192"/>
      <c r="Z78" s="192"/>
      <c r="AA78" s="11"/>
      <c r="AB78" s="11"/>
      <c r="AC78" s="11"/>
      <c r="AD78" s="11"/>
      <c r="AE78" s="11"/>
      <c r="AF78" s="11"/>
      <c r="AG78" s="11"/>
      <c r="AH78" s="11"/>
      <c r="AI78" s="11"/>
    </row>
    <row r="79" spans="1:35" s="20" customFormat="1" ht="13.15" customHeight="1" x14ac:dyDescent="0.25">
      <c r="A79" s="16"/>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1"/>
      <c r="AB79" s="11"/>
      <c r="AC79" s="11"/>
      <c r="AD79" s="11"/>
      <c r="AE79" s="11"/>
      <c r="AF79" s="11"/>
      <c r="AG79" s="11"/>
      <c r="AH79" s="11"/>
      <c r="AI79" s="11"/>
    </row>
    <row r="80" spans="1:35" s="20" customFormat="1" ht="13.15" customHeight="1" x14ac:dyDescent="0.25">
      <c r="A80" s="14" t="s">
        <v>53</v>
      </c>
      <c r="B80" s="14"/>
      <c r="C80" s="11"/>
      <c r="D80" s="193"/>
      <c r="E80" s="193"/>
      <c r="F80" s="193"/>
      <c r="G80" s="193"/>
      <c r="H80" s="193"/>
      <c r="I80" s="193"/>
      <c r="J80" s="193"/>
      <c r="K80" s="193"/>
      <c r="L80" s="193"/>
      <c r="M80" s="193"/>
      <c r="N80" s="193"/>
      <c r="O80" s="193"/>
      <c r="P80" s="193"/>
      <c r="Q80" s="193"/>
      <c r="R80" s="193"/>
      <c r="S80" s="193"/>
      <c r="T80" s="14"/>
      <c r="U80" s="14" t="s">
        <v>54</v>
      </c>
      <c r="V80" s="11"/>
      <c r="W80" s="194"/>
      <c r="X80" s="193"/>
      <c r="Y80" s="193"/>
      <c r="Z80" s="193"/>
      <c r="AA80" s="11"/>
      <c r="AB80" s="11"/>
      <c r="AC80" s="11"/>
      <c r="AD80" s="11"/>
      <c r="AE80" s="11"/>
      <c r="AF80" s="11"/>
      <c r="AG80" s="11"/>
      <c r="AH80" s="11"/>
      <c r="AI80" s="11"/>
    </row>
    <row r="81" spans="1:26" ht="13.15" customHeight="1" x14ac:dyDescent="0.25">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3.15" customHeight="1" x14ac:dyDescent="0.25">
      <c r="A82" s="16"/>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13.15" customHeight="1" x14ac:dyDescent="0.25">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13.15" customHeight="1" x14ac:dyDescent="0.25">
      <c r="A84" s="9"/>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3.15" customHeight="1" x14ac:dyDescent="0.25">
      <c r="A85" s="17"/>
    </row>
  </sheetData>
  <sheetProtection algorithmName="SHA-512" hashValue="ymgJjzHupZL8nX0VkIfkeU9TwvcGZq9IyR6Eg/T8+xfACVjv9xt3Aqm3e+C8viLWPi/gKvFTWvobqDDL2GKL+g==" saltValue="sSKQybp14iOrt0InrLuwhA==" spinCount="100000" sheet="1" objects="1" scenarios="1" insertRows="0"/>
  <mergeCells count="39">
    <mergeCell ref="A78:Z78"/>
    <mergeCell ref="W12:Z12"/>
    <mergeCell ref="A43:Z46"/>
    <mergeCell ref="A36:Z39"/>
    <mergeCell ref="A41:Z41"/>
    <mergeCell ref="A33:Z33"/>
    <mergeCell ref="A34:Z34"/>
    <mergeCell ref="B1:G1"/>
    <mergeCell ref="K1:Z1"/>
    <mergeCell ref="B56:Z56"/>
    <mergeCell ref="B62:Z62"/>
    <mergeCell ref="B2:G4"/>
    <mergeCell ref="K2:Z5"/>
    <mergeCell ref="A17:Z17"/>
    <mergeCell ref="A18:Z18"/>
    <mergeCell ref="A20:Z23"/>
    <mergeCell ref="A25:Z25"/>
    <mergeCell ref="A27:Z30"/>
    <mergeCell ref="B50:Z50"/>
    <mergeCell ref="A48:Z48"/>
    <mergeCell ref="B51:Z54"/>
    <mergeCell ref="B57:Z60"/>
    <mergeCell ref="A13:F13"/>
    <mergeCell ref="A7:Z7"/>
    <mergeCell ref="A8:Z8"/>
    <mergeCell ref="A76:Z77"/>
    <mergeCell ref="D80:S80"/>
    <mergeCell ref="W80:Z80"/>
    <mergeCell ref="B63:Z66"/>
    <mergeCell ref="B68:Z68"/>
    <mergeCell ref="B69:Z72"/>
    <mergeCell ref="A74:Z74"/>
    <mergeCell ref="G13:S13"/>
    <mergeCell ref="T13:V13"/>
    <mergeCell ref="W13:Z13"/>
    <mergeCell ref="A11:Z11"/>
    <mergeCell ref="A12:F12"/>
    <mergeCell ref="G12:S12"/>
    <mergeCell ref="T12:V12"/>
  </mergeCells>
  <pageMargins left="5.1724137931034482E-3" right="0.7" top="0.75" bottom="0.75" header="0.3" footer="0.3"/>
  <pageSetup scale="2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1" r:id="rId4" name="Check Box 5">
              <controlPr defaultSize="0" autoFill="0" autoLine="0" autoPict="0">
                <anchor moveWithCells="1">
                  <from>
                    <xdr:col>0</xdr:col>
                    <xdr:colOff>0</xdr:colOff>
                    <xdr:row>13</xdr:row>
                    <xdr:rowOff>133350</xdr:rowOff>
                  </from>
                  <to>
                    <xdr:col>20</xdr:col>
                    <xdr:colOff>180975</xdr:colOff>
                    <xdr:row>15</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9B84-745B-4C33-BA95-1B33B8D7BAA5}">
  <sheetPr codeName="Feuil4">
    <tabColor theme="9" tint="0.59999389629810485"/>
    <pageSetUpPr fitToPage="1"/>
  </sheetPr>
  <dimension ref="A1:AH69"/>
  <sheetViews>
    <sheetView view="pageLayout" zoomScale="145" zoomScaleNormal="130" zoomScalePageLayoutView="145" workbookViewId="0">
      <selection activeCell="K2" sqref="K2:Z5"/>
    </sheetView>
  </sheetViews>
  <sheetFormatPr baseColWidth="10" defaultColWidth="10.7109375" defaultRowHeight="13.15" customHeight="1" x14ac:dyDescent="0.25"/>
  <cols>
    <col min="1" max="21" width="3.28515625" style="11" customWidth="1"/>
    <col min="22" max="22" width="5.85546875" style="11" customWidth="1"/>
    <col min="23" max="26" width="3.28515625" style="11" customWidth="1"/>
    <col min="27" max="16384" width="10.7109375" style="11"/>
  </cols>
  <sheetData>
    <row r="1" spans="1:34" ht="13.15" customHeight="1" x14ac:dyDescent="0.25">
      <c r="B1" s="155"/>
      <c r="C1" s="155"/>
      <c r="D1" s="155"/>
      <c r="E1" s="155"/>
      <c r="F1" s="155"/>
      <c r="G1" s="155"/>
      <c r="K1" s="204"/>
      <c r="L1" s="204"/>
      <c r="M1" s="204"/>
      <c r="N1" s="204"/>
      <c r="O1" s="204"/>
      <c r="P1" s="204"/>
      <c r="Q1" s="204"/>
      <c r="R1" s="204"/>
      <c r="S1" s="204"/>
      <c r="T1" s="204"/>
      <c r="U1" s="204"/>
      <c r="V1" s="204"/>
      <c r="W1" s="204"/>
      <c r="X1" s="204"/>
      <c r="Y1" s="204"/>
      <c r="Z1" s="204"/>
    </row>
    <row r="2" spans="1:34" ht="13.15" customHeight="1" x14ac:dyDescent="0.25">
      <c r="B2" s="155"/>
      <c r="C2" s="155"/>
      <c r="D2" s="155"/>
      <c r="E2" s="155"/>
      <c r="F2" s="155"/>
      <c r="G2" s="155"/>
      <c r="K2" s="156" t="s">
        <v>341</v>
      </c>
      <c r="L2" s="156"/>
      <c r="M2" s="156"/>
      <c r="N2" s="156"/>
      <c r="O2" s="156"/>
      <c r="P2" s="156"/>
      <c r="Q2" s="156"/>
      <c r="R2" s="156"/>
      <c r="S2" s="156"/>
      <c r="T2" s="156"/>
      <c r="U2" s="156"/>
      <c r="V2" s="156"/>
      <c r="W2" s="156"/>
      <c r="X2" s="156"/>
      <c r="Y2" s="156"/>
      <c r="Z2" s="156"/>
    </row>
    <row r="3" spans="1:34" ht="13.15" customHeight="1" x14ac:dyDescent="0.25">
      <c r="B3" s="155"/>
      <c r="C3" s="155"/>
      <c r="D3" s="155"/>
      <c r="E3" s="155"/>
      <c r="F3" s="155"/>
      <c r="G3" s="155"/>
      <c r="K3" s="156"/>
      <c r="L3" s="156"/>
      <c r="M3" s="156"/>
      <c r="N3" s="156"/>
      <c r="O3" s="156"/>
      <c r="P3" s="156"/>
      <c r="Q3" s="156"/>
      <c r="R3" s="156"/>
      <c r="S3" s="156"/>
      <c r="T3" s="156"/>
      <c r="U3" s="156"/>
      <c r="V3" s="156"/>
      <c r="W3" s="156"/>
      <c r="X3" s="156"/>
      <c r="Y3" s="156"/>
      <c r="Z3" s="156"/>
    </row>
    <row r="4" spans="1:34" ht="13.15" customHeight="1" x14ac:dyDescent="0.25">
      <c r="B4" s="155"/>
      <c r="C4" s="155"/>
      <c r="D4" s="155"/>
      <c r="E4" s="155"/>
      <c r="F4" s="155"/>
      <c r="G4" s="155"/>
      <c r="K4" s="156"/>
      <c r="L4" s="156"/>
      <c r="M4" s="156"/>
      <c r="N4" s="156"/>
      <c r="O4" s="156"/>
      <c r="P4" s="156"/>
      <c r="Q4" s="156"/>
      <c r="R4" s="156"/>
      <c r="S4" s="156"/>
      <c r="T4" s="156"/>
      <c r="U4" s="156"/>
      <c r="V4" s="156"/>
      <c r="W4" s="156"/>
      <c r="X4" s="156"/>
      <c r="Y4" s="156"/>
      <c r="Z4" s="156"/>
    </row>
    <row r="5" spans="1:34" ht="13.15" customHeight="1" x14ac:dyDescent="0.25">
      <c r="K5" s="156"/>
      <c r="L5" s="156"/>
      <c r="M5" s="156"/>
      <c r="N5" s="156"/>
      <c r="O5" s="156"/>
      <c r="P5" s="156"/>
      <c r="Q5" s="156"/>
      <c r="R5" s="156"/>
      <c r="S5" s="156"/>
      <c r="T5" s="156"/>
      <c r="U5" s="156"/>
      <c r="V5" s="156"/>
      <c r="W5" s="156"/>
      <c r="X5" s="156"/>
      <c r="Y5" s="156"/>
      <c r="Z5" s="156"/>
    </row>
    <row r="6" spans="1:34" ht="9.75" customHeight="1" x14ac:dyDescent="0.25"/>
    <row r="7" spans="1:34" s="1" customFormat="1" ht="15.75" customHeight="1" x14ac:dyDescent="0.25">
      <c r="A7" s="161" t="s">
        <v>55</v>
      </c>
      <c r="B7" s="161"/>
      <c r="C7" s="161"/>
      <c r="D7" s="161"/>
      <c r="E7" s="161"/>
      <c r="F7" s="161"/>
      <c r="G7" s="161"/>
      <c r="H7" s="161"/>
      <c r="I7" s="161"/>
      <c r="J7" s="161"/>
      <c r="K7" s="161"/>
      <c r="L7" s="161"/>
      <c r="M7" s="161"/>
      <c r="N7" s="161"/>
      <c r="O7" s="161"/>
      <c r="P7" s="161"/>
      <c r="Q7" s="161"/>
      <c r="R7" s="161"/>
      <c r="S7" s="161"/>
      <c r="T7" s="161"/>
      <c r="U7" s="161"/>
      <c r="V7" s="161"/>
      <c r="W7" s="161"/>
      <c r="X7" s="161"/>
      <c r="Y7" s="161"/>
      <c r="Z7" s="161"/>
    </row>
    <row r="8" spans="1:34" ht="13.15" customHeight="1" x14ac:dyDescent="0.25">
      <c r="A8" s="162" t="s">
        <v>2</v>
      </c>
      <c r="B8" s="162"/>
      <c r="C8" s="162"/>
      <c r="D8" s="162"/>
      <c r="E8" s="162"/>
      <c r="F8" s="162"/>
      <c r="G8" s="162"/>
      <c r="H8" s="162"/>
      <c r="I8" s="162"/>
      <c r="J8" s="162"/>
      <c r="K8" s="162"/>
      <c r="L8" s="162"/>
      <c r="M8" s="162"/>
      <c r="N8" s="162"/>
      <c r="O8" s="162"/>
      <c r="P8" s="162"/>
      <c r="Q8" s="162"/>
      <c r="R8" s="162"/>
      <c r="S8" s="162"/>
      <c r="T8" s="162"/>
      <c r="U8" s="162"/>
      <c r="V8" s="162"/>
      <c r="W8" s="162"/>
      <c r="X8" s="162"/>
      <c r="Y8" s="162"/>
      <c r="Z8" s="162"/>
    </row>
    <row r="9" spans="1:34" ht="13.15" customHeight="1" x14ac:dyDescent="0.25">
      <c r="A9" s="3"/>
      <c r="B9" s="19"/>
      <c r="C9" s="19"/>
      <c r="D9" s="19"/>
      <c r="E9" s="19"/>
      <c r="F9" s="19"/>
      <c r="G9" s="19"/>
      <c r="H9" s="19"/>
      <c r="I9" s="19"/>
      <c r="J9" s="19"/>
      <c r="K9" s="19"/>
      <c r="L9" s="19"/>
      <c r="M9" s="19"/>
      <c r="N9" s="19"/>
      <c r="O9" s="19"/>
      <c r="P9" s="19"/>
      <c r="Q9" s="19"/>
      <c r="R9" s="19"/>
      <c r="S9" s="19"/>
      <c r="T9" s="19"/>
      <c r="U9" s="19"/>
      <c r="V9" s="19"/>
      <c r="W9" s="19"/>
      <c r="X9" s="19"/>
      <c r="Y9" s="19"/>
      <c r="Z9" s="19"/>
    </row>
    <row r="10" spans="1:34" ht="13.15" customHeight="1" x14ac:dyDescent="0.2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34" ht="13.15" customHeight="1" x14ac:dyDescent="0.25">
      <c r="A11" s="157" t="s">
        <v>225</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row>
    <row r="12" spans="1:34" ht="13.15" customHeight="1" x14ac:dyDescent="0.25">
      <c r="A12" s="165" t="s">
        <v>226</v>
      </c>
      <c r="B12" s="165"/>
      <c r="C12" s="165"/>
      <c r="D12" s="165"/>
      <c r="E12" s="165"/>
      <c r="F12" s="165"/>
      <c r="G12" s="188">
        <f>Identification!G14</f>
        <v>0</v>
      </c>
      <c r="H12" s="188"/>
      <c r="I12" s="188"/>
      <c r="J12" s="188"/>
      <c r="K12" s="188"/>
      <c r="L12" s="188"/>
      <c r="M12" s="188"/>
      <c r="N12" s="188"/>
      <c r="O12" s="188"/>
      <c r="P12" s="188"/>
      <c r="Q12" s="188"/>
      <c r="R12" s="188"/>
      <c r="S12" s="188"/>
      <c r="T12" s="177" t="s">
        <v>243</v>
      </c>
      <c r="U12" s="178"/>
      <c r="V12" s="179"/>
      <c r="W12" s="189">
        <f>Identification!W14</f>
        <v>0</v>
      </c>
      <c r="X12" s="188"/>
      <c r="Y12" s="188"/>
      <c r="Z12" s="188"/>
    </row>
    <row r="13" spans="1:34" ht="13.15" customHeight="1" x14ac:dyDescent="0.25">
      <c r="A13" s="217" t="s">
        <v>227</v>
      </c>
      <c r="B13" s="218"/>
      <c r="C13" s="218"/>
      <c r="D13" s="218"/>
      <c r="E13" s="218"/>
      <c r="F13" s="218"/>
      <c r="G13" s="188">
        <f>Identification!G15</f>
        <v>0</v>
      </c>
      <c r="H13" s="188"/>
      <c r="I13" s="188"/>
      <c r="J13" s="188"/>
      <c r="K13" s="188"/>
      <c r="L13" s="188"/>
      <c r="M13" s="188"/>
      <c r="N13" s="188"/>
      <c r="O13" s="188"/>
      <c r="P13" s="188"/>
      <c r="Q13" s="188"/>
      <c r="R13" s="188"/>
      <c r="S13" s="188"/>
      <c r="T13" s="166" t="s">
        <v>24</v>
      </c>
      <c r="U13" s="167"/>
      <c r="V13" s="170"/>
      <c r="W13" s="188">
        <f>Identification!W15</f>
        <v>0</v>
      </c>
      <c r="X13" s="188"/>
      <c r="Y13" s="188"/>
      <c r="Z13" s="188"/>
    </row>
    <row r="14" spans="1:34" s="20" customFormat="1" ht="13.15" customHeight="1" x14ac:dyDescent="0.25">
      <c r="A14" s="2"/>
      <c r="B14" s="2"/>
      <c r="C14" s="2"/>
      <c r="D14" s="2"/>
      <c r="E14" s="2"/>
      <c r="F14" s="2"/>
      <c r="G14" s="2"/>
      <c r="H14" s="2"/>
      <c r="I14" s="2"/>
      <c r="J14" s="2"/>
      <c r="K14" s="2"/>
      <c r="L14" s="2"/>
      <c r="M14" s="2"/>
      <c r="N14" s="2"/>
      <c r="O14" s="2"/>
      <c r="P14" s="2"/>
      <c r="Q14" s="2"/>
      <c r="R14" s="2"/>
      <c r="S14" s="2"/>
      <c r="T14" s="2"/>
      <c r="U14" s="2"/>
      <c r="V14" s="2"/>
      <c r="W14" s="2"/>
      <c r="X14" s="2"/>
      <c r="Y14" s="2"/>
      <c r="Z14" s="2"/>
      <c r="AA14" s="11"/>
      <c r="AB14" s="11"/>
      <c r="AC14" s="11"/>
      <c r="AD14" s="11"/>
      <c r="AE14" s="11"/>
      <c r="AF14" s="11"/>
      <c r="AG14" s="11"/>
      <c r="AH14" s="11"/>
    </row>
    <row r="15" spans="1:34" ht="13.15" customHeight="1" x14ac:dyDescent="0.25">
      <c r="A15" s="157" t="s">
        <v>56</v>
      </c>
      <c r="B15" s="157"/>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157"/>
      <c r="AA15" s="18"/>
    </row>
    <row r="16" spans="1:34" ht="13.15" customHeight="1" x14ac:dyDescent="0.25">
      <c r="A16" s="165" t="s">
        <v>57</v>
      </c>
      <c r="B16" s="165"/>
      <c r="C16" s="165"/>
      <c r="D16" s="165"/>
      <c r="E16" s="165"/>
      <c r="F16" s="165"/>
      <c r="G16" s="165"/>
      <c r="H16" s="165"/>
      <c r="I16" s="165"/>
      <c r="J16" s="165"/>
      <c r="K16" s="165"/>
      <c r="L16" s="165"/>
      <c r="M16" s="165"/>
      <c r="N16" s="165"/>
      <c r="O16" s="165"/>
      <c r="P16" s="165"/>
      <c r="Q16" s="165"/>
      <c r="R16" s="165"/>
      <c r="S16" s="165"/>
      <c r="T16" s="165"/>
      <c r="U16" s="165"/>
      <c r="V16" s="165"/>
      <c r="W16" s="165"/>
      <c r="X16" s="165"/>
      <c r="Y16" s="165"/>
      <c r="Z16" s="165"/>
    </row>
    <row r="18" spans="1:26" ht="13.15" customHeight="1" x14ac:dyDescent="0.25">
      <c r="B18" s="166" t="s">
        <v>58</v>
      </c>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70"/>
    </row>
    <row r="19" spans="1:26" ht="13.15" customHeight="1" x14ac:dyDescent="0.25">
      <c r="B19" s="195"/>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7"/>
    </row>
    <row r="20" spans="1:26" ht="13.15" customHeight="1" x14ac:dyDescent="0.25">
      <c r="B20" s="198"/>
      <c r="C20" s="199"/>
      <c r="D20" s="199"/>
      <c r="E20" s="199"/>
      <c r="F20" s="199"/>
      <c r="G20" s="199"/>
      <c r="H20" s="199"/>
      <c r="I20" s="199"/>
      <c r="J20" s="199"/>
      <c r="K20" s="199"/>
      <c r="L20" s="199"/>
      <c r="M20" s="199"/>
      <c r="N20" s="199"/>
      <c r="O20" s="199"/>
      <c r="P20" s="199"/>
      <c r="Q20" s="199"/>
      <c r="R20" s="199"/>
      <c r="S20" s="199"/>
      <c r="T20" s="199"/>
      <c r="U20" s="199"/>
      <c r="V20" s="199"/>
      <c r="W20" s="199"/>
      <c r="X20" s="199"/>
      <c r="Y20" s="199"/>
      <c r="Z20" s="200"/>
    </row>
    <row r="21" spans="1:26" ht="13.15" customHeight="1" x14ac:dyDescent="0.25">
      <c r="B21" s="198"/>
      <c r="C21" s="199"/>
      <c r="D21" s="199"/>
      <c r="E21" s="199"/>
      <c r="F21" s="199"/>
      <c r="G21" s="199"/>
      <c r="H21" s="199"/>
      <c r="I21" s="199"/>
      <c r="J21" s="199"/>
      <c r="K21" s="199"/>
      <c r="L21" s="199"/>
      <c r="M21" s="199"/>
      <c r="N21" s="199"/>
      <c r="O21" s="199"/>
      <c r="P21" s="199"/>
      <c r="Q21" s="199"/>
      <c r="R21" s="199"/>
      <c r="S21" s="199"/>
      <c r="T21" s="199"/>
      <c r="U21" s="199"/>
      <c r="V21" s="199"/>
      <c r="W21" s="199"/>
      <c r="X21" s="199"/>
      <c r="Y21" s="199"/>
      <c r="Z21" s="200"/>
    </row>
    <row r="22" spans="1:26" ht="13.15" customHeight="1" x14ac:dyDescent="0.25">
      <c r="B22" s="201"/>
      <c r="C22" s="202"/>
      <c r="D22" s="202"/>
      <c r="E22" s="202"/>
      <c r="F22" s="202"/>
      <c r="G22" s="202"/>
      <c r="H22" s="202"/>
      <c r="I22" s="202"/>
      <c r="J22" s="202"/>
      <c r="K22" s="202"/>
      <c r="L22" s="202"/>
      <c r="M22" s="202"/>
      <c r="N22" s="202"/>
      <c r="O22" s="202"/>
      <c r="P22" s="202"/>
      <c r="Q22" s="202"/>
      <c r="R22" s="202"/>
      <c r="S22" s="202"/>
      <c r="T22" s="202"/>
      <c r="U22" s="202"/>
      <c r="V22" s="202"/>
      <c r="W22" s="202"/>
      <c r="X22" s="202"/>
      <c r="Y22" s="202"/>
      <c r="Z22" s="203"/>
    </row>
    <row r="23" spans="1:26" ht="13.15" customHeight="1" x14ac:dyDescent="0.25">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spans="1:26" ht="13.15" customHeight="1" x14ac:dyDescent="0.25">
      <c r="B24" s="166" t="s">
        <v>59</v>
      </c>
      <c r="C24" s="167"/>
      <c r="D24" s="167"/>
      <c r="E24" s="167"/>
      <c r="F24" s="167"/>
      <c r="G24" s="167"/>
      <c r="H24" s="167"/>
      <c r="I24" s="167"/>
      <c r="J24" s="167"/>
      <c r="K24" s="167"/>
      <c r="L24" s="167"/>
      <c r="M24" s="167"/>
      <c r="N24" s="167"/>
      <c r="O24" s="167"/>
      <c r="P24" s="167"/>
      <c r="Q24" s="167"/>
      <c r="R24" s="167"/>
      <c r="S24" s="167"/>
      <c r="T24" s="167"/>
      <c r="U24" s="167"/>
      <c r="V24" s="167"/>
      <c r="W24" s="167"/>
      <c r="X24" s="167"/>
      <c r="Y24" s="167"/>
      <c r="Z24" s="170"/>
    </row>
    <row r="25" spans="1:26" ht="13.15" customHeight="1" x14ac:dyDescent="0.25">
      <c r="B25" s="195"/>
      <c r="C25" s="196"/>
      <c r="D25" s="196"/>
      <c r="E25" s="196"/>
      <c r="F25" s="196"/>
      <c r="G25" s="196"/>
      <c r="H25" s="196"/>
      <c r="I25" s="196"/>
      <c r="J25" s="196"/>
      <c r="K25" s="196"/>
      <c r="L25" s="196"/>
      <c r="M25" s="196"/>
      <c r="N25" s="196"/>
      <c r="O25" s="196"/>
      <c r="P25" s="196"/>
      <c r="Q25" s="196"/>
      <c r="R25" s="196"/>
      <c r="S25" s="196"/>
      <c r="T25" s="196"/>
      <c r="U25" s="196"/>
      <c r="V25" s="196"/>
      <c r="W25" s="196"/>
      <c r="X25" s="196"/>
      <c r="Y25" s="196"/>
      <c r="Z25" s="197"/>
    </row>
    <row r="26" spans="1:26" ht="13.15" customHeight="1" x14ac:dyDescent="0.25">
      <c r="B26" s="198"/>
      <c r="C26" s="199"/>
      <c r="D26" s="199"/>
      <c r="E26" s="199"/>
      <c r="F26" s="199"/>
      <c r="G26" s="199"/>
      <c r="H26" s="199"/>
      <c r="I26" s="199"/>
      <c r="J26" s="199"/>
      <c r="K26" s="199"/>
      <c r="L26" s="199"/>
      <c r="M26" s="199"/>
      <c r="N26" s="199"/>
      <c r="O26" s="199"/>
      <c r="P26" s="199"/>
      <c r="Q26" s="199"/>
      <c r="R26" s="199"/>
      <c r="S26" s="199"/>
      <c r="T26" s="199"/>
      <c r="U26" s="199"/>
      <c r="V26" s="199"/>
      <c r="W26" s="199"/>
      <c r="X26" s="199"/>
      <c r="Y26" s="199"/>
      <c r="Z26" s="200"/>
    </row>
    <row r="27" spans="1:26" ht="13.15" customHeight="1" x14ac:dyDescent="0.25">
      <c r="B27" s="198"/>
      <c r="C27" s="199"/>
      <c r="D27" s="199"/>
      <c r="E27" s="199"/>
      <c r="F27" s="199"/>
      <c r="G27" s="199"/>
      <c r="H27" s="199"/>
      <c r="I27" s="199"/>
      <c r="J27" s="199"/>
      <c r="K27" s="199"/>
      <c r="L27" s="199"/>
      <c r="M27" s="199"/>
      <c r="N27" s="199"/>
      <c r="O27" s="199"/>
      <c r="P27" s="199"/>
      <c r="Q27" s="199"/>
      <c r="R27" s="199"/>
      <c r="S27" s="199"/>
      <c r="T27" s="199"/>
      <c r="U27" s="199"/>
      <c r="V27" s="199"/>
      <c r="W27" s="199"/>
      <c r="X27" s="199"/>
      <c r="Y27" s="199"/>
      <c r="Z27" s="200"/>
    </row>
    <row r="28" spans="1:26" ht="13.15" customHeight="1" x14ac:dyDescent="0.25">
      <c r="B28" s="201"/>
      <c r="C28" s="202"/>
      <c r="D28" s="202"/>
      <c r="E28" s="202"/>
      <c r="F28" s="202"/>
      <c r="G28" s="202"/>
      <c r="H28" s="202"/>
      <c r="I28" s="202"/>
      <c r="J28" s="202"/>
      <c r="K28" s="202"/>
      <c r="L28" s="202"/>
      <c r="M28" s="202"/>
      <c r="N28" s="202"/>
      <c r="O28" s="202"/>
      <c r="P28" s="202"/>
      <c r="Q28" s="202"/>
      <c r="R28" s="202"/>
      <c r="S28" s="202"/>
      <c r="T28" s="202"/>
      <c r="U28" s="202"/>
      <c r="V28" s="202"/>
      <c r="W28" s="202"/>
      <c r="X28" s="202"/>
      <c r="Y28" s="202"/>
      <c r="Z28" s="203"/>
    </row>
    <row r="29" spans="1:26" ht="13.15" customHeight="1" x14ac:dyDescent="0.25">
      <c r="B29" s="3"/>
    </row>
    <row r="30" spans="1:26" ht="13.15" customHeight="1" x14ac:dyDescent="0.25">
      <c r="A30" s="165" t="s">
        <v>60</v>
      </c>
      <c r="B30" s="165"/>
      <c r="C30" s="165"/>
      <c r="D30" s="165"/>
      <c r="E30" s="165"/>
      <c r="F30" s="165"/>
      <c r="G30" s="165"/>
      <c r="H30" s="165"/>
      <c r="I30" s="165"/>
      <c r="J30" s="165"/>
      <c r="K30" s="165"/>
      <c r="L30" s="165"/>
      <c r="M30" s="165"/>
      <c r="N30" s="165"/>
      <c r="O30" s="165"/>
      <c r="P30" s="165"/>
      <c r="Q30" s="165"/>
      <c r="R30" s="165"/>
      <c r="S30" s="165"/>
      <c r="T30" s="165"/>
      <c r="U30" s="165"/>
      <c r="V30" s="165"/>
      <c r="W30" s="165"/>
      <c r="X30" s="165"/>
      <c r="Y30" s="165"/>
      <c r="Z30" s="165"/>
    </row>
    <row r="31" spans="1:26" ht="13.15" customHeight="1" x14ac:dyDescent="0.25">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3.15" customHeight="1" x14ac:dyDescent="0.25">
      <c r="A32" s="205"/>
      <c r="B32" s="206"/>
      <c r="C32" s="206"/>
      <c r="D32" s="206"/>
      <c r="E32" s="206"/>
      <c r="F32" s="206"/>
      <c r="G32" s="206"/>
      <c r="H32" s="206"/>
      <c r="I32" s="206"/>
      <c r="J32" s="206"/>
      <c r="K32" s="206"/>
      <c r="L32" s="206"/>
      <c r="M32" s="206"/>
      <c r="N32" s="206"/>
      <c r="O32" s="206"/>
      <c r="P32" s="206"/>
      <c r="Q32" s="206"/>
      <c r="R32" s="206"/>
      <c r="S32" s="206"/>
      <c r="T32" s="206"/>
      <c r="U32" s="206"/>
      <c r="V32" s="206"/>
      <c r="W32" s="206"/>
      <c r="X32" s="206"/>
      <c r="Y32" s="206"/>
      <c r="Z32" s="207"/>
    </row>
    <row r="33" spans="1:28" ht="13.15" customHeight="1" x14ac:dyDescent="0.25">
      <c r="A33" s="208"/>
      <c r="B33" s="209"/>
      <c r="C33" s="209"/>
      <c r="D33" s="209"/>
      <c r="E33" s="209"/>
      <c r="F33" s="209"/>
      <c r="G33" s="209"/>
      <c r="H33" s="209"/>
      <c r="I33" s="209"/>
      <c r="J33" s="209"/>
      <c r="K33" s="209"/>
      <c r="L33" s="209"/>
      <c r="M33" s="209"/>
      <c r="N33" s="209"/>
      <c r="O33" s="209"/>
      <c r="P33" s="209"/>
      <c r="Q33" s="209"/>
      <c r="R33" s="209"/>
      <c r="S33" s="209"/>
      <c r="T33" s="209"/>
      <c r="U33" s="209"/>
      <c r="V33" s="209"/>
      <c r="W33" s="209"/>
      <c r="X33" s="209"/>
      <c r="Y33" s="209"/>
      <c r="Z33" s="210"/>
    </row>
    <row r="34" spans="1:28" ht="13.15" customHeight="1" x14ac:dyDescent="0.25">
      <c r="A34" s="208"/>
      <c r="B34" s="209"/>
      <c r="C34" s="209"/>
      <c r="D34" s="209"/>
      <c r="E34" s="209"/>
      <c r="F34" s="209"/>
      <c r="G34" s="209"/>
      <c r="H34" s="209"/>
      <c r="I34" s="209"/>
      <c r="J34" s="209"/>
      <c r="K34" s="209"/>
      <c r="L34" s="209"/>
      <c r="M34" s="209"/>
      <c r="N34" s="209"/>
      <c r="O34" s="209"/>
      <c r="P34" s="209"/>
      <c r="Q34" s="209"/>
      <c r="R34" s="209"/>
      <c r="S34" s="209"/>
      <c r="T34" s="209"/>
      <c r="U34" s="209"/>
      <c r="V34" s="209"/>
      <c r="W34" s="209"/>
      <c r="X34" s="209"/>
      <c r="Y34" s="209"/>
      <c r="Z34" s="210"/>
    </row>
    <row r="35" spans="1:28" ht="13.15" customHeight="1" x14ac:dyDescent="0.25">
      <c r="A35" s="211"/>
      <c r="B35" s="212"/>
      <c r="C35" s="212"/>
      <c r="D35" s="212"/>
      <c r="E35" s="212"/>
      <c r="F35" s="212"/>
      <c r="G35" s="212"/>
      <c r="H35" s="212"/>
      <c r="I35" s="212"/>
      <c r="J35" s="212"/>
      <c r="K35" s="212"/>
      <c r="L35" s="212"/>
      <c r="M35" s="212"/>
      <c r="N35" s="212"/>
      <c r="O35" s="212"/>
      <c r="P35" s="212"/>
      <c r="Q35" s="212"/>
      <c r="R35" s="212"/>
      <c r="S35" s="212"/>
      <c r="T35" s="212"/>
      <c r="U35" s="212"/>
      <c r="V35" s="212"/>
      <c r="W35" s="212"/>
      <c r="X35" s="212"/>
      <c r="Y35" s="212"/>
      <c r="Z35" s="213"/>
    </row>
    <row r="36" spans="1:28" ht="13.15" customHeight="1" x14ac:dyDescent="0.25">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8" ht="13.15" customHeight="1" x14ac:dyDescent="0.25">
      <c r="A37" s="157" t="s">
        <v>61</v>
      </c>
      <c r="B37" s="157"/>
      <c r="C37" s="157"/>
      <c r="D37" s="157"/>
      <c r="E37" s="157"/>
      <c r="F37" s="157"/>
      <c r="G37" s="157"/>
      <c r="H37" s="157"/>
      <c r="I37" s="157"/>
      <c r="J37" s="157"/>
      <c r="K37" s="157"/>
      <c r="L37" s="157"/>
      <c r="M37" s="157"/>
      <c r="N37" s="157"/>
      <c r="O37" s="157"/>
      <c r="P37" s="157"/>
      <c r="Q37" s="157"/>
      <c r="R37" s="157"/>
      <c r="S37" s="157"/>
      <c r="T37" s="157"/>
      <c r="U37" s="157"/>
      <c r="V37" s="157"/>
      <c r="W37" s="157"/>
      <c r="X37" s="157"/>
      <c r="Y37" s="157"/>
      <c r="Z37" s="157"/>
    </row>
    <row r="38" spans="1:28" ht="13.15" customHeight="1" x14ac:dyDescent="0.25">
      <c r="A38" s="165" t="s">
        <v>62</v>
      </c>
      <c r="B38" s="165"/>
      <c r="C38" s="165"/>
      <c r="D38" s="165"/>
      <c r="E38" s="165"/>
      <c r="F38" s="165"/>
      <c r="G38" s="165"/>
      <c r="H38" s="165"/>
      <c r="I38" s="165"/>
      <c r="J38" s="165"/>
      <c r="K38" s="165"/>
      <c r="L38" s="165"/>
      <c r="M38" s="165"/>
      <c r="N38" s="165"/>
      <c r="O38" s="165"/>
      <c r="P38" s="165"/>
      <c r="Q38" s="165"/>
      <c r="R38" s="165"/>
      <c r="S38" s="165"/>
      <c r="T38" s="165"/>
      <c r="U38" s="165"/>
      <c r="V38" s="165"/>
      <c r="W38" s="165"/>
      <c r="X38" s="165"/>
      <c r="Y38" s="165"/>
      <c r="Z38" s="165"/>
    </row>
    <row r="40" spans="1:28" ht="13.15" customHeight="1" x14ac:dyDescent="0.25">
      <c r="I40" s="18"/>
      <c r="Z40" s="18"/>
    </row>
    <row r="41" spans="1:28" ht="13.15" customHeight="1" x14ac:dyDescent="0.25">
      <c r="I41" s="18"/>
      <c r="U41" s="193"/>
      <c r="V41" s="193"/>
      <c r="W41" s="193"/>
      <c r="X41" s="193"/>
      <c r="Y41" s="193"/>
      <c r="Z41" s="193"/>
    </row>
    <row r="42" spans="1:28" ht="13.15" customHeight="1" x14ac:dyDescent="0.25">
      <c r="I42" s="18"/>
    </row>
    <row r="43" spans="1:28" ht="13.15" customHeight="1" x14ac:dyDescent="0.25">
      <c r="I43" s="18"/>
    </row>
    <row r="44" spans="1:28" ht="13.15" customHeight="1" x14ac:dyDescent="0.25">
      <c r="AB44" s="18"/>
    </row>
    <row r="45" spans="1:28" ht="13.15" customHeight="1" x14ac:dyDescent="0.25">
      <c r="A45" s="166" t="s">
        <v>63</v>
      </c>
      <c r="B45" s="167"/>
      <c r="C45" s="167"/>
      <c r="D45" s="167"/>
      <c r="E45" s="167"/>
      <c r="F45" s="167"/>
      <c r="G45" s="167"/>
      <c r="H45" s="167"/>
      <c r="I45" s="167"/>
      <c r="J45" s="167"/>
      <c r="K45" s="167"/>
      <c r="L45" s="167"/>
      <c r="M45" s="167"/>
      <c r="N45" s="167"/>
      <c r="O45" s="167"/>
      <c r="P45" s="167"/>
      <c r="Q45" s="167"/>
      <c r="R45" s="167"/>
      <c r="S45" s="167"/>
      <c r="T45" s="167"/>
      <c r="U45" s="167"/>
      <c r="V45" s="167"/>
      <c r="W45" s="167"/>
      <c r="X45" s="167"/>
      <c r="Y45" s="167"/>
      <c r="Z45" s="170"/>
    </row>
    <row r="46" spans="1:28" ht="13.1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8" ht="13.15" customHeight="1" x14ac:dyDescent="0.25">
      <c r="A47" s="205"/>
      <c r="B47" s="206"/>
      <c r="C47" s="206"/>
      <c r="D47" s="206"/>
      <c r="E47" s="206"/>
      <c r="F47" s="206"/>
      <c r="G47" s="206"/>
      <c r="H47" s="206"/>
      <c r="I47" s="206"/>
      <c r="J47" s="206"/>
      <c r="K47" s="206"/>
      <c r="L47" s="206"/>
      <c r="M47" s="206"/>
      <c r="N47" s="206"/>
      <c r="O47" s="206"/>
      <c r="P47" s="206"/>
      <c r="Q47" s="206"/>
      <c r="R47" s="206"/>
      <c r="S47" s="206"/>
      <c r="T47" s="206"/>
      <c r="U47" s="206"/>
      <c r="V47" s="206"/>
      <c r="W47" s="206"/>
      <c r="X47" s="206"/>
      <c r="Y47" s="206"/>
      <c r="Z47" s="207"/>
    </row>
    <row r="48" spans="1:28" ht="13.15" customHeight="1" x14ac:dyDescent="0.25">
      <c r="A48" s="208"/>
      <c r="B48" s="209"/>
      <c r="C48" s="209"/>
      <c r="D48" s="209"/>
      <c r="E48" s="209"/>
      <c r="F48" s="209"/>
      <c r="G48" s="209"/>
      <c r="H48" s="209"/>
      <c r="I48" s="209"/>
      <c r="J48" s="209"/>
      <c r="K48" s="209"/>
      <c r="L48" s="209"/>
      <c r="M48" s="209"/>
      <c r="N48" s="209"/>
      <c r="O48" s="209"/>
      <c r="P48" s="209"/>
      <c r="Q48" s="209"/>
      <c r="R48" s="209"/>
      <c r="S48" s="209"/>
      <c r="T48" s="209"/>
      <c r="U48" s="209"/>
      <c r="V48" s="209"/>
      <c r="W48" s="209"/>
      <c r="X48" s="209"/>
      <c r="Y48" s="209"/>
      <c r="Z48" s="210"/>
    </row>
    <row r="49" spans="1:26" ht="13.15" customHeight="1" x14ac:dyDescent="0.25">
      <c r="A49" s="208"/>
      <c r="B49" s="209"/>
      <c r="C49" s="209"/>
      <c r="D49" s="209"/>
      <c r="E49" s="209"/>
      <c r="F49" s="209"/>
      <c r="G49" s="209"/>
      <c r="H49" s="209"/>
      <c r="I49" s="209"/>
      <c r="J49" s="209"/>
      <c r="K49" s="209"/>
      <c r="L49" s="209"/>
      <c r="M49" s="209"/>
      <c r="N49" s="209"/>
      <c r="O49" s="209"/>
      <c r="P49" s="209"/>
      <c r="Q49" s="209"/>
      <c r="R49" s="209"/>
      <c r="S49" s="209"/>
      <c r="T49" s="209"/>
      <c r="U49" s="209"/>
      <c r="V49" s="209"/>
      <c r="W49" s="209"/>
      <c r="X49" s="209"/>
      <c r="Y49" s="209"/>
      <c r="Z49" s="210"/>
    </row>
    <row r="50" spans="1:26" ht="13.15" customHeight="1" x14ac:dyDescent="0.25">
      <c r="A50" s="211"/>
      <c r="B50" s="212"/>
      <c r="C50" s="212"/>
      <c r="D50" s="212"/>
      <c r="E50" s="212"/>
      <c r="F50" s="212"/>
      <c r="G50" s="212"/>
      <c r="H50" s="212"/>
      <c r="I50" s="212"/>
      <c r="J50" s="212"/>
      <c r="K50" s="212"/>
      <c r="L50" s="212"/>
      <c r="M50" s="212"/>
      <c r="N50" s="212"/>
      <c r="O50" s="212"/>
      <c r="P50" s="212"/>
      <c r="Q50" s="212"/>
      <c r="R50" s="212"/>
      <c r="S50" s="212"/>
      <c r="T50" s="212"/>
      <c r="U50" s="212"/>
      <c r="V50" s="212"/>
      <c r="W50" s="212"/>
      <c r="X50" s="212"/>
      <c r="Y50" s="212"/>
      <c r="Z50" s="213"/>
    </row>
    <row r="51" spans="1:26" ht="24" customHeight="1" x14ac:dyDescent="0.25">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ht="24" customHeight="1" x14ac:dyDescent="0.25">
      <c r="A52" s="16"/>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13.15" customHeight="1" x14ac:dyDescent="0.25">
      <c r="A53" s="166" t="s">
        <v>64</v>
      </c>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70"/>
    </row>
    <row r="54" spans="1:26" ht="13.15" customHeight="1" x14ac:dyDescent="0.25">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3.15" customHeight="1" x14ac:dyDescent="0.25">
      <c r="A55" s="205"/>
      <c r="B55" s="206"/>
      <c r="C55" s="206"/>
      <c r="D55" s="206"/>
      <c r="E55" s="206"/>
      <c r="F55" s="206"/>
      <c r="G55" s="206"/>
      <c r="H55" s="206"/>
      <c r="I55" s="206"/>
      <c r="J55" s="206"/>
      <c r="K55" s="206"/>
      <c r="L55" s="206"/>
      <c r="M55" s="206"/>
      <c r="N55" s="206"/>
      <c r="O55" s="206"/>
      <c r="P55" s="206"/>
      <c r="Q55" s="206"/>
      <c r="R55" s="206"/>
      <c r="S55" s="206"/>
      <c r="T55" s="206"/>
      <c r="U55" s="206"/>
      <c r="V55" s="206"/>
      <c r="W55" s="206"/>
      <c r="X55" s="206"/>
      <c r="Y55" s="206"/>
      <c r="Z55" s="207"/>
    </row>
    <row r="56" spans="1:26" ht="13.15" customHeight="1" x14ac:dyDescent="0.25">
      <c r="A56" s="208"/>
      <c r="B56" s="209"/>
      <c r="C56" s="209"/>
      <c r="D56" s="209"/>
      <c r="E56" s="209"/>
      <c r="F56" s="209"/>
      <c r="G56" s="209"/>
      <c r="H56" s="209"/>
      <c r="I56" s="209"/>
      <c r="J56" s="209"/>
      <c r="K56" s="209"/>
      <c r="L56" s="209"/>
      <c r="M56" s="209"/>
      <c r="N56" s="209"/>
      <c r="O56" s="209"/>
      <c r="P56" s="209"/>
      <c r="Q56" s="209"/>
      <c r="R56" s="209"/>
      <c r="S56" s="209"/>
      <c r="T56" s="209"/>
      <c r="U56" s="209"/>
      <c r="V56" s="209"/>
      <c r="W56" s="209"/>
      <c r="X56" s="209"/>
      <c r="Y56" s="209"/>
      <c r="Z56" s="210"/>
    </row>
    <row r="57" spans="1:26" ht="13.15" customHeight="1" x14ac:dyDescent="0.25">
      <c r="A57" s="208"/>
      <c r="B57" s="209"/>
      <c r="C57" s="209"/>
      <c r="D57" s="209"/>
      <c r="E57" s="209"/>
      <c r="F57" s="209"/>
      <c r="G57" s="209"/>
      <c r="H57" s="209"/>
      <c r="I57" s="209"/>
      <c r="J57" s="209"/>
      <c r="K57" s="209"/>
      <c r="L57" s="209"/>
      <c r="M57" s="209"/>
      <c r="N57" s="209"/>
      <c r="O57" s="209"/>
      <c r="P57" s="209"/>
      <c r="Q57" s="209"/>
      <c r="R57" s="209"/>
      <c r="S57" s="209"/>
      <c r="T57" s="209"/>
      <c r="U57" s="209"/>
      <c r="V57" s="209"/>
      <c r="W57" s="209"/>
      <c r="X57" s="209"/>
      <c r="Y57" s="209"/>
      <c r="Z57" s="210"/>
    </row>
    <row r="58" spans="1:26" ht="13.15" customHeight="1" x14ac:dyDescent="0.25">
      <c r="A58" s="211"/>
      <c r="B58" s="212"/>
      <c r="C58" s="212"/>
      <c r="D58" s="212"/>
      <c r="E58" s="212"/>
      <c r="F58" s="212"/>
      <c r="G58" s="212"/>
      <c r="H58" s="212"/>
      <c r="I58" s="212"/>
      <c r="J58" s="212"/>
      <c r="K58" s="212"/>
      <c r="L58" s="212"/>
      <c r="M58" s="212"/>
      <c r="N58" s="212"/>
      <c r="O58" s="212"/>
      <c r="P58" s="212"/>
      <c r="Q58" s="212"/>
      <c r="R58" s="212"/>
      <c r="S58" s="212"/>
      <c r="T58" s="212"/>
      <c r="U58" s="212"/>
      <c r="V58" s="212"/>
      <c r="W58" s="212"/>
      <c r="X58" s="212"/>
      <c r="Y58" s="212"/>
      <c r="Z58" s="213"/>
    </row>
    <row r="59" spans="1:26" ht="24" customHeight="1" x14ac:dyDescent="0.25">
      <c r="A59" s="16"/>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13.15" customHeight="1" x14ac:dyDescent="0.25">
      <c r="A60" s="166" t="s">
        <v>239</v>
      </c>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70"/>
    </row>
    <row r="61" spans="1:26" ht="13.15" customHeight="1" x14ac:dyDescent="0.25">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3.15" customHeight="1" x14ac:dyDescent="0.25">
      <c r="A62" s="205"/>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7"/>
    </row>
    <row r="63" spans="1:26" ht="13.15" customHeight="1" x14ac:dyDescent="0.25">
      <c r="A63" s="208"/>
      <c r="B63" s="209"/>
      <c r="C63" s="209"/>
      <c r="D63" s="209"/>
      <c r="E63" s="209"/>
      <c r="F63" s="209"/>
      <c r="G63" s="209"/>
      <c r="H63" s="209"/>
      <c r="I63" s="209"/>
      <c r="J63" s="209"/>
      <c r="K63" s="209"/>
      <c r="L63" s="209"/>
      <c r="M63" s="209"/>
      <c r="N63" s="209"/>
      <c r="O63" s="209"/>
      <c r="P63" s="209"/>
      <c r="Q63" s="209"/>
      <c r="R63" s="209"/>
      <c r="S63" s="209"/>
      <c r="T63" s="209"/>
      <c r="U63" s="209"/>
      <c r="V63" s="209"/>
      <c r="W63" s="209"/>
      <c r="X63" s="209"/>
      <c r="Y63" s="209"/>
      <c r="Z63" s="210"/>
    </row>
    <row r="64" spans="1:26" ht="13.15" customHeight="1" x14ac:dyDescent="0.25">
      <c r="A64" s="208"/>
      <c r="B64" s="209"/>
      <c r="C64" s="209"/>
      <c r="D64" s="209"/>
      <c r="E64" s="209"/>
      <c r="F64" s="209"/>
      <c r="G64" s="209"/>
      <c r="H64" s="209"/>
      <c r="I64" s="209"/>
      <c r="J64" s="209"/>
      <c r="K64" s="209"/>
      <c r="L64" s="209"/>
      <c r="M64" s="209"/>
      <c r="N64" s="209"/>
      <c r="O64" s="209"/>
      <c r="P64" s="209"/>
      <c r="Q64" s="209"/>
      <c r="R64" s="209"/>
      <c r="S64" s="209"/>
      <c r="T64" s="209"/>
      <c r="U64" s="209"/>
      <c r="V64" s="209"/>
      <c r="W64" s="209"/>
      <c r="X64" s="209"/>
      <c r="Y64" s="209"/>
      <c r="Z64" s="210"/>
    </row>
    <row r="65" spans="1:26" ht="13.15" customHeight="1" x14ac:dyDescent="0.25">
      <c r="A65" s="211"/>
      <c r="B65" s="212"/>
      <c r="C65" s="212"/>
      <c r="D65" s="212"/>
      <c r="E65" s="212"/>
      <c r="F65" s="212"/>
      <c r="G65" s="212"/>
      <c r="H65" s="212"/>
      <c r="I65" s="212"/>
      <c r="J65" s="212"/>
      <c r="K65" s="212"/>
      <c r="L65" s="212"/>
      <c r="M65" s="212"/>
      <c r="N65" s="212"/>
      <c r="O65" s="212"/>
      <c r="P65" s="212"/>
      <c r="Q65" s="212"/>
      <c r="R65" s="212"/>
      <c r="S65" s="212"/>
      <c r="T65" s="212"/>
      <c r="U65" s="212"/>
      <c r="V65" s="212"/>
      <c r="W65" s="212"/>
      <c r="X65" s="212"/>
      <c r="Y65" s="212"/>
      <c r="Z65" s="213"/>
    </row>
    <row r="66" spans="1:26" ht="13.15" customHeight="1" x14ac:dyDescent="0.25">
      <c r="A66" s="16"/>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13.15" customHeight="1" x14ac:dyDescent="0.25">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ht="13.15" customHeight="1" x14ac:dyDescent="0.25">
      <c r="A68" s="2"/>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3.15" customHeight="1" x14ac:dyDescent="0.25">
      <c r="A69" s="17"/>
    </row>
  </sheetData>
  <sheetProtection algorithmName="SHA-512" hashValue="U49nL3K6R+9UGPhxp8VAm6PXTsXb4cCbkyPse6Jtmf98GiikDvNquYLUvd9AGGUrtT8in9VhQo4nu2QpTm47Gw==" saltValue="kBKk07ijSBcTS/WFEhhWyg==" spinCount="100000" sheet="1" objects="1" scenarios="1" insertRows="0"/>
  <mergeCells count="32">
    <mergeCell ref="T13:V13"/>
    <mergeCell ref="W13:Z13"/>
    <mergeCell ref="B1:G1"/>
    <mergeCell ref="K1:Z1"/>
    <mergeCell ref="B2:G4"/>
    <mergeCell ref="K2:Z5"/>
    <mergeCell ref="A11:Z11"/>
    <mergeCell ref="A12:F12"/>
    <mergeCell ref="G12:S12"/>
    <mergeCell ref="T12:V12"/>
    <mergeCell ref="W12:Z12"/>
    <mergeCell ref="A13:F13"/>
    <mergeCell ref="G13:S13"/>
    <mergeCell ref="A7:Z7"/>
    <mergeCell ref="A8:Z8"/>
    <mergeCell ref="A60:Z60"/>
    <mergeCell ref="A62:Z65"/>
    <mergeCell ref="A37:Z37"/>
    <mergeCell ref="A38:Z38"/>
    <mergeCell ref="A45:Z45"/>
    <mergeCell ref="A47:Z50"/>
    <mergeCell ref="U41:Z41"/>
    <mergeCell ref="A53:Z53"/>
    <mergeCell ref="A55:Z58"/>
    <mergeCell ref="B25:Z28"/>
    <mergeCell ref="A30:Z30"/>
    <mergeCell ref="A32:Z35"/>
    <mergeCell ref="A15:Z15"/>
    <mergeCell ref="A16:Z16"/>
    <mergeCell ref="B18:Z18"/>
    <mergeCell ref="B19:Z22"/>
    <mergeCell ref="B24:Z24"/>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1</xdr:col>
                    <xdr:colOff>57150</xdr:colOff>
                    <xdr:row>38</xdr:row>
                    <xdr:rowOff>171450</xdr:rowOff>
                  </from>
                  <to>
                    <xdr:col>7</xdr:col>
                    <xdr:colOff>0</xdr:colOff>
                    <xdr:row>40</xdr:row>
                    <xdr:rowOff>95250</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1</xdr:col>
                    <xdr:colOff>57150</xdr:colOff>
                    <xdr:row>40</xdr:row>
                    <xdr:rowOff>0</xdr:rowOff>
                  </from>
                  <to>
                    <xdr:col>5</xdr:col>
                    <xdr:colOff>209550</xdr:colOff>
                    <xdr:row>41</xdr:row>
                    <xdr:rowOff>95250</xdr:rowOff>
                  </to>
                </anchor>
              </controlPr>
            </control>
          </mc:Choice>
        </mc:AlternateContent>
        <mc:AlternateContent xmlns:mc="http://schemas.openxmlformats.org/markup-compatibility/2006">
          <mc:Choice Requires="x14">
            <control shapeId="10245" r:id="rId6" name="Check Box 5">
              <controlPr defaultSize="0" autoFill="0" autoLine="0" autoPict="0">
                <anchor moveWithCells="1">
                  <from>
                    <xdr:col>11</xdr:col>
                    <xdr:colOff>76200</xdr:colOff>
                    <xdr:row>41</xdr:row>
                    <xdr:rowOff>0</xdr:rowOff>
                  </from>
                  <to>
                    <xdr:col>24</xdr:col>
                    <xdr:colOff>133350</xdr:colOff>
                    <xdr:row>42</xdr:row>
                    <xdr:rowOff>95250</xdr:rowOff>
                  </to>
                </anchor>
              </controlPr>
            </control>
          </mc:Choice>
        </mc:AlternateContent>
        <mc:AlternateContent xmlns:mc="http://schemas.openxmlformats.org/markup-compatibility/2006">
          <mc:Choice Requires="x14">
            <control shapeId="10247" r:id="rId7" name="Check Box 7">
              <controlPr defaultSize="0" autoFill="0" autoLine="0" autoPict="0">
                <anchor moveWithCells="1">
                  <from>
                    <xdr:col>11</xdr:col>
                    <xdr:colOff>76200</xdr:colOff>
                    <xdr:row>40</xdr:row>
                    <xdr:rowOff>0</xdr:rowOff>
                  </from>
                  <to>
                    <xdr:col>19</xdr:col>
                    <xdr:colOff>142875</xdr:colOff>
                    <xdr:row>41</xdr:row>
                    <xdr:rowOff>95250</xdr:rowOff>
                  </to>
                </anchor>
              </controlPr>
            </control>
          </mc:Choice>
        </mc:AlternateContent>
        <mc:AlternateContent xmlns:mc="http://schemas.openxmlformats.org/markup-compatibility/2006">
          <mc:Choice Requires="x14">
            <control shapeId="10248" r:id="rId8" name="Check Box 8">
              <controlPr defaultSize="0" autoFill="0" autoLine="0" autoPict="0">
                <anchor moveWithCells="1">
                  <from>
                    <xdr:col>11</xdr:col>
                    <xdr:colOff>76200</xdr:colOff>
                    <xdr:row>39</xdr:row>
                    <xdr:rowOff>0</xdr:rowOff>
                  </from>
                  <to>
                    <xdr:col>24</xdr:col>
                    <xdr:colOff>133350</xdr:colOff>
                    <xdr:row>40</xdr:row>
                    <xdr:rowOff>95250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3C253C-DCE7-4CCD-8F3D-A58CC09C4CF1}">
  <sheetPr codeName="Feuil1">
    <tabColor theme="9" tint="0.59999389629810485"/>
    <pageSetUpPr fitToPage="1"/>
  </sheetPr>
  <dimension ref="A1:AC47"/>
  <sheetViews>
    <sheetView showGridLines="0" view="pageLayout" zoomScale="190" zoomScaleNormal="130" zoomScalePageLayoutView="190" workbookViewId="0">
      <selection activeCell="C2" sqref="C2:E6"/>
    </sheetView>
  </sheetViews>
  <sheetFormatPr baseColWidth="10" defaultColWidth="10.7109375" defaultRowHeight="13.15" customHeight="1" x14ac:dyDescent="0.25"/>
  <cols>
    <col min="1" max="1" width="6" style="11" customWidth="1"/>
    <col min="2" max="2" width="27.85546875" style="11" customWidth="1"/>
    <col min="3" max="3" width="14.85546875" style="11" customWidth="1"/>
    <col min="4" max="4" width="13.28515625" style="11" customWidth="1"/>
    <col min="5" max="5" width="13" style="11" customWidth="1"/>
    <col min="6" max="6" width="12.28515625" style="11" customWidth="1"/>
    <col min="7" max="22" width="3.28515625" style="11" customWidth="1"/>
    <col min="23" max="23" width="9.28515625" style="11" customWidth="1"/>
    <col min="24" max="24" width="21.5703125" style="11" customWidth="1"/>
    <col min="25" max="25" width="14" style="11" customWidth="1"/>
    <col min="26" max="26" width="15.28515625" style="11" customWidth="1"/>
    <col min="27" max="16384" width="10.7109375" style="11"/>
  </cols>
  <sheetData>
    <row r="1" spans="1:29" ht="13.15" customHeight="1" x14ac:dyDescent="0.25">
      <c r="B1" s="155"/>
      <c r="C1" s="155"/>
      <c r="D1" s="155"/>
      <c r="E1" s="155"/>
      <c r="G1" s="204"/>
      <c r="H1" s="204"/>
      <c r="I1" s="204"/>
      <c r="J1" s="204"/>
      <c r="K1" s="204"/>
      <c r="L1" s="204"/>
      <c r="M1" s="204"/>
      <c r="N1" s="204"/>
      <c r="O1" s="204"/>
      <c r="P1" s="204"/>
      <c r="Q1" s="204"/>
      <c r="R1" s="204"/>
      <c r="S1" s="204"/>
      <c r="T1" s="204"/>
      <c r="U1" s="204"/>
      <c r="V1" s="204"/>
    </row>
    <row r="2" spans="1:29" ht="13.15" customHeight="1" x14ac:dyDescent="0.25">
      <c r="C2" s="156" t="s">
        <v>341</v>
      </c>
      <c r="D2" s="156"/>
      <c r="E2" s="156"/>
      <c r="F2" s="24"/>
      <c r="G2" s="24"/>
      <c r="H2" s="24"/>
      <c r="I2" s="24"/>
      <c r="J2" s="24"/>
      <c r="K2" s="24"/>
      <c r="L2" s="24"/>
      <c r="M2" s="24"/>
      <c r="N2" s="24"/>
    </row>
    <row r="3" spans="1:29" ht="13.15" customHeight="1" x14ac:dyDescent="0.25">
      <c r="C3" s="156"/>
      <c r="D3" s="156"/>
      <c r="E3" s="156"/>
      <c r="F3" s="24"/>
      <c r="G3" s="24"/>
      <c r="H3" s="24"/>
      <c r="I3" s="24"/>
      <c r="J3" s="24"/>
      <c r="K3" s="24"/>
      <c r="L3" s="24"/>
      <c r="M3" s="24"/>
      <c r="N3" s="24"/>
    </row>
    <row r="4" spans="1:29" ht="13.15" customHeight="1" x14ac:dyDescent="0.25">
      <c r="C4" s="156"/>
      <c r="D4" s="156"/>
      <c r="E4" s="156"/>
      <c r="F4" s="24"/>
      <c r="G4" s="24"/>
      <c r="H4" s="24"/>
      <c r="I4" s="24"/>
      <c r="J4" s="24"/>
      <c r="K4" s="24"/>
      <c r="L4" s="24"/>
      <c r="M4" s="24"/>
      <c r="N4" s="24"/>
    </row>
    <row r="5" spans="1:29" ht="13.15" customHeight="1" x14ac:dyDescent="0.25">
      <c r="C5" s="156"/>
      <c r="D5" s="156"/>
      <c r="E5" s="156"/>
      <c r="F5" s="24"/>
      <c r="G5" s="24"/>
      <c r="H5" s="24"/>
      <c r="I5" s="24"/>
      <c r="J5" s="24"/>
      <c r="K5" s="24"/>
      <c r="L5" s="24"/>
      <c r="M5" s="24"/>
      <c r="N5" s="24"/>
      <c r="AC5" s="1"/>
    </row>
    <row r="6" spans="1:29" ht="13.15" customHeight="1" x14ac:dyDescent="0.25">
      <c r="C6" s="156"/>
      <c r="D6" s="156"/>
      <c r="E6" s="156"/>
    </row>
    <row r="7" spans="1:29" s="1" customFormat="1" ht="16.149999999999999" customHeight="1" x14ac:dyDescent="0.25">
      <c r="A7" s="161" t="s">
        <v>55</v>
      </c>
      <c r="B7" s="161"/>
      <c r="C7" s="161"/>
      <c r="D7" s="161"/>
      <c r="E7" s="161"/>
      <c r="G7" s="7"/>
      <c r="H7" s="7"/>
      <c r="I7" s="7"/>
      <c r="J7" s="7"/>
      <c r="K7" s="7"/>
      <c r="L7" s="7"/>
      <c r="M7" s="7"/>
      <c r="N7" s="7"/>
      <c r="O7" s="7"/>
      <c r="P7" s="7"/>
      <c r="Q7" s="7"/>
      <c r="R7" s="7"/>
      <c r="S7" s="7"/>
      <c r="T7" s="7"/>
      <c r="U7" s="7"/>
      <c r="V7" s="7"/>
    </row>
    <row r="8" spans="1:29" ht="13.15" customHeight="1" x14ac:dyDescent="0.25">
      <c r="A8" s="162" t="s">
        <v>2</v>
      </c>
      <c r="B8" s="162"/>
      <c r="C8" s="162"/>
      <c r="D8" s="162"/>
      <c r="E8" s="162"/>
      <c r="F8" s="19"/>
      <c r="G8" s="19"/>
      <c r="H8" s="19"/>
      <c r="I8" s="19"/>
      <c r="J8" s="19"/>
      <c r="K8" s="19"/>
      <c r="L8" s="19"/>
      <c r="M8" s="19"/>
      <c r="N8" s="19"/>
      <c r="O8" s="19"/>
      <c r="P8" s="19"/>
      <c r="Q8" s="19"/>
      <c r="R8" s="19"/>
      <c r="S8" s="19"/>
      <c r="T8" s="19"/>
      <c r="U8" s="19"/>
      <c r="V8" s="19"/>
    </row>
    <row r="9" spans="1:29" ht="13.15" customHeight="1" x14ac:dyDescent="0.25">
      <c r="A9" s="8"/>
      <c r="B9" s="8"/>
      <c r="C9" s="8"/>
      <c r="D9" s="8"/>
      <c r="E9" s="8"/>
      <c r="F9" s="19"/>
      <c r="G9" s="19"/>
      <c r="H9" s="19"/>
      <c r="I9" s="19"/>
      <c r="J9" s="19"/>
      <c r="K9" s="19"/>
      <c r="L9" s="19"/>
      <c r="M9" s="19"/>
      <c r="N9" s="19"/>
      <c r="O9" s="19"/>
      <c r="P9" s="19"/>
      <c r="Q9" s="19"/>
      <c r="R9" s="19"/>
      <c r="S9" s="19"/>
      <c r="T9" s="19"/>
      <c r="U9" s="19"/>
      <c r="V9" s="19"/>
    </row>
    <row r="10" spans="1:29" ht="13.15" customHeight="1" x14ac:dyDescent="0.25">
      <c r="A10" s="233" t="s">
        <v>224</v>
      </c>
      <c r="B10" s="234"/>
      <c r="C10" s="234"/>
      <c r="D10" s="234"/>
      <c r="E10" s="234"/>
      <c r="F10" s="234"/>
      <c r="G10" s="19"/>
      <c r="H10" s="19"/>
      <c r="I10" s="19"/>
      <c r="J10" s="19"/>
      <c r="K10" s="19"/>
      <c r="L10" s="19"/>
      <c r="M10" s="19"/>
      <c r="N10" s="19"/>
      <c r="O10" s="19"/>
      <c r="P10" s="19"/>
      <c r="Q10" s="19"/>
      <c r="R10" s="19"/>
      <c r="S10" s="19"/>
      <c r="T10" s="19"/>
      <c r="U10" s="19"/>
      <c r="V10" s="19"/>
    </row>
    <row r="11" spans="1:29" ht="13.15" customHeight="1" x14ac:dyDescent="0.25">
      <c r="A11" s="109" t="s">
        <v>226</v>
      </c>
      <c r="B11" s="109"/>
      <c r="C11" s="231">
        <v>0</v>
      </c>
      <c r="D11" s="232"/>
      <c r="E11" s="110" t="s">
        <v>243</v>
      </c>
      <c r="F11" s="128">
        <f>Identification!W14</f>
        <v>0</v>
      </c>
      <c r="G11" s="19"/>
      <c r="H11" s="19"/>
      <c r="I11" s="19"/>
      <c r="J11" s="19"/>
      <c r="K11" s="19"/>
      <c r="L11" s="19"/>
      <c r="M11" s="19"/>
      <c r="N11" s="19"/>
      <c r="O11" s="19"/>
      <c r="P11" s="19"/>
      <c r="Q11" s="19"/>
      <c r="R11" s="19"/>
      <c r="S11" s="19"/>
      <c r="T11" s="19"/>
      <c r="U11" s="19"/>
      <c r="V11" s="19"/>
    </row>
    <row r="12" spans="1:29" ht="13.15" customHeight="1" x14ac:dyDescent="0.25">
      <c r="A12" s="109" t="s">
        <v>227</v>
      </c>
      <c r="B12" s="109"/>
      <c r="C12" s="231">
        <v>0</v>
      </c>
      <c r="D12" s="232"/>
      <c r="E12" s="109" t="s">
        <v>24</v>
      </c>
      <c r="F12" s="127">
        <f>Identification!W15</f>
        <v>0</v>
      </c>
      <c r="G12" s="19"/>
      <c r="H12" s="19"/>
      <c r="I12" s="19"/>
      <c r="J12" s="19"/>
      <c r="K12" s="19"/>
      <c r="L12" s="19"/>
      <c r="M12" s="19"/>
      <c r="N12" s="19"/>
      <c r="O12" s="19"/>
      <c r="P12" s="19"/>
      <c r="Q12" s="19"/>
      <c r="R12" s="19"/>
      <c r="S12" s="19"/>
      <c r="T12" s="19"/>
      <c r="U12" s="19"/>
      <c r="V12" s="19"/>
    </row>
    <row r="13" spans="1:29" ht="13.15" customHeight="1" x14ac:dyDescent="0.25">
      <c r="A13" s="8"/>
      <c r="B13" s="8"/>
      <c r="C13" s="8"/>
      <c r="D13" s="8"/>
      <c r="E13" s="8"/>
    </row>
    <row r="14" spans="1:29" ht="13.15" customHeight="1" x14ac:dyDescent="0.25">
      <c r="A14" s="233" t="s">
        <v>65</v>
      </c>
      <c r="B14" s="234"/>
      <c r="C14" s="234"/>
      <c r="D14" s="234"/>
      <c r="E14" s="234"/>
      <c r="F14" s="234"/>
    </row>
    <row r="17" spans="1:6" ht="13.15" customHeight="1" x14ac:dyDescent="0.25">
      <c r="A17" s="1"/>
      <c r="C17" s="1"/>
      <c r="D17" s="1"/>
      <c r="E17" s="1"/>
    </row>
    <row r="18" spans="1:6" ht="13.15" customHeight="1" x14ac:dyDescent="0.25">
      <c r="A18" s="225"/>
      <c r="B18" s="226"/>
      <c r="C18" s="229" t="s">
        <v>66</v>
      </c>
      <c r="D18" s="229" t="s">
        <v>67</v>
      </c>
      <c r="E18" s="229"/>
      <c r="F18" s="229" t="s">
        <v>337</v>
      </c>
    </row>
    <row r="19" spans="1:6" ht="41.25" customHeight="1" x14ac:dyDescent="0.25">
      <c r="A19" s="227"/>
      <c r="B19" s="228"/>
      <c r="C19" s="230"/>
      <c r="D19" s="230"/>
      <c r="E19" s="230"/>
      <c r="F19" s="230"/>
    </row>
    <row r="20" spans="1:6" ht="13.15" customHeight="1" x14ac:dyDescent="0.25">
      <c r="A20" s="33"/>
      <c r="B20" s="34"/>
      <c r="C20" s="35"/>
      <c r="D20" s="35"/>
      <c r="E20" s="27" t="s">
        <v>69</v>
      </c>
      <c r="F20" s="27"/>
    </row>
    <row r="21" spans="1:6" ht="13.15" customHeight="1" x14ac:dyDescent="0.25">
      <c r="A21" s="219" t="s">
        <v>70</v>
      </c>
      <c r="B21" s="219"/>
      <c r="C21" s="38" t="s">
        <v>71</v>
      </c>
      <c r="D21" s="38" t="s">
        <v>72</v>
      </c>
      <c r="E21" s="126"/>
      <c r="F21" s="39">
        <f>IF(Source!A2=TRUE,E21*48.5,E21*40)</f>
        <v>0</v>
      </c>
    </row>
    <row r="22" spans="1:6" ht="13.15" customHeight="1" x14ac:dyDescent="0.25">
      <c r="A22" s="219" t="s">
        <v>73</v>
      </c>
      <c r="B22" s="219"/>
      <c r="C22" s="38" t="s">
        <v>71</v>
      </c>
      <c r="D22" s="38" t="s">
        <v>72</v>
      </c>
      <c r="E22" s="126"/>
      <c r="F22" s="39">
        <f>IF(Source!A2=TRUE,E22*48.5,E22*40)</f>
        <v>0</v>
      </c>
    </row>
    <row r="23" spans="1:6" ht="13.15" customHeight="1" x14ac:dyDescent="0.25">
      <c r="A23" s="219" t="s">
        <v>73</v>
      </c>
      <c r="B23" s="219"/>
      <c r="C23" s="38" t="s">
        <v>71</v>
      </c>
      <c r="D23" s="38" t="s">
        <v>72</v>
      </c>
      <c r="E23" s="126"/>
      <c r="F23" s="39">
        <f>IF(Source!A2=TRUE,E23*48.5,E23*40)</f>
        <v>0</v>
      </c>
    </row>
    <row r="24" spans="1:6" ht="13.15" customHeight="1" x14ac:dyDescent="0.25">
      <c r="A24" s="219" t="s">
        <v>73</v>
      </c>
      <c r="B24" s="219"/>
      <c r="C24" s="38" t="s">
        <v>71</v>
      </c>
      <c r="D24" s="38" t="s">
        <v>72</v>
      </c>
      <c r="E24" s="126"/>
      <c r="F24" s="39">
        <f>IF(Source!A2=TRUE,E24*48.5,E24*40)</f>
        <v>0</v>
      </c>
    </row>
    <row r="25" spans="1:6" ht="13.15" customHeight="1" x14ac:dyDescent="0.25">
      <c r="A25" s="219" t="s">
        <v>73</v>
      </c>
      <c r="B25" s="219"/>
      <c r="C25" s="38" t="s">
        <v>71</v>
      </c>
      <c r="D25" s="38" t="s">
        <v>72</v>
      </c>
      <c r="E25" s="126"/>
      <c r="F25" s="39">
        <f>IF(Source!A2=TRUE,E25*48.5,E25*40)</f>
        <v>0</v>
      </c>
    </row>
    <row r="26" spans="1:6" ht="13.15" customHeight="1" x14ac:dyDescent="0.25">
      <c r="A26" s="219" t="s">
        <v>74</v>
      </c>
      <c r="B26" s="219"/>
      <c r="C26" s="38" t="s">
        <v>75</v>
      </c>
      <c r="D26" s="38" t="s">
        <v>76</v>
      </c>
      <c r="E26" s="126"/>
      <c r="F26" s="39">
        <f>IF(Source!$A$2=TRUE,E26*6.7,E26*5.5)</f>
        <v>0</v>
      </c>
    </row>
    <row r="27" spans="1:6" ht="13.15" customHeight="1" x14ac:dyDescent="0.25">
      <c r="A27" s="235" t="s">
        <v>77</v>
      </c>
      <c r="B27" s="236"/>
      <c r="C27" s="236"/>
      <c r="D27" s="237"/>
      <c r="E27" s="27" t="s">
        <v>78</v>
      </c>
      <c r="F27" s="36"/>
    </row>
    <row r="28" spans="1:6" ht="13.15" customHeight="1" x14ac:dyDescent="0.25">
      <c r="A28" s="219" t="s">
        <v>79</v>
      </c>
      <c r="B28" s="219"/>
      <c r="C28" s="38" t="s">
        <v>80</v>
      </c>
      <c r="D28" s="38" t="s">
        <v>81</v>
      </c>
      <c r="E28" s="126"/>
      <c r="F28" s="39">
        <f>IF(Source!A2=TRUE,E28*1580,E28*1300)</f>
        <v>0</v>
      </c>
    </row>
    <row r="29" spans="1:6" ht="13.15" customHeight="1" x14ac:dyDescent="0.25">
      <c r="A29" s="219" t="s">
        <v>82</v>
      </c>
      <c r="B29" s="219"/>
      <c r="C29" s="38" t="s">
        <v>83</v>
      </c>
      <c r="D29" s="38" t="s">
        <v>84</v>
      </c>
      <c r="E29" s="126"/>
      <c r="F29" s="39">
        <f>IF(Source!A2=TRUE,E29*1760,E29*1450)</f>
        <v>0</v>
      </c>
    </row>
    <row r="30" spans="1:6" ht="13.15" customHeight="1" x14ac:dyDescent="0.25">
      <c r="A30" s="219" t="s">
        <v>85</v>
      </c>
      <c r="B30" s="219"/>
      <c r="C30" s="38" t="s">
        <v>86</v>
      </c>
      <c r="D30" s="38" t="s">
        <v>87</v>
      </c>
      <c r="E30" s="126"/>
      <c r="F30" s="39">
        <f>IF(Source!A2=TRUE,E30*2185,E30*1800)</f>
        <v>0</v>
      </c>
    </row>
    <row r="31" spans="1:6" ht="13.15" customHeight="1" x14ac:dyDescent="0.25">
      <c r="A31" s="219" t="s">
        <v>88</v>
      </c>
      <c r="B31" s="219"/>
      <c r="C31" s="38" t="s">
        <v>89</v>
      </c>
      <c r="D31" s="38" t="s">
        <v>90</v>
      </c>
      <c r="E31" s="126"/>
      <c r="F31" s="39">
        <f>IF(Source!A2=TRUE,E31*2670,E31*2200)</f>
        <v>0</v>
      </c>
    </row>
    <row r="32" spans="1:6" ht="13.15" customHeight="1" x14ac:dyDescent="0.25">
      <c r="A32" s="219" t="s">
        <v>91</v>
      </c>
      <c r="B32" s="219"/>
      <c r="C32" s="38" t="s">
        <v>92</v>
      </c>
      <c r="D32" s="38" t="s">
        <v>93</v>
      </c>
      <c r="E32" s="126"/>
      <c r="F32" s="39">
        <f>IF(Source!A2=TRUE,E32*3520,E32*2900)</f>
        <v>0</v>
      </c>
    </row>
    <row r="33" spans="1:6" ht="13.15" customHeight="1" x14ac:dyDescent="0.25">
      <c r="A33" s="244" t="s">
        <v>94</v>
      </c>
      <c r="B33" s="245"/>
      <c r="C33" s="250" t="s">
        <v>95</v>
      </c>
      <c r="D33" s="250" t="s">
        <v>96</v>
      </c>
      <c r="E33" s="27" t="s">
        <v>97</v>
      </c>
      <c r="F33" s="37" t="s">
        <v>98</v>
      </c>
    </row>
    <row r="34" spans="1:6" ht="13.15" customHeight="1" x14ac:dyDescent="0.25">
      <c r="A34" s="246"/>
      <c r="B34" s="247"/>
      <c r="C34" s="251"/>
      <c r="D34" s="251"/>
      <c r="E34" s="222"/>
      <c r="F34" s="220">
        <f>IF(Source!A2=TRUE,E34*5.46,E34*4.5)</f>
        <v>0</v>
      </c>
    </row>
    <row r="35" spans="1:6" ht="13.15" customHeight="1" x14ac:dyDescent="0.25">
      <c r="A35" s="248"/>
      <c r="B35" s="249"/>
      <c r="C35" s="239"/>
      <c r="D35" s="239"/>
      <c r="E35" s="223"/>
      <c r="F35" s="221"/>
    </row>
    <row r="36" spans="1:6" ht="13.15" customHeight="1" x14ac:dyDescent="0.25">
      <c r="A36" s="235" t="s">
        <v>99</v>
      </c>
      <c r="B36" s="236"/>
      <c r="C36" s="236"/>
      <c r="D36" s="237"/>
      <c r="E36" s="27" t="s">
        <v>78</v>
      </c>
      <c r="F36" s="36"/>
    </row>
    <row r="37" spans="1:6" ht="13.15" customHeight="1" x14ac:dyDescent="0.25">
      <c r="A37" s="219" t="s">
        <v>82</v>
      </c>
      <c r="B37" s="219"/>
      <c r="C37" s="38" t="s">
        <v>100</v>
      </c>
      <c r="D37" s="38" t="s">
        <v>101</v>
      </c>
      <c r="E37" s="126"/>
      <c r="F37" s="39">
        <f>IF(Source!A2=TRUE,E37*2730,E37*2250)</f>
        <v>0</v>
      </c>
    </row>
    <row r="38" spans="1:6" ht="13.15" customHeight="1" x14ac:dyDescent="0.25">
      <c r="A38" s="219" t="s">
        <v>85</v>
      </c>
      <c r="B38" s="219"/>
      <c r="C38" s="38" t="s">
        <v>102</v>
      </c>
      <c r="D38" s="38" t="s">
        <v>103</v>
      </c>
      <c r="E38" s="126"/>
      <c r="F38" s="39">
        <f>IF(Source!A2=TRUE,E38*3035,E38*2500)</f>
        <v>0</v>
      </c>
    </row>
    <row r="39" spans="1:6" ht="13.15" customHeight="1" x14ac:dyDescent="0.25">
      <c r="A39" s="219" t="s">
        <v>88</v>
      </c>
      <c r="B39" s="219"/>
      <c r="C39" s="38" t="s">
        <v>104</v>
      </c>
      <c r="D39" s="38" t="s">
        <v>105</v>
      </c>
      <c r="E39" s="126"/>
      <c r="F39" s="39">
        <f>IF(Source!A2=TRUE,E39*3765,E39*3100)</f>
        <v>0</v>
      </c>
    </row>
    <row r="40" spans="1:6" ht="13.15" customHeight="1" x14ac:dyDescent="0.25">
      <c r="A40" s="219" t="s">
        <v>91</v>
      </c>
      <c r="B40" s="219"/>
      <c r="C40" s="38" t="s">
        <v>106</v>
      </c>
      <c r="D40" s="38" t="s">
        <v>107</v>
      </c>
      <c r="E40" s="126"/>
      <c r="F40" s="39">
        <f>IF(Source!A2=TRUE,E40*4000,E40*3300)</f>
        <v>0</v>
      </c>
    </row>
    <row r="41" spans="1:6" ht="13.15" customHeight="1" x14ac:dyDescent="0.25">
      <c r="A41" s="240" t="s">
        <v>108</v>
      </c>
      <c r="B41" s="241"/>
      <c r="C41" s="238">
        <v>560</v>
      </c>
      <c r="D41" s="238">
        <v>680</v>
      </c>
      <c r="E41" s="112"/>
      <c r="F41" s="220" cm="1">
        <f t="array" ref="F41">_xlfn.IFS(AND(Source!A2=TRUE,Source!A5=TRUE),680,Source!A5=TRUE,560,AND(Source!A5=FALSE,Source!A2=FALSE),0,Source!A5=FALSE,0)</f>
        <v>0</v>
      </c>
    </row>
    <row r="42" spans="1:6" ht="13.15" customHeight="1" x14ac:dyDescent="0.25">
      <c r="A42" s="242"/>
      <c r="B42" s="243"/>
      <c r="C42" s="239"/>
      <c r="D42" s="239"/>
      <c r="E42" s="111"/>
      <c r="F42" s="224"/>
    </row>
    <row r="43" spans="1:6" ht="13.15" customHeight="1" x14ac:dyDescent="0.25">
      <c r="A43" s="252" t="s">
        <v>110</v>
      </c>
      <c r="B43" s="253"/>
      <c r="C43" s="253"/>
      <c r="D43" s="253"/>
      <c r="E43" s="253"/>
      <c r="F43" s="129">
        <f>IF(SUM(F20:F42)&lt;=40000,(SUM(F20:F42)),40000)</f>
        <v>0</v>
      </c>
    </row>
    <row r="44" spans="1:6" ht="13.15" customHeight="1" x14ac:dyDescent="0.25">
      <c r="A44" s="29"/>
      <c r="B44" s="29"/>
      <c r="C44" s="29"/>
      <c r="D44" s="29"/>
      <c r="E44" s="29"/>
    </row>
    <row r="47" spans="1:6" ht="39" customHeight="1" x14ac:dyDescent="0.25">
      <c r="D47" s="139" t="s">
        <v>342</v>
      </c>
      <c r="E47" s="141"/>
      <c r="F47" s="140"/>
    </row>
  </sheetData>
  <sheetProtection algorithmName="SHA-512" hashValue="grLHcMi1DczemUkqH4ATiMrilQITw15m+mdUtSrkp0U8VDfcZyMPuhMRXhPPkLFkG4fqYojz4OY5+F8VCsUMBQ==" saltValue="7Ogjy2gWMD3onQSxA2YD7Q==" spinCount="100000" sheet="1" objects="1" scenarios="1"/>
  <mergeCells count="41">
    <mergeCell ref="A43:E43"/>
    <mergeCell ref="A38:B38"/>
    <mergeCell ref="A21:B21"/>
    <mergeCell ref="A29:B29"/>
    <mergeCell ref="A30:B30"/>
    <mergeCell ref="A31:B31"/>
    <mergeCell ref="A14:F14"/>
    <mergeCell ref="A23:B23"/>
    <mergeCell ref="A24:B24"/>
    <mergeCell ref="A25:B25"/>
    <mergeCell ref="A26:B26"/>
    <mergeCell ref="A27:D27"/>
    <mergeCell ref="A28:B28"/>
    <mergeCell ref="G1:V1"/>
    <mergeCell ref="A18:B19"/>
    <mergeCell ref="C2:E6"/>
    <mergeCell ref="A7:E7"/>
    <mergeCell ref="A8:E8"/>
    <mergeCell ref="C18:C19"/>
    <mergeCell ref="D18:D19"/>
    <mergeCell ref="B1:E1"/>
    <mergeCell ref="C11:D11"/>
    <mergeCell ref="C12:D12"/>
    <mergeCell ref="F18:F19"/>
    <mergeCell ref="E18:E19"/>
    <mergeCell ref="A10:F10"/>
    <mergeCell ref="A32:B32"/>
    <mergeCell ref="A22:B22"/>
    <mergeCell ref="F34:F35"/>
    <mergeCell ref="E34:E35"/>
    <mergeCell ref="F41:F42"/>
    <mergeCell ref="A37:B37"/>
    <mergeCell ref="C41:C42"/>
    <mergeCell ref="D41:D42"/>
    <mergeCell ref="A39:B39"/>
    <mergeCell ref="A40:B40"/>
    <mergeCell ref="A41:B42"/>
    <mergeCell ref="A36:D36"/>
    <mergeCell ref="A33:B35"/>
    <mergeCell ref="C33:C35"/>
    <mergeCell ref="D33:D35"/>
  </mergeCells>
  <printOptions horizontalCentered="1"/>
  <pageMargins left="0.25" right="0.25" top="0.75" bottom="0.75" header="0.3" footer="0.3"/>
  <pageSetup paperSize="119" scale="44" fitToHeight="0" orientation="portrait" r:id="rId1"/>
  <ignoredErrors>
    <ignoredError sqref="F26 F21:F2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6152" r:id="rId4" name="Check Box 8">
              <controlPr defaultSize="0" autoFill="0" autoLine="0" autoPict="0">
                <anchor moveWithCells="1">
                  <from>
                    <xdr:col>0</xdr:col>
                    <xdr:colOff>95250</xdr:colOff>
                    <xdr:row>14</xdr:row>
                    <xdr:rowOff>152400</xdr:rowOff>
                  </from>
                  <to>
                    <xdr:col>5</xdr:col>
                    <xdr:colOff>752475</xdr:colOff>
                    <xdr:row>16</xdr:row>
                    <xdr:rowOff>57150</xdr:rowOff>
                  </to>
                </anchor>
              </controlPr>
            </control>
          </mc:Choice>
        </mc:AlternateContent>
        <mc:AlternateContent xmlns:mc="http://schemas.openxmlformats.org/markup-compatibility/2006">
          <mc:Choice Requires="x14">
            <control shapeId="6153" r:id="rId5" name="Check Box 9">
              <controlPr defaultSize="0" autoFill="0" autoLine="0" autoPict="0">
                <anchor moveWithCells="1">
                  <from>
                    <xdr:col>4</xdr:col>
                    <xdr:colOff>333375</xdr:colOff>
                    <xdr:row>40</xdr:row>
                    <xdr:rowOff>66675</xdr:rowOff>
                  </from>
                  <to>
                    <xdr:col>4</xdr:col>
                    <xdr:colOff>619125</xdr:colOff>
                    <xdr:row>41</xdr:row>
                    <xdr:rowOff>123825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2F896-7D41-473B-AF8E-6EA37093B365}">
  <sheetPr codeName="Feuil5">
    <tabColor theme="9" tint="0.59999389629810485"/>
    <pageSetUpPr fitToPage="1"/>
  </sheetPr>
  <dimension ref="A1:Z49"/>
  <sheetViews>
    <sheetView showGridLines="0" view="pageLayout" zoomScale="160" zoomScaleNormal="130" zoomScalePageLayoutView="160" workbookViewId="0">
      <selection activeCell="K2" sqref="K2:Z5"/>
    </sheetView>
  </sheetViews>
  <sheetFormatPr baseColWidth="10" defaultColWidth="10.7109375" defaultRowHeight="13.15" customHeight="1" x14ac:dyDescent="0.25"/>
  <cols>
    <col min="1" max="7" width="3.28515625" style="11" customWidth="1"/>
    <col min="8" max="8" width="4" style="11" customWidth="1"/>
    <col min="9" max="9" width="3.28515625" style="11" customWidth="1"/>
    <col min="10" max="11" width="4.28515625" style="11" customWidth="1"/>
    <col min="12" max="12" width="4.7109375" style="11" customWidth="1"/>
    <col min="13" max="13" width="4.28515625" style="11" customWidth="1"/>
    <col min="14" max="15" width="4" style="11" customWidth="1"/>
    <col min="16" max="16" width="3.28515625" style="11" customWidth="1"/>
    <col min="17" max="17" width="3.5703125" style="11" customWidth="1"/>
    <col min="18" max="18" width="4" style="11" customWidth="1"/>
    <col min="19" max="20" width="3.28515625" style="11" customWidth="1"/>
    <col min="21" max="21" width="4.28515625" style="11" customWidth="1"/>
    <col min="22" max="22" width="5.7109375" style="11" customWidth="1"/>
    <col min="23" max="23" width="3.7109375" style="11" customWidth="1"/>
    <col min="24" max="24" width="5.140625" style="11" customWidth="1"/>
    <col min="25" max="25" width="4.28515625" style="11" customWidth="1"/>
    <col min="26" max="26" width="3.28515625" style="11" customWidth="1"/>
    <col min="27" max="27" width="4.28515625" style="11" customWidth="1"/>
    <col min="28" max="28" width="3.7109375" style="11" customWidth="1"/>
    <col min="29" max="29" width="3.42578125" style="11" customWidth="1"/>
    <col min="30" max="30" width="3.28515625" style="11" customWidth="1"/>
    <col min="31" max="16384" width="10.7109375" style="11"/>
  </cols>
  <sheetData>
    <row r="1" spans="1:26" ht="13.15" customHeight="1" x14ac:dyDescent="0.25">
      <c r="B1" s="155"/>
      <c r="C1" s="155"/>
      <c r="D1" s="155"/>
      <c r="E1" s="155"/>
      <c r="F1" s="155"/>
      <c r="G1" s="155"/>
      <c r="K1" s="204"/>
      <c r="L1" s="204"/>
      <c r="M1" s="204"/>
      <c r="N1" s="204"/>
      <c r="O1" s="204"/>
      <c r="P1" s="204"/>
      <c r="Q1" s="204"/>
      <c r="R1" s="204"/>
      <c r="S1" s="204"/>
      <c r="T1" s="204"/>
      <c r="U1" s="204"/>
      <c r="V1" s="204"/>
      <c r="W1" s="204"/>
      <c r="X1" s="204"/>
      <c r="Y1" s="204"/>
      <c r="Z1" s="204"/>
    </row>
    <row r="2" spans="1:26" ht="13.15" customHeight="1" x14ac:dyDescent="0.25">
      <c r="B2" s="155"/>
      <c r="C2" s="155"/>
      <c r="D2" s="155"/>
      <c r="E2" s="155"/>
      <c r="F2" s="155"/>
      <c r="G2" s="155"/>
      <c r="K2" s="156" t="s">
        <v>341</v>
      </c>
      <c r="L2" s="156"/>
      <c r="M2" s="156"/>
      <c r="N2" s="156"/>
      <c r="O2" s="156"/>
      <c r="P2" s="156"/>
      <c r="Q2" s="156"/>
      <c r="R2" s="156"/>
      <c r="S2" s="156"/>
      <c r="T2" s="156"/>
      <c r="U2" s="156"/>
      <c r="V2" s="156"/>
      <c r="W2" s="156"/>
      <c r="X2" s="156"/>
      <c r="Y2" s="156"/>
      <c r="Z2" s="156"/>
    </row>
    <row r="3" spans="1:26" ht="13.15" customHeight="1" x14ac:dyDescent="0.25">
      <c r="B3" s="155"/>
      <c r="C3" s="155"/>
      <c r="D3" s="155"/>
      <c r="E3" s="155"/>
      <c r="F3" s="155"/>
      <c r="G3" s="155"/>
      <c r="K3" s="156"/>
      <c r="L3" s="156"/>
      <c r="M3" s="156"/>
      <c r="N3" s="156"/>
      <c r="O3" s="156"/>
      <c r="P3" s="156"/>
      <c r="Q3" s="156"/>
      <c r="R3" s="156"/>
      <c r="S3" s="156"/>
      <c r="T3" s="156"/>
      <c r="U3" s="156"/>
      <c r="V3" s="156"/>
      <c r="W3" s="156"/>
      <c r="X3" s="156"/>
      <c r="Y3" s="156"/>
      <c r="Z3" s="156"/>
    </row>
    <row r="4" spans="1:26" ht="13.15" customHeight="1" x14ac:dyDescent="0.25">
      <c r="B4" s="155"/>
      <c r="C4" s="155"/>
      <c r="D4" s="155"/>
      <c r="E4" s="155"/>
      <c r="F4" s="155"/>
      <c r="G4" s="155"/>
      <c r="K4" s="156"/>
      <c r="L4" s="156"/>
      <c r="M4" s="156"/>
      <c r="N4" s="156"/>
      <c r="O4" s="156"/>
      <c r="P4" s="156"/>
      <c r="Q4" s="156"/>
      <c r="R4" s="156"/>
      <c r="S4" s="156"/>
      <c r="T4" s="156"/>
      <c r="U4" s="156"/>
      <c r="V4" s="156"/>
      <c r="W4" s="156"/>
      <c r="X4" s="156"/>
      <c r="Y4" s="156"/>
      <c r="Z4" s="156"/>
    </row>
    <row r="5" spans="1:26" ht="13.15" customHeight="1" x14ac:dyDescent="0.25">
      <c r="K5" s="156"/>
      <c r="L5" s="156"/>
      <c r="M5" s="156"/>
      <c r="N5" s="156"/>
      <c r="O5" s="156"/>
      <c r="P5" s="156"/>
      <c r="Q5" s="156"/>
      <c r="R5" s="156"/>
      <c r="S5" s="156"/>
      <c r="T5" s="156"/>
      <c r="U5" s="156"/>
      <c r="V5" s="156"/>
      <c r="W5" s="156"/>
      <c r="X5" s="156"/>
      <c r="Y5" s="156"/>
      <c r="Z5" s="156"/>
    </row>
    <row r="7" spans="1:26" s="1" customFormat="1" ht="16.149999999999999" customHeight="1" x14ac:dyDescent="0.25">
      <c r="A7" s="30" t="s">
        <v>55</v>
      </c>
      <c r="B7" s="30"/>
      <c r="C7" s="30"/>
      <c r="D7" s="30"/>
      <c r="E7" s="30"/>
      <c r="F7" s="30"/>
      <c r="J7" s="7"/>
      <c r="K7" s="7"/>
      <c r="L7" s="7"/>
      <c r="M7" s="7"/>
      <c r="N7" s="7"/>
      <c r="O7" s="7"/>
      <c r="P7" s="7"/>
      <c r="Q7" s="7"/>
      <c r="R7" s="7"/>
      <c r="S7" s="7"/>
      <c r="T7" s="7"/>
      <c r="U7" s="7"/>
      <c r="V7" s="7"/>
      <c r="W7" s="7"/>
      <c r="X7" s="7"/>
      <c r="Y7" s="7"/>
    </row>
    <row r="8" spans="1:26" ht="13.15" customHeight="1" x14ac:dyDescent="0.25">
      <c r="A8" s="3" t="s">
        <v>2</v>
      </c>
      <c r="B8" s="3"/>
      <c r="C8" s="3"/>
      <c r="D8" s="3"/>
      <c r="E8" s="3"/>
      <c r="F8" s="3"/>
      <c r="G8" s="19"/>
      <c r="H8" s="19"/>
      <c r="I8" s="19"/>
      <c r="J8" s="19"/>
      <c r="K8" s="19"/>
      <c r="L8" s="19"/>
      <c r="M8" s="19"/>
      <c r="N8" s="19"/>
      <c r="O8" s="19"/>
      <c r="P8" s="19"/>
      <c r="Q8" s="19"/>
      <c r="R8" s="19"/>
      <c r="S8" s="19"/>
      <c r="T8" s="19"/>
      <c r="U8" s="19"/>
      <c r="V8" s="19"/>
      <c r="W8" s="19"/>
      <c r="X8" s="19"/>
      <c r="Y8" s="19"/>
    </row>
    <row r="9" spans="1:26" ht="13.15" customHeight="1" x14ac:dyDescent="0.2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2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15" customHeight="1" x14ac:dyDescent="0.25">
      <c r="A11" s="157" t="s">
        <v>225</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row>
    <row r="12" spans="1:26" ht="13.15" customHeight="1" x14ac:dyDescent="0.25">
      <c r="A12" s="165" t="s">
        <v>226</v>
      </c>
      <c r="B12" s="165"/>
      <c r="C12" s="165"/>
      <c r="D12" s="165"/>
      <c r="E12" s="165"/>
      <c r="F12" s="165"/>
      <c r="G12" s="188">
        <f>Identification!G14</f>
        <v>0</v>
      </c>
      <c r="H12" s="188"/>
      <c r="I12" s="188"/>
      <c r="J12" s="188"/>
      <c r="K12" s="188"/>
      <c r="L12" s="188"/>
      <c r="M12" s="188"/>
      <c r="N12" s="188"/>
      <c r="O12" s="188"/>
      <c r="P12" s="188"/>
      <c r="Q12" s="188"/>
      <c r="R12" s="188"/>
      <c r="S12" s="188"/>
      <c r="T12" s="276" t="s">
        <v>243</v>
      </c>
      <c r="U12" s="276"/>
      <c r="V12" s="276"/>
      <c r="W12" s="189">
        <f>Identification!W14</f>
        <v>0</v>
      </c>
      <c r="X12" s="188"/>
      <c r="Y12" s="188"/>
      <c r="Z12" s="188"/>
    </row>
    <row r="13" spans="1:26" ht="13.15" customHeight="1" x14ac:dyDescent="0.25">
      <c r="A13" s="217" t="s">
        <v>227</v>
      </c>
      <c r="B13" s="218"/>
      <c r="C13" s="218"/>
      <c r="D13" s="218"/>
      <c r="E13" s="218"/>
      <c r="F13" s="218"/>
      <c r="G13" s="273">
        <f>Identification!G15</f>
        <v>0</v>
      </c>
      <c r="H13" s="274"/>
      <c r="I13" s="274"/>
      <c r="J13" s="274"/>
      <c r="K13" s="274"/>
      <c r="L13" s="274"/>
      <c r="M13" s="274"/>
      <c r="N13" s="274"/>
      <c r="O13" s="274"/>
      <c r="P13" s="274"/>
      <c r="Q13" s="274"/>
      <c r="R13" s="274"/>
      <c r="S13" s="275"/>
      <c r="T13" s="165" t="s">
        <v>24</v>
      </c>
      <c r="U13" s="165"/>
      <c r="V13" s="165"/>
      <c r="W13" s="188">
        <f>Identification!W15</f>
        <v>0</v>
      </c>
      <c r="X13" s="188"/>
      <c r="Y13" s="188"/>
      <c r="Z13" s="188"/>
    </row>
    <row r="14" spans="1:26" ht="13.15" customHeight="1" x14ac:dyDescent="0.25">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3.15" customHeight="1" x14ac:dyDescent="0.25">
      <c r="A15" s="157" t="s">
        <v>246</v>
      </c>
      <c r="B15" s="157"/>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272"/>
    </row>
    <row r="16" spans="1:26" ht="13.15" customHeight="1" x14ac:dyDescent="0.25">
      <c r="A16" s="3"/>
    </row>
    <row r="17" spans="1:26" ht="17.649999999999999" customHeight="1" x14ac:dyDescent="0.25">
      <c r="A17" s="277" t="s">
        <v>338</v>
      </c>
      <c r="B17" s="278"/>
      <c r="C17" s="278"/>
      <c r="D17" s="278"/>
      <c r="E17" s="278"/>
      <c r="F17" s="278"/>
      <c r="G17" s="278"/>
      <c r="H17" s="278"/>
      <c r="I17" s="278"/>
      <c r="J17" s="278"/>
      <c r="K17" s="278"/>
      <c r="L17" s="278"/>
      <c r="M17" s="278"/>
      <c r="N17" s="278"/>
      <c r="O17" s="278"/>
      <c r="P17" s="278"/>
      <c r="Q17" s="278"/>
      <c r="R17" s="278"/>
      <c r="S17" s="278"/>
      <c r="T17" s="278"/>
      <c r="U17" s="279"/>
      <c r="V17" s="263" t="s">
        <v>109</v>
      </c>
      <c r="W17" s="264"/>
      <c r="X17" s="264"/>
      <c r="Y17" s="264"/>
      <c r="Z17" s="265"/>
    </row>
    <row r="18" spans="1:26" ht="13.15" customHeight="1" x14ac:dyDescent="0.25">
      <c r="A18" s="280"/>
      <c r="B18" s="281"/>
      <c r="C18" s="281"/>
      <c r="D18" s="281"/>
      <c r="E18" s="281"/>
      <c r="F18" s="281"/>
      <c r="G18" s="281"/>
      <c r="H18" s="281"/>
      <c r="I18" s="281"/>
      <c r="J18" s="281"/>
      <c r="K18" s="281"/>
      <c r="L18" s="281"/>
      <c r="M18" s="281"/>
      <c r="N18" s="281"/>
      <c r="O18" s="281"/>
      <c r="P18" s="281"/>
      <c r="Q18" s="281"/>
      <c r="R18" s="281"/>
      <c r="S18" s="281"/>
      <c r="T18" s="281"/>
      <c r="U18" s="282"/>
      <c r="V18" s="266"/>
      <c r="W18" s="267"/>
      <c r="X18" s="267"/>
      <c r="Y18" s="267"/>
      <c r="Z18" s="268"/>
    </row>
    <row r="19" spans="1:26" ht="14.65" customHeight="1" x14ac:dyDescent="0.25">
      <c r="A19" s="283"/>
      <c r="B19" s="284"/>
      <c r="C19" s="284"/>
      <c r="D19" s="284"/>
      <c r="E19" s="284"/>
      <c r="F19" s="284"/>
      <c r="G19" s="284"/>
      <c r="H19" s="284"/>
      <c r="I19" s="284"/>
      <c r="J19" s="284"/>
      <c r="K19" s="284"/>
      <c r="L19" s="284"/>
      <c r="M19" s="284"/>
      <c r="N19" s="284"/>
      <c r="O19" s="284"/>
      <c r="P19" s="284"/>
      <c r="Q19" s="284"/>
      <c r="R19" s="284"/>
      <c r="S19" s="284"/>
      <c r="T19" s="284"/>
      <c r="U19" s="285"/>
      <c r="V19" s="269"/>
      <c r="W19" s="270"/>
      <c r="X19" s="270"/>
      <c r="Y19" s="270"/>
      <c r="Z19" s="271"/>
    </row>
    <row r="20" spans="1:26" ht="13.15" customHeight="1" x14ac:dyDescent="0.25">
      <c r="A20" s="260"/>
      <c r="B20" s="261"/>
      <c r="C20" s="261"/>
      <c r="D20" s="261"/>
      <c r="E20" s="261"/>
      <c r="F20" s="261"/>
      <c r="G20" s="261"/>
      <c r="H20" s="261"/>
      <c r="I20" s="261"/>
      <c r="J20" s="261"/>
      <c r="K20" s="261"/>
      <c r="L20" s="261"/>
      <c r="M20" s="261"/>
      <c r="N20" s="261"/>
      <c r="O20" s="261"/>
      <c r="P20" s="261"/>
      <c r="Q20" s="261"/>
      <c r="R20" s="261"/>
      <c r="S20" s="261"/>
      <c r="T20" s="261"/>
      <c r="U20" s="262"/>
      <c r="V20" s="254">
        <v>0</v>
      </c>
      <c r="W20" s="255"/>
      <c r="X20" s="255"/>
      <c r="Y20" s="255"/>
      <c r="Z20" s="256"/>
    </row>
    <row r="21" spans="1:26" ht="13.15" customHeight="1" x14ac:dyDescent="0.25">
      <c r="A21" s="260"/>
      <c r="B21" s="261"/>
      <c r="C21" s="261"/>
      <c r="D21" s="261"/>
      <c r="E21" s="261"/>
      <c r="F21" s="261"/>
      <c r="G21" s="261"/>
      <c r="H21" s="261"/>
      <c r="I21" s="261"/>
      <c r="J21" s="261"/>
      <c r="K21" s="261"/>
      <c r="L21" s="261"/>
      <c r="M21" s="261"/>
      <c r="N21" s="261"/>
      <c r="O21" s="261"/>
      <c r="P21" s="261"/>
      <c r="Q21" s="261"/>
      <c r="R21" s="261"/>
      <c r="S21" s="261"/>
      <c r="T21" s="261"/>
      <c r="U21" s="262"/>
      <c r="V21" s="254">
        <v>0</v>
      </c>
      <c r="W21" s="255"/>
      <c r="X21" s="255"/>
      <c r="Y21" s="255"/>
      <c r="Z21" s="256"/>
    </row>
    <row r="22" spans="1:26" ht="13.15" customHeight="1" x14ac:dyDescent="0.25">
      <c r="A22" s="260"/>
      <c r="B22" s="261"/>
      <c r="C22" s="261"/>
      <c r="D22" s="261"/>
      <c r="E22" s="261"/>
      <c r="F22" s="261"/>
      <c r="G22" s="261"/>
      <c r="H22" s="261"/>
      <c r="I22" s="261"/>
      <c r="J22" s="261"/>
      <c r="K22" s="261"/>
      <c r="L22" s="261"/>
      <c r="M22" s="261"/>
      <c r="N22" s="261"/>
      <c r="O22" s="261"/>
      <c r="P22" s="261"/>
      <c r="Q22" s="261"/>
      <c r="R22" s="261"/>
      <c r="S22" s="261"/>
      <c r="T22" s="261"/>
      <c r="U22" s="262"/>
      <c r="V22" s="254">
        <v>0</v>
      </c>
      <c r="W22" s="255"/>
      <c r="X22" s="255"/>
      <c r="Y22" s="255"/>
      <c r="Z22" s="256"/>
    </row>
    <row r="23" spans="1:26" ht="13.15" customHeight="1" x14ac:dyDescent="0.25">
      <c r="A23" s="260"/>
      <c r="B23" s="261"/>
      <c r="C23" s="261"/>
      <c r="D23" s="261"/>
      <c r="E23" s="261"/>
      <c r="F23" s="261"/>
      <c r="G23" s="261"/>
      <c r="H23" s="261"/>
      <c r="I23" s="261"/>
      <c r="J23" s="261"/>
      <c r="K23" s="261"/>
      <c r="L23" s="261"/>
      <c r="M23" s="261"/>
      <c r="N23" s="261"/>
      <c r="O23" s="261"/>
      <c r="P23" s="261"/>
      <c r="Q23" s="261"/>
      <c r="R23" s="261"/>
      <c r="S23" s="261"/>
      <c r="T23" s="261"/>
      <c r="U23" s="262"/>
      <c r="V23" s="254">
        <v>0</v>
      </c>
      <c r="W23" s="255"/>
      <c r="X23" s="255"/>
      <c r="Y23" s="255"/>
      <c r="Z23" s="256"/>
    </row>
    <row r="24" spans="1:26" ht="13.15" customHeight="1" x14ac:dyDescent="0.25">
      <c r="A24" s="260"/>
      <c r="B24" s="261"/>
      <c r="C24" s="261"/>
      <c r="D24" s="261"/>
      <c r="E24" s="261"/>
      <c r="F24" s="261"/>
      <c r="G24" s="261"/>
      <c r="H24" s="261"/>
      <c r="I24" s="261"/>
      <c r="J24" s="261"/>
      <c r="K24" s="261"/>
      <c r="L24" s="261"/>
      <c r="M24" s="261"/>
      <c r="N24" s="261"/>
      <c r="O24" s="261"/>
      <c r="P24" s="261"/>
      <c r="Q24" s="261"/>
      <c r="R24" s="261"/>
      <c r="S24" s="261"/>
      <c r="T24" s="261"/>
      <c r="U24" s="262"/>
      <c r="V24" s="254">
        <v>0</v>
      </c>
      <c r="W24" s="255"/>
      <c r="X24" s="255"/>
      <c r="Y24" s="255"/>
      <c r="Z24" s="256"/>
    </row>
    <row r="25" spans="1:26" ht="13.15" customHeight="1" x14ac:dyDescent="0.25">
      <c r="A25" s="260"/>
      <c r="B25" s="261"/>
      <c r="C25" s="261"/>
      <c r="D25" s="261"/>
      <c r="E25" s="261"/>
      <c r="F25" s="261"/>
      <c r="G25" s="261"/>
      <c r="H25" s="261"/>
      <c r="I25" s="261"/>
      <c r="J25" s="261"/>
      <c r="K25" s="261"/>
      <c r="L25" s="261"/>
      <c r="M25" s="261"/>
      <c r="N25" s="261"/>
      <c r="O25" s="261"/>
      <c r="P25" s="261"/>
      <c r="Q25" s="261"/>
      <c r="R25" s="261"/>
      <c r="S25" s="261"/>
      <c r="T25" s="261"/>
      <c r="U25" s="262"/>
      <c r="V25" s="254">
        <v>0</v>
      </c>
      <c r="W25" s="255"/>
      <c r="X25" s="255"/>
      <c r="Y25" s="255"/>
      <c r="Z25" s="256"/>
    </row>
    <row r="26" spans="1:26" ht="13.15" customHeight="1" x14ac:dyDescent="0.25">
      <c r="A26" s="260"/>
      <c r="B26" s="261"/>
      <c r="C26" s="261"/>
      <c r="D26" s="261"/>
      <c r="E26" s="261"/>
      <c r="F26" s="261"/>
      <c r="G26" s="261"/>
      <c r="H26" s="261"/>
      <c r="I26" s="261"/>
      <c r="J26" s="261"/>
      <c r="K26" s="261"/>
      <c r="L26" s="261"/>
      <c r="M26" s="261"/>
      <c r="N26" s="261"/>
      <c r="O26" s="261"/>
      <c r="P26" s="261"/>
      <c r="Q26" s="261"/>
      <c r="R26" s="261"/>
      <c r="S26" s="261"/>
      <c r="T26" s="261"/>
      <c r="U26" s="262"/>
      <c r="V26" s="254">
        <v>0</v>
      </c>
      <c r="W26" s="255"/>
      <c r="X26" s="255"/>
      <c r="Y26" s="255"/>
      <c r="Z26" s="256"/>
    </row>
    <row r="27" spans="1:26" ht="13.15" customHeight="1" x14ac:dyDescent="0.25">
      <c r="A27" s="260"/>
      <c r="B27" s="261"/>
      <c r="C27" s="261"/>
      <c r="D27" s="261"/>
      <c r="E27" s="261"/>
      <c r="F27" s="261"/>
      <c r="G27" s="261"/>
      <c r="H27" s="261"/>
      <c r="I27" s="261"/>
      <c r="J27" s="261"/>
      <c r="K27" s="261"/>
      <c r="L27" s="261"/>
      <c r="M27" s="261"/>
      <c r="N27" s="261"/>
      <c r="O27" s="261"/>
      <c r="P27" s="261"/>
      <c r="Q27" s="261"/>
      <c r="R27" s="261"/>
      <c r="S27" s="261"/>
      <c r="T27" s="261"/>
      <c r="U27" s="262"/>
      <c r="V27" s="254">
        <v>0</v>
      </c>
      <c r="W27" s="255"/>
      <c r="X27" s="255"/>
      <c r="Y27" s="255"/>
      <c r="Z27" s="256"/>
    </row>
    <row r="28" spans="1:26" ht="13.15" customHeight="1" x14ac:dyDescent="0.25">
      <c r="A28" s="260"/>
      <c r="B28" s="261"/>
      <c r="C28" s="261"/>
      <c r="D28" s="261"/>
      <c r="E28" s="261"/>
      <c r="F28" s="261"/>
      <c r="G28" s="261"/>
      <c r="H28" s="261"/>
      <c r="I28" s="261"/>
      <c r="J28" s="261"/>
      <c r="K28" s="261"/>
      <c r="L28" s="261"/>
      <c r="M28" s="261"/>
      <c r="N28" s="261"/>
      <c r="O28" s="261"/>
      <c r="P28" s="261"/>
      <c r="Q28" s="261"/>
      <c r="R28" s="261"/>
      <c r="S28" s="261"/>
      <c r="T28" s="261"/>
      <c r="U28" s="262"/>
      <c r="V28" s="254">
        <v>0</v>
      </c>
      <c r="W28" s="255"/>
      <c r="X28" s="255"/>
      <c r="Y28" s="255"/>
      <c r="Z28" s="256"/>
    </row>
    <row r="29" spans="1:26" ht="13.15" customHeight="1" x14ac:dyDescent="0.25">
      <c r="A29" s="260"/>
      <c r="B29" s="261"/>
      <c r="C29" s="261"/>
      <c r="D29" s="261"/>
      <c r="E29" s="261"/>
      <c r="F29" s="261"/>
      <c r="G29" s="261"/>
      <c r="H29" s="261"/>
      <c r="I29" s="261"/>
      <c r="J29" s="261"/>
      <c r="K29" s="261"/>
      <c r="L29" s="261"/>
      <c r="M29" s="261"/>
      <c r="N29" s="261"/>
      <c r="O29" s="261"/>
      <c r="P29" s="261"/>
      <c r="Q29" s="261"/>
      <c r="R29" s="261"/>
      <c r="S29" s="261"/>
      <c r="T29" s="261"/>
      <c r="U29" s="262"/>
      <c r="V29" s="254">
        <v>0</v>
      </c>
      <c r="W29" s="255"/>
      <c r="X29" s="255"/>
      <c r="Y29" s="255"/>
      <c r="Z29" s="256"/>
    </row>
    <row r="30" spans="1:26" ht="13.15" customHeight="1" x14ac:dyDescent="0.25">
      <c r="A30" s="260"/>
      <c r="B30" s="261"/>
      <c r="C30" s="261"/>
      <c r="D30" s="261"/>
      <c r="E30" s="261"/>
      <c r="F30" s="261"/>
      <c r="G30" s="261"/>
      <c r="H30" s="261"/>
      <c r="I30" s="261"/>
      <c r="J30" s="261"/>
      <c r="K30" s="261"/>
      <c r="L30" s="261"/>
      <c r="M30" s="261"/>
      <c r="N30" s="261"/>
      <c r="O30" s="261"/>
      <c r="P30" s="261"/>
      <c r="Q30" s="261"/>
      <c r="R30" s="261"/>
      <c r="S30" s="261"/>
      <c r="T30" s="261"/>
      <c r="U30" s="262"/>
      <c r="V30" s="254">
        <v>0</v>
      </c>
      <c r="W30" s="255"/>
      <c r="X30" s="255"/>
      <c r="Y30" s="255"/>
      <c r="Z30" s="256"/>
    </row>
    <row r="31" spans="1:26" ht="13.15" customHeight="1" x14ac:dyDescent="0.25">
      <c r="A31" s="260"/>
      <c r="B31" s="261"/>
      <c r="C31" s="261"/>
      <c r="D31" s="261"/>
      <c r="E31" s="261"/>
      <c r="F31" s="261"/>
      <c r="G31" s="261"/>
      <c r="H31" s="261"/>
      <c r="I31" s="261"/>
      <c r="J31" s="261"/>
      <c r="K31" s="261"/>
      <c r="L31" s="261"/>
      <c r="M31" s="261"/>
      <c r="N31" s="261"/>
      <c r="O31" s="261"/>
      <c r="P31" s="261"/>
      <c r="Q31" s="261"/>
      <c r="R31" s="261"/>
      <c r="S31" s="261"/>
      <c r="T31" s="261"/>
      <c r="U31" s="262"/>
      <c r="V31" s="254">
        <v>0</v>
      </c>
      <c r="W31" s="255"/>
      <c r="X31" s="255"/>
      <c r="Y31" s="255"/>
      <c r="Z31" s="256"/>
    </row>
    <row r="32" spans="1:26" ht="13.15" customHeight="1" x14ac:dyDescent="0.25">
      <c r="A32" s="260"/>
      <c r="B32" s="261"/>
      <c r="C32" s="261"/>
      <c r="D32" s="261"/>
      <c r="E32" s="261"/>
      <c r="F32" s="261"/>
      <c r="G32" s="261"/>
      <c r="H32" s="261"/>
      <c r="I32" s="261"/>
      <c r="J32" s="261"/>
      <c r="K32" s="261"/>
      <c r="L32" s="261"/>
      <c r="M32" s="261"/>
      <c r="N32" s="261"/>
      <c r="O32" s="261"/>
      <c r="P32" s="261"/>
      <c r="Q32" s="261"/>
      <c r="R32" s="261"/>
      <c r="S32" s="261"/>
      <c r="T32" s="261"/>
      <c r="U32" s="262"/>
      <c r="V32" s="254">
        <v>0</v>
      </c>
      <c r="W32" s="255"/>
      <c r="X32" s="255"/>
      <c r="Y32" s="255"/>
      <c r="Z32" s="256"/>
    </row>
    <row r="33" spans="1:26" ht="13.15" customHeight="1" x14ac:dyDescent="0.25">
      <c r="A33" s="260"/>
      <c r="B33" s="261"/>
      <c r="C33" s="261"/>
      <c r="D33" s="261"/>
      <c r="E33" s="261"/>
      <c r="F33" s="261"/>
      <c r="G33" s="261"/>
      <c r="H33" s="261"/>
      <c r="I33" s="261"/>
      <c r="J33" s="261"/>
      <c r="K33" s="261"/>
      <c r="L33" s="261"/>
      <c r="M33" s="261"/>
      <c r="N33" s="261"/>
      <c r="O33" s="261"/>
      <c r="P33" s="261"/>
      <c r="Q33" s="261"/>
      <c r="R33" s="261"/>
      <c r="S33" s="261"/>
      <c r="T33" s="261"/>
      <c r="U33" s="262"/>
      <c r="V33" s="254">
        <v>0</v>
      </c>
      <c r="W33" s="255"/>
      <c r="X33" s="255"/>
      <c r="Y33" s="255"/>
      <c r="Z33" s="256"/>
    </row>
    <row r="34" spans="1:26" ht="13.15" customHeight="1" x14ac:dyDescent="0.25">
      <c r="A34" s="260"/>
      <c r="B34" s="261"/>
      <c r="C34" s="261"/>
      <c r="D34" s="261"/>
      <c r="E34" s="261"/>
      <c r="F34" s="261"/>
      <c r="G34" s="261"/>
      <c r="H34" s="261"/>
      <c r="I34" s="261"/>
      <c r="J34" s="261"/>
      <c r="K34" s="261"/>
      <c r="L34" s="261"/>
      <c r="M34" s="261"/>
      <c r="N34" s="261"/>
      <c r="O34" s="261"/>
      <c r="P34" s="261"/>
      <c r="Q34" s="261"/>
      <c r="R34" s="261"/>
      <c r="S34" s="261"/>
      <c r="T34" s="261"/>
      <c r="U34" s="262"/>
      <c r="V34" s="254">
        <v>0</v>
      </c>
      <c r="W34" s="255"/>
      <c r="X34" s="255"/>
      <c r="Y34" s="255"/>
      <c r="Z34" s="256"/>
    </row>
    <row r="35" spans="1:26" ht="13.15" customHeight="1" x14ac:dyDescent="0.25">
      <c r="A35" s="260"/>
      <c r="B35" s="261"/>
      <c r="C35" s="261"/>
      <c r="D35" s="261"/>
      <c r="E35" s="261"/>
      <c r="F35" s="261"/>
      <c r="G35" s="261"/>
      <c r="H35" s="261"/>
      <c r="I35" s="261"/>
      <c r="J35" s="261"/>
      <c r="K35" s="261"/>
      <c r="L35" s="261"/>
      <c r="M35" s="261"/>
      <c r="N35" s="261"/>
      <c r="O35" s="261"/>
      <c r="P35" s="261"/>
      <c r="Q35" s="261"/>
      <c r="R35" s="261"/>
      <c r="S35" s="261"/>
      <c r="T35" s="261"/>
      <c r="U35" s="262"/>
      <c r="V35" s="254">
        <v>0</v>
      </c>
      <c r="W35" s="255"/>
      <c r="X35" s="255"/>
      <c r="Y35" s="255"/>
      <c r="Z35" s="256"/>
    </row>
    <row r="36" spans="1:26" ht="13.15" customHeight="1" x14ac:dyDescent="0.25">
      <c r="A36" s="260"/>
      <c r="B36" s="261"/>
      <c r="C36" s="261"/>
      <c r="D36" s="261"/>
      <c r="E36" s="261"/>
      <c r="F36" s="261"/>
      <c r="G36" s="261"/>
      <c r="H36" s="261"/>
      <c r="I36" s="261"/>
      <c r="J36" s="261"/>
      <c r="K36" s="261"/>
      <c r="L36" s="261"/>
      <c r="M36" s="261"/>
      <c r="N36" s="261"/>
      <c r="O36" s="261"/>
      <c r="P36" s="261"/>
      <c r="Q36" s="261"/>
      <c r="R36" s="261"/>
      <c r="S36" s="261"/>
      <c r="T36" s="261"/>
      <c r="U36" s="262"/>
      <c r="V36" s="254">
        <v>0</v>
      </c>
      <c r="W36" s="255"/>
      <c r="X36" s="255"/>
      <c r="Y36" s="255"/>
      <c r="Z36" s="256"/>
    </row>
    <row r="37" spans="1:26" ht="13.15" customHeight="1" x14ac:dyDescent="0.25">
      <c r="A37" s="260"/>
      <c r="B37" s="261"/>
      <c r="C37" s="261"/>
      <c r="D37" s="261"/>
      <c r="E37" s="261"/>
      <c r="F37" s="261"/>
      <c r="G37" s="261"/>
      <c r="H37" s="261"/>
      <c r="I37" s="261"/>
      <c r="J37" s="261"/>
      <c r="K37" s="261"/>
      <c r="L37" s="261"/>
      <c r="M37" s="261"/>
      <c r="N37" s="261"/>
      <c r="O37" s="261"/>
      <c r="P37" s="261"/>
      <c r="Q37" s="261"/>
      <c r="R37" s="261"/>
      <c r="S37" s="261"/>
      <c r="T37" s="261"/>
      <c r="U37" s="262"/>
      <c r="V37" s="254">
        <v>0</v>
      </c>
      <c r="W37" s="255"/>
      <c r="X37" s="255"/>
      <c r="Y37" s="255"/>
      <c r="Z37" s="256"/>
    </row>
    <row r="38" spans="1:26" ht="13.15" customHeight="1" x14ac:dyDescent="0.25">
      <c r="A38" s="260"/>
      <c r="B38" s="261"/>
      <c r="C38" s="261"/>
      <c r="D38" s="261"/>
      <c r="E38" s="261"/>
      <c r="F38" s="261"/>
      <c r="G38" s="261"/>
      <c r="H38" s="261"/>
      <c r="I38" s="261"/>
      <c r="J38" s="261"/>
      <c r="K38" s="261"/>
      <c r="L38" s="261"/>
      <c r="M38" s="261"/>
      <c r="N38" s="261"/>
      <c r="O38" s="261"/>
      <c r="P38" s="261"/>
      <c r="Q38" s="261"/>
      <c r="R38" s="261"/>
      <c r="S38" s="261"/>
      <c r="T38" s="261"/>
      <c r="U38" s="262"/>
      <c r="V38" s="254">
        <v>0</v>
      </c>
      <c r="W38" s="255"/>
      <c r="X38" s="255"/>
      <c r="Y38" s="255"/>
      <c r="Z38" s="256"/>
    </row>
    <row r="39" spans="1:26" ht="13.15" customHeight="1" x14ac:dyDescent="0.25">
      <c r="A39" s="260"/>
      <c r="B39" s="261"/>
      <c r="C39" s="261"/>
      <c r="D39" s="261"/>
      <c r="E39" s="261"/>
      <c r="F39" s="261"/>
      <c r="G39" s="261"/>
      <c r="H39" s="261"/>
      <c r="I39" s="261"/>
      <c r="J39" s="261"/>
      <c r="K39" s="261"/>
      <c r="L39" s="261"/>
      <c r="M39" s="261"/>
      <c r="N39" s="261"/>
      <c r="O39" s="261"/>
      <c r="P39" s="261"/>
      <c r="Q39" s="261"/>
      <c r="R39" s="261"/>
      <c r="S39" s="261"/>
      <c r="T39" s="261"/>
      <c r="U39" s="262"/>
      <c r="V39" s="254">
        <v>0</v>
      </c>
      <c r="W39" s="255"/>
      <c r="X39" s="255"/>
      <c r="Y39" s="255"/>
      <c r="Z39" s="256"/>
    </row>
    <row r="40" spans="1:26" ht="13.15" customHeight="1" x14ac:dyDescent="0.25">
      <c r="A40" s="260"/>
      <c r="B40" s="261"/>
      <c r="C40" s="261"/>
      <c r="D40" s="261"/>
      <c r="E40" s="261"/>
      <c r="F40" s="261"/>
      <c r="G40" s="261"/>
      <c r="H40" s="261"/>
      <c r="I40" s="261"/>
      <c r="J40" s="261"/>
      <c r="K40" s="261"/>
      <c r="L40" s="261"/>
      <c r="M40" s="261"/>
      <c r="N40" s="261"/>
      <c r="O40" s="261"/>
      <c r="P40" s="261"/>
      <c r="Q40" s="261"/>
      <c r="R40" s="261"/>
      <c r="S40" s="261"/>
      <c r="T40" s="261"/>
      <c r="U40" s="262"/>
      <c r="V40" s="254">
        <v>0</v>
      </c>
      <c r="W40" s="255"/>
      <c r="X40" s="255"/>
      <c r="Y40" s="255"/>
      <c r="Z40" s="256"/>
    </row>
    <row r="41" spans="1:26" ht="13.15" customHeight="1" x14ac:dyDescent="0.25">
      <c r="A41" s="260"/>
      <c r="B41" s="261"/>
      <c r="C41" s="261"/>
      <c r="D41" s="261"/>
      <c r="E41" s="261"/>
      <c r="F41" s="261"/>
      <c r="G41" s="261"/>
      <c r="H41" s="261"/>
      <c r="I41" s="261"/>
      <c r="J41" s="261"/>
      <c r="K41" s="261"/>
      <c r="L41" s="261"/>
      <c r="M41" s="261"/>
      <c r="N41" s="261"/>
      <c r="O41" s="261"/>
      <c r="P41" s="261"/>
      <c r="Q41" s="261"/>
      <c r="R41" s="261"/>
      <c r="S41" s="261"/>
      <c r="T41" s="261"/>
      <c r="U41" s="262"/>
      <c r="V41" s="254">
        <v>0</v>
      </c>
      <c r="W41" s="255"/>
      <c r="X41" s="255"/>
      <c r="Y41" s="255"/>
      <c r="Z41" s="256"/>
    </row>
    <row r="42" spans="1:26" ht="13.15" customHeight="1" x14ac:dyDescent="0.25">
      <c r="A42" s="260"/>
      <c r="B42" s="261"/>
      <c r="C42" s="261"/>
      <c r="D42" s="261"/>
      <c r="E42" s="261"/>
      <c r="F42" s="261"/>
      <c r="G42" s="261"/>
      <c r="H42" s="261"/>
      <c r="I42" s="261"/>
      <c r="J42" s="261"/>
      <c r="K42" s="261"/>
      <c r="L42" s="261"/>
      <c r="M42" s="261"/>
      <c r="N42" s="261"/>
      <c r="O42" s="261"/>
      <c r="P42" s="261"/>
      <c r="Q42" s="261"/>
      <c r="R42" s="261"/>
      <c r="S42" s="261"/>
      <c r="T42" s="261"/>
      <c r="U42" s="262"/>
      <c r="V42" s="254">
        <v>0</v>
      </c>
      <c r="W42" s="255"/>
      <c r="X42" s="255"/>
      <c r="Y42" s="255"/>
      <c r="Z42" s="256"/>
    </row>
    <row r="43" spans="1:26" ht="13.15" customHeight="1" x14ac:dyDescent="0.25">
      <c r="A43" s="260"/>
      <c r="B43" s="261"/>
      <c r="C43" s="261"/>
      <c r="D43" s="261"/>
      <c r="E43" s="261"/>
      <c r="F43" s="261"/>
      <c r="G43" s="261"/>
      <c r="H43" s="261"/>
      <c r="I43" s="261"/>
      <c r="J43" s="261"/>
      <c r="K43" s="261"/>
      <c r="L43" s="261"/>
      <c r="M43" s="261"/>
      <c r="N43" s="261"/>
      <c r="O43" s="261"/>
      <c r="P43" s="261"/>
      <c r="Q43" s="261"/>
      <c r="R43" s="261"/>
      <c r="S43" s="261"/>
      <c r="T43" s="261"/>
      <c r="U43" s="262"/>
      <c r="V43" s="254">
        <v>0</v>
      </c>
      <c r="W43" s="255"/>
      <c r="X43" s="255"/>
      <c r="Y43" s="255"/>
      <c r="Z43" s="256"/>
    </row>
    <row r="44" spans="1:26" ht="13.15" customHeight="1" x14ac:dyDescent="0.25">
      <c r="A44" s="260"/>
      <c r="B44" s="261"/>
      <c r="C44" s="261"/>
      <c r="D44" s="261"/>
      <c r="E44" s="261"/>
      <c r="F44" s="261"/>
      <c r="G44" s="261"/>
      <c r="H44" s="261"/>
      <c r="I44" s="261"/>
      <c r="J44" s="261"/>
      <c r="K44" s="261"/>
      <c r="L44" s="261"/>
      <c r="M44" s="261"/>
      <c r="N44" s="261"/>
      <c r="O44" s="261"/>
      <c r="P44" s="261"/>
      <c r="Q44" s="261"/>
      <c r="R44" s="261"/>
      <c r="S44" s="261"/>
      <c r="T44" s="261"/>
      <c r="U44" s="262"/>
      <c r="V44" s="254">
        <v>0</v>
      </c>
      <c r="W44" s="255"/>
      <c r="X44" s="255"/>
      <c r="Y44" s="255"/>
      <c r="Z44" s="256"/>
    </row>
    <row r="45" spans="1:26" ht="13.15" customHeight="1" x14ac:dyDescent="0.25">
      <c r="A45" s="260"/>
      <c r="B45" s="261"/>
      <c r="C45" s="261"/>
      <c r="D45" s="261"/>
      <c r="E45" s="261"/>
      <c r="F45" s="261"/>
      <c r="G45" s="261"/>
      <c r="H45" s="261"/>
      <c r="I45" s="261"/>
      <c r="J45" s="261"/>
      <c r="K45" s="261"/>
      <c r="L45" s="261"/>
      <c r="M45" s="261"/>
      <c r="N45" s="261"/>
      <c r="O45" s="261"/>
      <c r="P45" s="261"/>
      <c r="Q45" s="261"/>
      <c r="R45" s="261"/>
      <c r="S45" s="261"/>
      <c r="T45" s="261"/>
      <c r="U45" s="262"/>
      <c r="V45" s="254">
        <v>0</v>
      </c>
      <c r="W45" s="255"/>
      <c r="X45" s="255"/>
      <c r="Y45" s="255"/>
      <c r="Z45" s="256"/>
    </row>
    <row r="46" spans="1:26" ht="13.15" customHeight="1" x14ac:dyDescent="0.25">
      <c r="A46" s="260"/>
      <c r="B46" s="261"/>
      <c r="C46" s="261"/>
      <c r="D46" s="261"/>
      <c r="E46" s="261"/>
      <c r="F46" s="261"/>
      <c r="G46" s="261"/>
      <c r="H46" s="261"/>
      <c r="I46" s="261"/>
      <c r="J46" s="261"/>
      <c r="K46" s="261"/>
      <c r="L46" s="261"/>
      <c r="M46" s="261"/>
      <c r="N46" s="261"/>
      <c r="O46" s="261"/>
      <c r="P46" s="261"/>
      <c r="Q46" s="261"/>
      <c r="R46" s="261"/>
      <c r="S46" s="261"/>
      <c r="T46" s="261"/>
      <c r="U46" s="262"/>
      <c r="V46" s="254">
        <v>0</v>
      </c>
      <c r="W46" s="255"/>
      <c r="X46" s="255"/>
      <c r="Y46" s="255"/>
      <c r="Z46" s="256"/>
    </row>
    <row r="47" spans="1:26" ht="13.15" customHeight="1" x14ac:dyDescent="0.25">
      <c r="A47" s="286" t="s">
        <v>110</v>
      </c>
      <c r="B47" s="287"/>
      <c r="C47" s="287"/>
      <c r="D47" s="287"/>
      <c r="E47" s="287"/>
      <c r="F47" s="287"/>
      <c r="G47" s="287"/>
      <c r="H47" s="287"/>
      <c r="I47" s="287"/>
      <c r="J47" s="287"/>
      <c r="K47" s="287"/>
      <c r="L47" s="287"/>
      <c r="M47" s="287"/>
      <c r="N47" s="287"/>
      <c r="O47" s="287"/>
      <c r="P47" s="287"/>
      <c r="Q47" s="287"/>
      <c r="R47" s="287"/>
      <c r="S47" s="287"/>
      <c r="T47" s="287"/>
      <c r="U47" s="288"/>
      <c r="V47" s="257">
        <f>SUM(V20:Z46)</f>
        <v>0</v>
      </c>
      <c r="W47" s="258"/>
      <c r="X47" s="258"/>
      <c r="Y47" s="258"/>
      <c r="Z47" s="259"/>
    </row>
    <row r="49" spans="1:1" ht="13.15" customHeight="1" x14ac:dyDescent="0.25">
      <c r="A49" s="18"/>
    </row>
  </sheetData>
  <sheetProtection algorithmName="SHA-512" hashValue="ocI/6J63n5j/Udad3Pagma32cBp5aYs7+ZHJQSCWq4HEvVaEp7MkFk3SE1u7bofo0ks5f/xmhonI83+iNvNdww==" saltValue="BlkWWfkxKx2TRecdbJerwA==" spinCount="100000" sheet="1" objects="1" scenarios="1"/>
  <mergeCells count="72">
    <mergeCell ref="A45:U45"/>
    <mergeCell ref="A46:U46"/>
    <mergeCell ref="A17:U19"/>
    <mergeCell ref="A47:U47"/>
    <mergeCell ref="A20:U20"/>
    <mergeCell ref="A21:U21"/>
    <mergeCell ref="A22:U22"/>
    <mergeCell ref="A23:U23"/>
    <mergeCell ref="A24:U24"/>
    <mergeCell ref="A25:U25"/>
    <mergeCell ref="A26:U26"/>
    <mergeCell ref="A27:U27"/>
    <mergeCell ref="A28:U28"/>
    <mergeCell ref="A29:U29"/>
    <mergeCell ref="A30:U30"/>
    <mergeCell ref="A31:U31"/>
    <mergeCell ref="A32:U32"/>
    <mergeCell ref="A33:U33"/>
    <mergeCell ref="A34:U34"/>
    <mergeCell ref="A35:U35"/>
    <mergeCell ref="A36:U36"/>
    <mergeCell ref="A37:U37"/>
    <mergeCell ref="A38:U38"/>
    <mergeCell ref="A39:U39"/>
    <mergeCell ref="A40:U40"/>
    <mergeCell ref="A41:U41"/>
    <mergeCell ref="V17:Z19"/>
    <mergeCell ref="V21:Z21"/>
    <mergeCell ref="V20:Z20"/>
    <mergeCell ref="B1:G1"/>
    <mergeCell ref="K1:Z1"/>
    <mergeCell ref="B2:G4"/>
    <mergeCell ref="K2:Z5"/>
    <mergeCell ref="A15:Z15"/>
    <mergeCell ref="A13:F13"/>
    <mergeCell ref="G13:S13"/>
    <mergeCell ref="T13:V13"/>
    <mergeCell ref="W13:Z13"/>
    <mergeCell ref="A11:Z11"/>
    <mergeCell ref="A12:F12"/>
    <mergeCell ref="G12:S12"/>
    <mergeCell ref="T12:V12"/>
    <mergeCell ref="W12:Z12"/>
    <mergeCell ref="V25:Z25"/>
    <mergeCell ref="A42:U42"/>
    <mergeCell ref="A43:U43"/>
    <mergeCell ref="A44:U44"/>
    <mergeCell ref="V24:Z24"/>
    <mergeCell ref="V23:Z23"/>
    <mergeCell ref="V26:Z26"/>
    <mergeCell ref="V29:Z29"/>
    <mergeCell ref="V22:Z22"/>
    <mergeCell ref="V34:Z34"/>
    <mergeCell ref="V33:Z33"/>
    <mergeCell ref="V32:Z32"/>
    <mergeCell ref="V28:Z28"/>
    <mergeCell ref="V36:Z36"/>
    <mergeCell ref="V27:Z27"/>
    <mergeCell ref="V47:Z47"/>
    <mergeCell ref="V45:Z45"/>
    <mergeCell ref="V46:Z46"/>
    <mergeCell ref="V42:Z42"/>
    <mergeCell ref="V43:Z43"/>
    <mergeCell ref="V44:Z44"/>
    <mergeCell ref="V41:Z41"/>
    <mergeCell ref="V40:Z40"/>
    <mergeCell ref="V35:Z35"/>
    <mergeCell ref="V31:Z31"/>
    <mergeCell ref="V30:Z30"/>
    <mergeCell ref="V37:Z37"/>
    <mergeCell ref="V39:Z39"/>
    <mergeCell ref="V38:Z38"/>
  </mergeCells>
  <pageMargins left="0.7" right="0.7" top="0.75" bottom="0.75" header="0.3" footer="0.3"/>
  <pageSetup scale="86"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0E5E3-9D6C-42FE-ACEE-4F7DFBE7DB4E}">
  <sheetPr codeName="Feuil6">
    <tabColor theme="9" tint="0.59999389629810485"/>
    <pageSetUpPr fitToPage="1"/>
  </sheetPr>
  <dimension ref="A1:Z29"/>
  <sheetViews>
    <sheetView view="pageLayout" zoomScale="145" zoomScaleNormal="130" zoomScalePageLayoutView="145" workbookViewId="0">
      <selection activeCell="K2" sqref="K2:Z5"/>
    </sheetView>
  </sheetViews>
  <sheetFormatPr baseColWidth="10" defaultColWidth="10.7109375" defaultRowHeight="13.15" customHeight="1" x14ac:dyDescent="0.25"/>
  <cols>
    <col min="1" max="21" width="3.28515625" style="11" customWidth="1"/>
    <col min="22" max="22" width="6.140625" style="11" customWidth="1"/>
    <col min="23" max="26" width="3.28515625" style="11" customWidth="1"/>
    <col min="27" max="16384" width="10.7109375" style="11"/>
  </cols>
  <sheetData>
    <row r="1" spans="1:26" ht="13.15" customHeight="1" x14ac:dyDescent="0.25">
      <c r="B1" s="155"/>
      <c r="C1" s="155"/>
      <c r="D1" s="155"/>
      <c r="E1" s="155"/>
      <c r="F1" s="155"/>
      <c r="G1" s="155"/>
      <c r="K1" s="204"/>
      <c r="L1" s="204"/>
      <c r="M1" s="204"/>
      <c r="N1" s="204"/>
      <c r="O1" s="204"/>
      <c r="P1" s="204"/>
      <c r="Q1" s="204"/>
      <c r="R1" s="204"/>
      <c r="S1" s="204"/>
      <c r="T1" s="204"/>
      <c r="U1" s="204"/>
      <c r="V1" s="204"/>
      <c r="W1" s="204"/>
      <c r="X1" s="204"/>
      <c r="Y1" s="204"/>
      <c r="Z1" s="204"/>
    </row>
    <row r="2" spans="1:26" ht="13.15" customHeight="1" x14ac:dyDescent="0.25">
      <c r="B2" s="155"/>
      <c r="C2" s="155"/>
      <c r="D2" s="155"/>
      <c r="E2" s="155"/>
      <c r="F2" s="155"/>
      <c r="G2" s="155"/>
      <c r="K2" s="156" t="s">
        <v>341</v>
      </c>
      <c r="L2" s="156"/>
      <c r="M2" s="156"/>
      <c r="N2" s="156"/>
      <c r="O2" s="156"/>
      <c r="P2" s="156"/>
      <c r="Q2" s="156"/>
      <c r="R2" s="156"/>
      <c r="S2" s="156"/>
      <c r="T2" s="156"/>
      <c r="U2" s="156"/>
      <c r="V2" s="156"/>
      <c r="W2" s="156"/>
      <c r="X2" s="156"/>
      <c r="Y2" s="156"/>
      <c r="Z2" s="156"/>
    </row>
    <row r="3" spans="1:26" ht="13.15" customHeight="1" x14ac:dyDescent="0.25">
      <c r="B3" s="155"/>
      <c r="C3" s="155"/>
      <c r="D3" s="155"/>
      <c r="E3" s="155"/>
      <c r="F3" s="155"/>
      <c r="G3" s="155"/>
      <c r="K3" s="156"/>
      <c r="L3" s="156"/>
      <c r="M3" s="156"/>
      <c r="N3" s="156"/>
      <c r="O3" s="156"/>
      <c r="P3" s="156"/>
      <c r="Q3" s="156"/>
      <c r="R3" s="156"/>
      <c r="S3" s="156"/>
      <c r="T3" s="156"/>
      <c r="U3" s="156"/>
      <c r="V3" s="156"/>
      <c r="W3" s="156"/>
      <c r="X3" s="156"/>
      <c r="Y3" s="156"/>
      <c r="Z3" s="156"/>
    </row>
    <row r="4" spans="1:26" ht="13.15" customHeight="1" x14ac:dyDescent="0.25">
      <c r="B4" s="155"/>
      <c r="C4" s="155"/>
      <c r="D4" s="155"/>
      <c r="E4" s="155"/>
      <c r="F4" s="155"/>
      <c r="G4" s="155"/>
      <c r="K4" s="156"/>
      <c r="L4" s="156"/>
      <c r="M4" s="156"/>
      <c r="N4" s="156"/>
      <c r="O4" s="156"/>
      <c r="P4" s="156"/>
      <c r="Q4" s="156"/>
      <c r="R4" s="156"/>
      <c r="S4" s="156"/>
      <c r="T4" s="156"/>
      <c r="U4" s="156"/>
      <c r="V4" s="156"/>
      <c r="W4" s="156"/>
      <c r="X4" s="156"/>
      <c r="Y4" s="156"/>
      <c r="Z4" s="156"/>
    </row>
    <row r="5" spans="1:26" ht="13.15" customHeight="1" x14ac:dyDescent="0.25">
      <c r="K5" s="156"/>
      <c r="L5" s="156"/>
      <c r="M5" s="156"/>
      <c r="N5" s="156"/>
      <c r="O5" s="156"/>
      <c r="P5" s="156"/>
      <c r="Q5" s="156"/>
      <c r="R5" s="156"/>
      <c r="S5" s="156"/>
      <c r="T5" s="156"/>
      <c r="U5" s="156"/>
      <c r="V5" s="156"/>
      <c r="W5" s="156"/>
      <c r="X5" s="156"/>
      <c r="Y5" s="156"/>
      <c r="Z5" s="156"/>
    </row>
    <row r="7" spans="1:26" s="1" customFormat="1" ht="16.149999999999999" customHeight="1" x14ac:dyDescent="0.25">
      <c r="A7" s="161" t="s">
        <v>55</v>
      </c>
      <c r="B7" s="161"/>
      <c r="C7" s="161"/>
      <c r="D7" s="161"/>
      <c r="E7" s="161"/>
      <c r="F7" s="161"/>
      <c r="G7" s="161"/>
      <c r="H7" s="161"/>
      <c r="I7" s="161"/>
      <c r="J7" s="161"/>
      <c r="K7" s="161"/>
      <c r="L7" s="161"/>
      <c r="M7" s="161"/>
      <c r="N7" s="161"/>
      <c r="O7" s="161"/>
      <c r="P7" s="161"/>
      <c r="Q7" s="161"/>
      <c r="R7" s="161"/>
      <c r="S7" s="161"/>
      <c r="T7" s="161"/>
      <c r="U7" s="161"/>
      <c r="V7" s="161"/>
      <c r="W7" s="161"/>
      <c r="X7" s="161"/>
      <c r="Y7" s="161"/>
      <c r="Z7" s="161"/>
    </row>
    <row r="8" spans="1:26" ht="13.15" customHeight="1" x14ac:dyDescent="0.25">
      <c r="A8" s="162" t="s">
        <v>2</v>
      </c>
      <c r="B8" s="162"/>
      <c r="C8" s="162"/>
      <c r="D8" s="162"/>
      <c r="E8" s="162"/>
      <c r="F8" s="162"/>
      <c r="G8" s="162"/>
      <c r="H8" s="162"/>
      <c r="I8" s="162"/>
      <c r="J8" s="162"/>
      <c r="K8" s="162"/>
      <c r="L8" s="162"/>
      <c r="M8" s="162"/>
      <c r="N8" s="162"/>
      <c r="O8" s="162"/>
      <c r="P8" s="162"/>
      <c r="Q8" s="162"/>
      <c r="R8" s="162"/>
      <c r="S8" s="162"/>
      <c r="T8" s="162"/>
      <c r="U8" s="162"/>
      <c r="V8" s="162"/>
      <c r="W8" s="162"/>
      <c r="X8" s="162"/>
      <c r="Y8" s="162"/>
      <c r="Z8" s="162"/>
    </row>
    <row r="9" spans="1:26" ht="13.15" customHeight="1" x14ac:dyDescent="0.25">
      <c r="A9" s="3"/>
      <c r="B9" s="19"/>
      <c r="C9" s="19"/>
      <c r="D9" s="19"/>
      <c r="E9" s="19"/>
      <c r="F9" s="19"/>
      <c r="G9" s="19"/>
      <c r="H9" s="19"/>
      <c r="I9" s="19"/>
      <c r="J9" s="19"/>
      <c r="K9" s="19"/>
      <c r="L9" s="19"/>
      <c r="M9" s="19"/>
      <c r="N9" s="19"/>
      <c r="O9" s="19"/>
      <c r="P9" s="19"/>
      <c r="Q9" s="19"/>
      <c r="R9" s="19"/>
      <c r="S9" s="19"/>
      <c r="T9" s="19"/>
      <c r="U9" s="19"/>
      <c r="V9" s="19"/>
      <c r="W9" s="19"/>
      <c r="X9" s="19"/>
      <c r="Y9" s="19"/>
      <c r="Z9" s="19"/>
    </row>
    <row r="10" spans="1:26" ht="13.15" customHeight="1" x14ac:dyDescent="0.25">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3.15" customHeight="1" x14ac:dyDescent="0.25">
      <c r="A11" s="157" t="s">
        <v>225</v>
      </c>
      <c r="B11" s="157"/>
      <c r="C11" s="157"/>
      <c r="D11" s="157"/>
      <c r="E11" s="157"/>
      <c r="F11" s="157"/>
      <c r="G11" s="157"/>
      <c r="H11" s="157"/>
      <c r="I11" s="157"/>
      <c r="J11" s="157"/>
      <c r="K11" s="157"/>
      <c r="L11" s="157"/>
      <c r="M11" s="157"/>
      <c r="N11" s="157"/>
      <c r="O11" s="157"/>
      <c r="P11" s="157"/>
      <c r="Q11" s="157"/>
      <c r="R11" s="157"/>
      <c r="S11" s="157"/>
      <c r="T11" s="157"/>
      <c r="U11" s="157"/>
      <c r="V11" s="157"/>
      <c r="W11" s="157"/>
      <c r="X11" s="157"/>
      <c r="Y11" s="157"/>
      <c r="Z11" s="157"/>
    </row>
    <row r="12" spans="1:26" ht="13.15" customHeight="1" x14ac:dyDescent="0.25">
      <c r="A12" s="165" t="s">
        <v>226</v>
      </c>
      <c r="B12" s="165"/>
      <c r="C12" s="165"/>
      <c r="D12" s="165"/>
      <c r="E12" s="165"/>
      <c r="F12" s="165"/>
      <c r="G12" s="188">
        <f>Identification!G14</f>
        <v>0</v>
      </c>
      <c r="H12" s="188"/>
      <c r="I12" s="188"/>
      <c r="J12" s="188"/>
      <c r="K12" s="188"/>
      <c r="L12" s="188"/>
      <c r="M12" s="188"/>
      <c r="N12" s="188"/>
      <c r="O12" s="188"/>
      <c r="P12" s="188"/>
      <c r="Q12" s="188"/>
      <c r="R12" s="188"/>
      <c r="S12" s="188"/>
      <c r="T12" s="276" t="s">
        <v>243</v>
      </c>
      <c r="U12" s="276"/>
      <c r="V12" s="276"/>
      <c r="W12" s="189">
        <f>Identification!W14</f>
        <v>0</v>
      </c>
      <c r="X12" s="188"/>
      <c r="Y12" s="188"/>
      <c r="Z12" s="188"/>
    </row>
    <row r="13" spans="1:26" ht="13.15" customHeight="1" x14ac:dyDescent="0.25">
      <c r="A13" s="217" t="s">
        <v>227</v>
      </c>
      <c r="B13" s="218"/>
      <c r="C13" s="218"/>
      <c r="D13" s="218"/>
      <c r="E13" s="218"/>
      <c r="F13" s="218"/>
      <c r="G13" s="188">
        <f>Identification!G15</f>
        <v>0</v>
      </c>
      <c r="H13" s="188"/>
      <c r="I13" s="188"/>
      <c r="J13" s="188"/>
      <c r="K13" s="188"/>
      <c r="L13" s="188"/>
      <c r="M13" s="188"/>
      <c r="N13" s="188"/>
      <c r="O13" s="188"/>
      <c r="P13" s="188"/>
      <c r="Q13" s="188"/>
      <c r="R13" s="188"/>
      <c r="S13" s="188"/>
      <c r="T13" s="165" t="s">
        <v>24</v>
      </c>
      <c r="U13" s="165"/>
      <c r="V13" s="165"/>
      <c r="W13" s="188">
        <f>Identification!W15</f>
        <v>0</v>
      </c>
      <c r="X13" s="188"/>
      <c r="Y13" s="188"/>
      <c r="Z13" s="188"/>
    </row>
    <row r="14" spans="1:26" ht="13.15" customHeight="1" x14ac:dyDescent="0.25">
      <c r="K14" s="12"/>
      <c r="L14" s="12"/>
      <c r="M14" s="12"/>
      <c r="N14" s="12"/>
      <c r="O14" s="12"/>
      <c r="P14" s="12"/>
      <c r="Q14" s="12"/>
      <c r="R14" s="12"/>
      <c r="S14" s="12"/>
      <c r="T14" s="12"/>
      <c r="U14" s="12"/>
      <c r="V14" s="12"/>
      <c r="W14" s="12"/>
      <c r="X14" s="12"/>
      <c r="Y14" s="12"/>
      <c r="Z14" s="12"/>
    </row>
    <row r="15" spans="1:26" ht="13.15" customHeight="1" x14ac:dyDescent="0.25">
      <c r="A15" s="157" t="s">
        <v>111</v>
      </c>
      <c r="B15" s="157"/>
      <c r="C15" s="157"/>
      <c r="D15" s="157"/>
      <c r="E15" s="157"/>
      <c r="F15" s="157"/>
      <c r="G15" s="157"/>
      <c r="H15" s="157"/>
      <c r="I15" s="157"/>
      <c r="J15" s="157"/>
      <c r="K15" s="157"/>
      <c r="L15" s="157"/>
      <c r="M15" s="157"/>
      <c r="N15" s="157"/>
      <c r="O15" s="157"/>
      <c r="P15" s="157"/>
      <c r="Q15" s="157"/>
      <c r="R15" s="157"/>
      <c r="S15" s="157"/>
      <c r="T15" s="157"/>
      <c r="U15" s="157"/>
      <c r="V15" s="157"/>
      <c r="W15" s="157"/>
      <c r="X15" s="157"/>
      <c r="Y15" s="157"/>
      <c r="Z15" s="157"/>
    </row>
    <row r="16" spans="1:26" ht="13.15" customHeight="1" x14ac:dyDescent="0.25">
      <c r="A16" s="18"/>
    </row>
    <row r="23" spans="1:26" ht="13.15" customHeight="1" x14ac:dyDescent="0.25">
      <c r="A23" s="157" t="s">
        <v>236</v>
      </c>
      <c r="B23" s="157"/>
      <c r="C23" s="157"/>
      <c r="D23" s="157"/>
      <c r="E23" s="157"/>
      <c r="F23" s="157"/>
      <c r="G23" s="157"/>
      <c r="H23" s="157"/>
      <c r="I23" s="157"/>
      <c r="J23" s="157"/>
      <c r="K23" s="157"/>
      <c r="L23" s="157"/>
      <c r="M23" s="157"/>
      <c r="N23" s="157"/>
      <c r="O23" s="157"/>
      <c r="P23" s="157"/>
      <c r="Q23" s="157"/>
      <c r="R23" s="157"/>
      <c r="S23" s="157"/>
      <c r="T23" s="157"/>
      <c r="U23" s="157"/>
      <c r="V23" s="157"/>
      <c r="W23" s="157"/>
      <c r="X23" s="157"/>
      <c r="Y23" s="157"/>
      <c r="Z23" s="157"/>
    </row>
    <row r="25" spans="1:26" ht="13.15" customHeight="1" x14ac:dyDescent="0.25">
      <c r="A25" s="192" t="s">
        <v>112</v>
      </c>
      <c r="B25" s="192"/>
      <c r="C25" s="192"/>
      <c r="D25" s="192"/>
      <c r="E25" s="192"/>
      <c r="F25" s="192"/>
      <c r="G25" s="192"/>
      <c r="H25" s="192"/>
      <c r="I25" s="192"/>
      <c r="J25" s="192"/>
      <c r="K25" s="192"/>
      <c r="L25" s="192"/>
      <c r="M25" s="192"/>
      <c r="N25" s="192"/>
      <c r="O25" s="192"/>
      <c r="P25" s="192"/>
      <c r="Q25" s="192"/>
      <c r="R25" s="192"/>
      <c r="S25" s="192"/>
      <c r="T25" s="192"/>
      <c r="U25" s="192"/>
      <c r="V25" s="192"/>
      <c r="W25" s="192"/>
      <c r="X25" s="192"/>
      <c r="Y25" s="192"/>
      <c r="Z25" s="192"/>
    </row>
    <row r="26" spans="1:26" ht="13.15" customHeight="1" x14ac:dyDescent="0.25">
      <c r="A26" s="192"/>
      <c r="B26" s="192"/>
      <c r="C26" s="192"/>
      <c r="D26" s="192"/>
      <c r="E26" s="192"/>
      <c r="F26" s="192"/>
      <c r="G26" s="192"/>
      <c r="H26" s="192"/>
      <c r="I26" s="192"/>
      <c r="J26" s="192"/>
      <c r="K26" s="192"/>
      <c r="L26" s="192"/>
      <c r="M26" s="192"/>
      <c r="N26" s="192"/>
      <c r="O26" s="192"/>
      <c r="P26" s="192"/>
      <c r="Q26" s="192"/>
      <c r="R26" s="192"/>
      <c r="S26" s="192"/>
      <c r="T26" s="192"/>
      <c r="U26" s="192"/>
      <c r="V26" s="192"/>
      <c r="W26" s="192"/>
      <c r="X26" s="192"/>
      <c r="Y26" s="192"/>
      <c r="Z26" s="192"/>
    </row>
    <row r="27" spans="1:26" ht="13.15" customHeight="1" x14ac:dyDescent="0.25">
      <c r="A27" s="192" t="s">
        <v>237</v>
      </c>
      <c r="B27" s="192"/>
      <c r="C27" s="192"/>
      <c r="D27" s="192"/>
      <c r="E27" s="192"/>
      <c r="F27" s="192"/>
      <c r="G27" s="192"/>
      <c r="H27" s="192"/>
      <c r="I27" s="192"/>
      <c r="J27" s="192"/>
      <c r="K27" s="192"/>
      <c r="L27" s="192"/>
      <c r="M27" s="192"/>
      <c r="N27" s="192"/>
      <c r="O27" s="192"/>
      <c r="P27" s="192"/>
      <c r="Q27" s="192"/>
      <c r="R27" s="192"/>
      <c r="S27" s="192"/>
      <c r="T27" s="192"/>
      <c r="U27" s="192"/>
      <c r="V27" s="192"/>
      <c r="W27" s="192"/>
      <c r="X27" s="192"/>
      <c r="Y27" s="192"/>
      <c r="Z27" s="192"/>
    </row>
    <row r="29" spans="1:26" ht="13.15" customHeight="1" x14ac:dyDescent="0.25">
      <c r="A29" s="14" t="s">
        <v>53</v>
      </c>
      <c r="B29" s="14"/>
      <c r="D29" s="193"/>
      <c r="E29" s="193"/>
      <c r="F29" s="193"/>
      <c r="G29" s="193"/>
      <c r="H29" s="193"/>
      <c r="I29" s="193"/>
      <c r="J29" s="193"/>
      <c r="K29" s="193"/>
      <c r="L29" s="193"/>
      <c r="M29" s="193"/>
      <c r="N29" s="193"/>
      <c r="O29" s="193"/>
      <c r="P29" s="193"/>
      <c r="Q29" s="193"/>
      <c r="R29" s="193"/>
      <c r="S29" s="193"/>
      <c r="T29" s="14"/>
      <c r="U29" s="14" t="s">
        <v>54</v>
      </c>
      <c r="W29" s="193"/>
      <c r="X29" s="193"/>
      <c r="Y29" s="193"/>
      <c r="Z29" s="193"/>
    </row>
  </sheetData>
  <sheetProtection algorithmName="SHA-512" hashValue="gNpQTbc+bdkVzFW1+fpeUHsjDa2MBKmQWofXMFWi8PPps6JVSwG5FkNCM+pKAZh+iTZfZ39ew0dlygqU1gGGMA==" saltValue="dn+IS3n9/dhP2vz7L5BjnA==" spinCount="100000" sheet="1" objects="1" scenarios="1"/>
  <mergeCells count="21">
    <mergeCell ref="A13:F13"/>
    <mergeCell ref="G13:S13"/>
    <mergeCell ref="T13:V13"/>
    <mergeCell ref="W13:Z13"/>
    <mergeCell ref="B1:G1"/>
    <mergeCell ref="K1:Z1"/>
    <mergeCell ref="A11:Z11"/>
    <mergeCell ref="A12:F12"/>
    <mergeCell ref="G12:S12"/>
    <mergeCell ref="T12:V12"/>
    <mergeCell ref="W12:Z12"/>
    <mergeCell ref="B2:G4"/>
    <mergeCell ref="K2:Z5"/>
    <mergeCell ref="A7:Z7"/>
    <mergeCell ref="A8:Z8"/>
    <mergeCell ref="A15:Z15"/>
    <mergeCell ref="A23:Z23"/>
    <mergeCell ref="A25:Z26"/>
    <mergeCell ref="D29:S29"/>
    <mergeCell ref="W29:Z29"/>
    <mergeCell ref="A27:Z27"/>
  </mergeCells>
  <pageMargins left="0.7" right="0.7" top="0.75" bottom="0.75" header="0.3" footer="0.3"/>
  <pageSetup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296" r:id="rId4" name="Check Box 8">
              <controlPr defaultSize="0" autoFill="0" autoLine="0" autoPict="0">
                <anchor moveWithCells="1">
                  <from>
                    <xdr:col>0</xdr:col>
                    <xdr:colOff>0</xdr:colOff>
                    <xdr:row>17</xdr:row>
                    <xdr:rowOff>19050</xdr:rowOff>
                  </from>
                  <to>
                    <xdr:col>20</xdr:col>
                    <xdr:colOff>171450</xdr:colOff>
                    <xdr:row>18</xdr:row>
                    <xdr:rowOff>95250</xdr:rowOff>
                  </to>
                </anchor>
              </controlPr>
            </control>
          </mc:Choice>
        </mc:AlternateContent>
        <mc:AlternateContent xmlns:mc="http://schemas.openxmlformats.org/markup-compatibility/2006">
          <mc:Choice Requires="x14">
            <control shapeId="12295" r:id="rId5" name="Check Box 7">
              <controlPr defaultSize="0" autoFill="0" autoLine="0" autoPict="0">
                <anchor moveWithCells="1">
                  <from>
                    <xdr:col>0</xdr:col>
                    <xdr:colOff>0</xdr:colOff>
                    <xdr:row>17</xdr:row>
                    <xdr:rowOff>19050</xdr:rowOff>
                  </from>
                  <to>
                    <xdr:col>20</xdr:col>
                    <xdr:colOff>171450</xdr:colOff>
                    <xdr:row>18</xdr:row>
                    <xdr:rowOff>95250</xdr:rowOff>
                  </to>
                </anchor>
              </controlPr>
            </control>
          </mc:Choice>
        </mc:AlternateContent>
        <mc:AlternateContent xmlns:mc="http://schemas.openxmlformats.org/markup-compatibility/2006">
          <mc:Choice Requires="x14">
            <control shapeId="12294" r:id="rId6" name="Check Box 6">
              <controlPr defaultSize="0" autoFill="0" autoLine="0" autoPict="0">
                <anchor moveWithCells="1">
                  <from>
                    <xdr:col>0</xdr:col>
                    <xdr:colOff>0</xdr:colOff>
                    <xdr:row>16</xdr:row>
                    <xdr:rowOff>0</xdr:rowOff>
                  </from>
                  <to>
                    <xdr:col>20</xdr:col>
                    <xdr:colOff>209550</xdr:colOff>
                    <xdr:row>17</xdr:row>
                    <xdr:rowOff>76200</xdr:rowOff>
                  </to>
                </anchor>
              </controlPr>
            </control>
          </mc:Choice>
        </mc:AlternateContent>
        <mc:AlternateContent xmlns:mc="http://schemas.openxmlformats.org/markup-compatibility/2006">
          <mc:Choice Requires="x14">
            <control shapeId="12293" r:id="rId7" name="Check Box 5">
              <controlPr defaultSize="0" autoFill="0" autoLine="0" autoPict="0">
                <anchor moveWithCells="1">
                  <from>
                    <xdr:col>0</xdr:col>
                    <xdr:colOff>0</xdr:colOff>
                    <xdr:row>18</xdr:row>
                    <xdr:rowOff>0</xdr:rowOff>
                  </from>
                  <to>
                    <xdr:col>20</xdr:col>
                    <xdr:colOff>180975</xdr:colOff>
                    <xdr:row>19</xdr:row>
                    <xdr:rowOff>76200</xdr:rowOff>
                  </to>
                </anchor>
              </controlPr>
            </control>
          </mc:Choice>
        </mc:AlternateContent>
        <mc:AlternateContent xmlns:mc="http://schemas.openxmlformats.org/markup-compatibility/2006">
          <mc:Choice Requires="x14">
            <control shapeId="12291" r:id="rId8" name="Check Box 3">
              <controlPr defaultSize="0" autoFill="0" autoLine="0" autoPict="0">
                <anchor moveWithCells="1">
                  <from>
                    <xdr:col>0</xdr:col>
                    <xdr:colOff>0</xdr:colOff>
                    <xdr:row>19</xdr:row>
                    <xdr:rowOff>19050</xdr:rowOff>
                  </from>
                  <to>
                    <xdr:col>20</xdr:col>
                    <xdr:colOff>133350</xdr:colOff>
                    <xdr:row>20</xdr:row>
                    <xdr:rowOff>95250</xdr:rowOff>
                  </to>
                </anchor>
              </controlPr>
            </control>
          </mc:Choice>
        </mc:AlternateContent>
        <mc:AlternateContent xmlns:mc="http://schemas.openxmlformats.org/markup-compatibility/2006">
          <mc:Choice Requires="x14">
            <control shapeId="12302" r:id="rId9" name="Check Box 6">
              <controlPr defaultSize="0" autoFill="0" autoLine="0" autoPict="0">
                <anchor moveWithCells="1">
                  <from>
                    <xdr:col>0</xdr:col>
                    <xdr:colOff>0</xdr:colOff>
                    <xdr:row>16</xdr:row>
                    <xdr:rowOff>0</xdr:rowOff>
                  </from>
                  <to>
                    <xdr:col>20</xdr:col>
                    <xdr:colOff>104775</xdr:colOff>
                    <xdr:row>17</xdr:row>
                    <xdr:rowOff>38100</xdr:rowOff>
                  </to>
                </anchor>
              </controlPr>
            </control>
          </mc:Choice>
        </mc:AlternateContent>
        <mc:AlternateContent xmlns:mc="http://schemas.openxmlformats.org/markup-compatibility/2006">
          <mc:Choice Requires="x14">
            <control shapeId="12301" r:id="rId10" name="Check Box 8">
              <controlPr defaultSize="0" autoFill="0" autoLine="0" autoPict="0">
                <anchor moveWithCells="1">
                  <from>
                    <xdr:col>0</xdr:col>
                    <xdr:colOff>0</xdr:colOff>
                    <xdr:row>17</xdr:row>
                    <xdr:rowOff>0</xdr:rowOff>
                  </from>
                  <to>
                    <xdr:col>20</xdr:col>
                    <xdr:colOff>95250</xdr:colOff>
                    <xdr:row>18</xdr:row>
                    <xdr:rowOff>38100</xdr:rowOff>
                  </to>
                </anchor>
              </controlPr>
            </control>
          </mc:Choice>
        </mc:AlternateContent>
        <mc:AlternateContent xmlns:mc="http://schemas.openxmlformats.org/markup-compatibility/2006">
          <mc:Choice Requires="x14">
            <control shapeId="12297" r:id="rId11" name="Check Box 9">
              <controlPr defaultSize="0" autoFill="0" autoLine="0" autoPict="0">
                <anchor moveWithCells="1">
                  <from>
                    <xdr:col>0</xdr:col>
                    <xdr:colOff>0</xdr:colOff>
                    <xdr:row>18</xdr:row>
                    <xdr:rowOff>0</xdr:rowOff>
                  </from>
                  <to>
                    <xdr:col>20</xdr:col>
                    <xdr:colOff>190500</xdr:colOff>
                    <xdr:row>19</xdr:row>
                    <xdr:rowOff>76200</xdr:rowOff>
                  </to>
                </anchor>
              </controlPr>
            </control>
          </mc:Choice>
        </mc:AlternateContent>
        <mc:AlternateContent xmlns:mc="http://schemas.openxmlformats.org/markup-compatibility/2006">
          <mc:Choice Requires="x14">
            <control shapeId="12298" r:id="rId12" name="Check Box 10">
              <controlPr defaultSize="0" autoFill="0" autoLine="0" autoPict="0">
                <anchor moveWithCells="1">
                  <from>
                    <xdr:col>0</xdr:col>
                    <xdr:colOff>0</xdr:colOff>
                    <xdr:row>18</xdr:row>
                    <xdr:rowOff>0</xdr:rowOff>
                  </from>
                  <to>
                    <xdr:col>20</xdr:col>
                    <xdr:colOff>180975</xdr:colOff>
                    <xdr:row>19</xdr:row>
                    <xdr:rowOff>76200</xdr:rowOff>
                  </to>
                </anchor>
              </controlPr>
            </control>
          </mc:Choice>
        </mc:AlternateContent>
        <mc:AlternateContent xmlns:mc="http://schemas.openxmlformats.org/markup-compatibility/2006">
          <mc:Choice Requires="x14">
            <control shapeId="12299" r:id="rId13" name="Check Box 11">
              <controlPr defaultSize="0" autoFill="0" autoLine="0" autoPict="0">
                <anchor moveWithCells="1">
                  <from>
                    <xdr:col>0</xdr:col>
                    <xdr:colOff>0</xdr:colOff>
                    <xdr:row>19</xdr:row>
                    <xdr:rowOff>0</xdr:rowOff>
                  </from>
                  <to>
                    <xdr:col>20</xdr:col>
                    <xdr:colOff>133350</xdr:colOff>
                    <xdr:row>20</xdr:row>
                    <xdr:rowOff>76200</xdr:rowOff>
                  </to>
                </anchor>
              </controlPr>
            </control>
          </mc:Choice>
        </mc:AlternateContent>
        <mc:AlternateContent xmlns:mc="http://schemas.openxmlformats.org/markup-compatibility/2006">
          <mc:Choice Requires="x14">
            <control shapeId="12300" r:id="rId14" name="Check Box 12">
              <controlPr defaultSize="0" autoFill="0" autoLine="0" autoPict="0">
                <anchor moveWithCells="1">
                  <from>
                    <xdr:col>0</xdr:col>
                    <xdr:colOff>0</xdr:colOff>
                    <xdr:row>20</xdr:row>
                    <xdr:rowOff>0</xdr:rowOff>
                  </from>
                  <to>
                    <xdr:col>20</xdr:col>
                    <xdr:colOff>133350</xdr:colOff>
                    <xdr:row>21</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6FBC3-2121-4172-B6F8-DE62179D2314}">
  <sheetPr codeName="Feuil7">
    <tabColor theme="9" tint="0.59999389629810485"/>
    <pageSetUpPr fitToPage="1"/>
  </sheetPr>
  <dimension ref="A2:AG169"/>
  <sheetViews>
    <sheetView showGridLines="0" view="pageLayout" zoomScale="145" zoomScaleNormal="145" zoomScalePageLayoutView="145" workbookViewId="0">
      <selection activeCell="K2" sqref="K2:Z5"/>
    </sheetView>
  </sheetViews>
  <sheetFormatPr baseColWidth="10" defaultColWidth="10.7109375" defaultRowHeight="13.15" customHeight="1" x14ac:dyDescent="0.25"/>
  <cols>
    <col min="1" max="1" width="4.5703125" style="11" customWidth="1"/>
    <col min="2" max="3" width="3.28515625" style="11" customWidth="1"/>
    <col min="4" max="4" width="2.85546875" style="11" customWidth="1"/>
    <col min="5" max="5" width="3.42578125" style="11" customWidth="1"/>
    <col min="6" max="6" width="3.140625" style="11" customWidth="1"/>
    <col min="7" max="7" width="2.42578125" style="11" customWidth="1"/>
    <col min="8" max="9" width="2.140625" style="11" customWidth="1"/>
    <col min="10" max="10" width="1.140625" style="11" customWidth="1"/>
    <col min="11" max="11" width="1" style="11" customWidth="1"/>
    <col min="12" max="13" width="3.28515625" style="11" customWidth="1"/>
    <col min="14" max="14" width="2.5703125" style="11" customWidth="1"/>
    <col min="15" max="15" width="2.140625" style="11" customWidth="1"/>
    <col min="16" max="17" width="3" style="11" customWidth="1"/>
    <col min="18" max="18" width="3.85546875" style="11" customWidth="1"/>
    <col min="19" max="19" width="2.7109375" style="11" customWidth="1"/>
    <col min="20" max="20" width="4.140625" style="11" customWidth="1"/>
    <col min="21" max="21" width="4" style="11" customWidth="1"/>
    <col min="22" max="22" width="9.7109375" style="11" customWidth="1"/>
    <col min="23" max="23" width="1.42578125" style="11" customWidth="1"/>
    <col min="24" max="24" width="10" style="11" customWidth="1"/>
    <col min="25" max="25" width="4" style="11" customWidth="1"/>
    <col min="26" max="26" width="4.85546875" style="11" customWidth="1"/>
    <col min="27" max="27" width="13" style="11" customWidth="1"/>
    <col min="28" max="28" width="11.5703125" style="11" customWidth="1"/>
    <col min="29" max="29" width="14" style="11" customWidth="1"/>
    <col min="30" max="86" width="3.28515625" style="11" customWidth="1"/>
    <col min="87" max="16384" width="10.7109375" style="11"/>
  </cols>
  <sheetData>
    <row r="2" spans="1:33" ht="13.15" customHeight="1" x14ac:dyDescent="0.25">
      <c r="B2" s="155"/>
      <c r="C2" s="155"/>
      <c r="D2" s="155"/>
      <c r="E2" s="155"/>
      <c r="F2" s="155"/>
      <c r="G2" s="155"/>
      <c r="K2" s="156" t="s">
        <v>341</v>
      </c>
      <c r="L2" s="156"/>
      <c r="M2" s="156"/>
      <c r="N2" s="156"/>
      <c r="O2" s="156"/>
      <c r="P2" s="156"/>
      <c r="Q2" s="156"/>
      <c r="R2" s="156"/>
      <c r="S2" s="156"/>
      <c r="T2" s="156"/>
      <c r="U2" s="156"/>
      <c r="V2" s="156"/>
      <c r="W2" s="156"/>
      <c r="X2" s="156"/>
      <c r="Y2" s="156"/>
      <c r="Z2" s="156"/>
    </row>
    <row r="3" spans="1:33" ht="13.15" customHeight="1" x14ac:dyDescent="0.25">
      <c r="B3" s="155"/>
      <c r="C3" s="155"/>
      <c r="D3" s="155"/>
      <c r="E3" s="155"/>
      <c r="F3" s="155"/>
      <c r="G3" s="155"/>
      <c r="K3" s="156"/>
      <c r="L3" s="156"/>
      <c r="M3" s="156"/>
      <c r="N3" s="156"/>
      <c r="O3" s="156"/>
      <c r="P3" s="156"/>
      <c r="Q3" s="156"/>
      <c r="R3" s="156"/>
      <c r="S3" s="156"/>
      <c r="T3" s="156"/>
      <c r="U3" s="156"/>
      <c r="V3" s="156"/>
      <c r="W3" s="156"/>
      <c r="X3" s="156"/>
      <c r="Y3" s="156"/>
      <c r="Z3" s="156"/>
    </row>
    <row r="4" spans="1:33" ht="13.15" customHeight="1" x14ac:dyDescent="0.25">
      <c r="B4" s="155"/>
      <c r="C4" s="155"/>
      <c r="D4" s="155"/>
      <c r="E4" s="155"/>
      <c r="F4" s="155"/>
      <c r="G4" s="155"/>
      <c r="K4" s="156"/>
      <c r="L4" s="156"/>
      <c r="M4" s="156"/>
      <c r="N4" s="156"/>
      <c r="O4" s="156"/>
      <c r="P4" s="156"/>
      <c r="Q4" s="156"/>
      <c r="R4" s="156"/>
      <c r="S4" s="156"/>
      <c r="T4" s="156"/>
      <c r="U4" s="156"/>
      <c r="V4" s="156"/>
      <c r="W4" s="156"/>
      <c r="X4" s="156"/>
      <c r="Y4" s="156"/>
      <c r="Z4" s="156"/>
    </row>
    <row r="5" spans="1:33" ht="13.15" customHeight="1" x14ac:dyDescent="0.25">
      <c r="K5" s="156"/>
      <c r="L5" s="156"/>
      <c r="M5" s="156"/>
      <c r="N5" s="156"/>
      <c r="O5" s="156"/>
      <c r="P5" s="156"/>
      <c r="Q5" s="156"/>
      <c r="R5" s="156"/>
      <c r="S5" s="156"/>
      <c r="T5" s="156"/>
      <c r="U5" s="156"/>
      <c r="V5" s="156"/>
      <c r="W5" s="156"/>
      <c r="X5" s="156"/>
      <c r="Y5" s="156"/>
      <c r="Z5" s="156"/>
    </row>
    <row r="6" spans="1:33" ht="13.15" customHeight="1" x14ac:dyDescent="0.25">
      <c r="K6" s="12"/>
      <c r="L6" s="12"/>
      <c r="M6" s="12"/>
      <c r="N6" s="12"/>
      <c r="O6" s="12"/>
      <c r="P6" s="12"/>
      <c r="Q6" s="12"/>
      <c r="R6" s="12"/>
      <c r="S6" s="12"/>
      <c r="T6" s="12"/>
      <c r="U6" s="12"/>
      <c r="V6" s="12"/>
      <c r="W6" s="12"/>
      <c r="X6" s="12"/>
      <c r="Y6" s="12"/>
      <c r="Z6" s="12"/>
      <c r="AG6" s="18"/>
    </row>
    <row r="7" spans="1:33" s="1" customFormat="1" ht="16.149999999999999" customHeight="1" x14ac:dyDescent="0.25">
      <c r="A7" s="161" t="s">
        <v>242</v>
      </c>
      <c r="B7" s="161"/>
      <c r="C7" s="161"/>
      <c r="D7" s="161"/>
      <c r="E7" s="161"/>
      <c r="F7" s="161"/>
      <c r="G7" s="161"/>
      <c r="H7" s="161"/>
      <c r="I7" s="161"/>
      <c r="J7" s="161"/>
      <c r="K7" s="161"/>
      <c r="L7" s="161"/>
      <c r="M7" s="161"/>
      <c r="N7" s="161"/>
      <c r="O7" s="161"/>
      <c r="P7" s="161"/>
      <c r="Q7" s="161"/>
      <c r="R7" s="161"/>
      <c r="S7" s="161"/>
      <c r="T7" s="161"/>
      <c r="U7" s="161"/>
      <c r="V7" s="161"/>
      <c r="W7" s="161"/>
      <c r="X7" s="161"/>
      <c r="Y7" s="161"/>
      <c r="Z7" s="161"/>
    </row>
    <row r="8" spans="1:33" ht="13.15" customHeight="1" x14ac:dyDescent="0.25">
      <c r="A8" s="162" t="s">
        <v>2</v>
      </c>
      <c r="B8" s="162"/>
      <c r="C8" s="162"/>
      <c r="D8" s="162"/>
      <c r="E8" s="162"/>
      <c r="F8" s="162"/>
      <c r="G8" s="162"/>
      <c r="H8" s="162"/>
      <c r="I8" s="162"/>
      <c r="J8" s="162"/>
      <c r="K8" s="162"/>
      <c r="L8" s="162"/>
      <c r="M8" s="162"/>
      <c r="N8" s="162"/>
      <c r="O8" s="162"/>
      <c r="P8" s="162"/>
      <c r="Q8" s="162"/>
      <c r="R8" s="162"/>
      <c r="S8" s="162"/>
      <c r="T8" s="162"/>
      <c r="U8" s="162"/>
      <c r="V8" s="162"/>
      <c r="W8" s="162"/>
      <c r="X8" s="162"/>
      <c r="Y8" s="162"/>
      <c r="Z8" s="162"/>
    </row>
    <row r="9" spans="1:33" ht="13.15" customHeight="1" x14ac:dyDescent="0.25">
      <c r="K9" s="12"/>
      <c r="L9" s="12"/>
      <c r="M9" s="12"/>
      <c r="N9" s="12"/>
      <c r="O9" s="12"/>
      <c r="P9" s="12"/>
      <c r="Q9" s="12"/>
      <c r="R9" s="12"/>
      <c r="S9" s="12"/>
      <c r="T9" s="12"/>
      <c r="U9" s="12"/>
      <c r="V9" s="12"/>
      <c r="W9" s="12"/>
      <c r="X9" s="12"/>
      <c r="Y9" s="12"/>
      <c r="Z9" s="12"/>
    </row>
    <row r="10" spans="1:33" ht="13.15" customHeight="1" x14ac:dyDescent="0.25">
      <c r="A10" s="157" t="s">
        <v>228</v>
      </c>
      <c r="B10" s="157"/>
      <c r="C10" s="157"/>
      <c r="D10" s="157"/>
      <c r="E10" s="157"/>
      <c r="F10" s="157"/>
      <c r="G10" s="157"/>
      <c r="H10" s="157"/>
      <c r="I10" s="157"/>
      <c r="J10" s="157"/>
      <c r="K10" s="157"/>
      <c r="L10" s="157"/>
      <c r="M10" s="157"/>
      <c r="N10" s="157"/>
      <c r="O10" s="157"/>
      <c r="P10" s="157"/>
      <c r="Q10" s="157"/>
      <c r="R10" s="157"/>
      <c r="S10" s="157"/>
      <c r="T10" s="157"/>
      <c r="U10" s="157"/>
      <c r="V10" s="157"/>
      <c r="W10" s="157"/>
      <c r="X10" s="157"/>
      <c r="Y10" s="157"/>
      <c r="Z10" s="157"/>
    </row>
    <row r="11" spans="1:33" s="10" customFormat="1" ht="13.15" customHeight="1" x14ac:dyDescent="0.25">
      <c r="A11" s="165" t="s">
        <v>22</v>
      </c>
      <c r="B11" s="165"/>
      <c r="C11" s="165"/>
      <c r="D11" s="165"/>
      <c r="E11" s="165"/>
      <c r="F11" s="165"/>
      <c r="G11" s="165"/>
      <c r="H11" s="165"/>
      <c r="I11" s="165"/>
      <c r="J11" s="165"/>
      <c r="K11" s="165"/>
      <c r="L11" s="165"/>
      <c r="M11" s="165"/>
      <c r="N11" s="165"/>
      <c r="O11" s="165"/>
      <c r="P11" s="165"/>
      <c r="Q11" s="165"/>
      <c r="R11" s="165"/>
      <c r="S11" s="165"/>
      <c r="T11" s="165"/>
      <c r="U11" s="165"/>
      <c r="V11" s="165"/>
      <c r="W11" s="165"/>
      <c r="X11" s="165"/>
      <c r="Y11" s="165"/>
      <c r="Z11" s="165"/>
    </row>
    <row r="12" spans="1:33" s="10" customFormat="1" ht="13.15" customHeight="1" x14ac:dyDescent="0.25">
      <c r="A12" s="2"/>
      <c r="B12" s="2"/>
      <c r="C12" s="2"/>
      <c r="D12" s="2"/>
      <c r="E12" s="2"/>
      <c r="F12" s="2"/>
      <c r="G12" s="2"/>
      <c r="H12" s="2"/>
      <c r="I12" s="2"/>
      <c r="J12" s="2"/>
      <c r="K12" s="2"/>
      <c r="L12" s="2"/>
      <c r="M12" s="2"/>
      <c r="N12" s="2"/>
      <c r="O12" s="2"/>
      <c r="P12" s="2"/>
      <c r="Q12" s="2"/>
      <c r="R12" s="2"/>
      <c r="S12" s="2"/>
      <c r="T12" s="2"/>
      <c r="U12" s="2"/>
      <c r="V12" s="2"/>
      <c r="W12" s="2"/>
      <c r="X12" s="2"/>
      <c r="Y12" s="2"/>
      <c r="Z12" s="2"/>
    </row>
    <row r="13" spans="1:33" s="10" customFormat="1" ht="13.15" customHeight="1" x14ac:dyDescent="0.25">
      <c r="A13" s="165" t="s">
        <v>226</v>
      </c>
      <c r="B13" s="165"/>
      <c r="C13" s="165"/>
      <c r="D13" s="165"/>
      <c r="E13" s="165"/>
      <c r="F13" s="165"/>
      <c r="G13" s="273">
        <f>Identification!G14</f>
        <v>0</v>
      </c>
      <c r="H13" s="274"/>
      <c r="I13" s="274"/>
      <c r="J13" s="274"/>
      <c r="K13" s="274"/>
      <c r="L13" s="274"/>
      <c r="M13" s="274"/>
      <c r="N13" s="274"/>
      <c r="O13" s="274"/>
      <c r="P13" s="274"/>
      <c r="Q13" s="274"/>
      <c r="R13" s="274"/>
      <c r="S13" s="275"/>
      <c r="T13" s="177" t="s">
        <v>243</v>
      </c>
      <c r="U13" s="178"/>
      <c r="V13" s="179"/>
      <c r="W13" s="189">
        <f>Identification!W14</f>
        <v>0</v>
      </c>
      <c r="X13" s="188"/>
      <c r="Y13" s="188"/>
      <c r="Z13" s="188"/>
    </row>
    <row r="14" spans="1:33" s="10" customFormat="1" ht="13.15" customHeight="1" x14ac:dyDescent="0.25">
      <c r="A14" s="217" t="s">
        <v>227</v>
      </c>
      <c r="B14" s="218"/>
      <c r="C14" s="218"/>
      <c r="D14" s="218"/>
      <c r="E14" s="218"/>
      <c r="F14" s="218"/>
      <c r="G14" s="273">
        <f>Identification!G15</f>
        <v>0</v>
      </c>
      <c r="H14" s="274"/>
      <c r="I14" s="274"/>
      <c r="J14" s="274"/>
      <c r="K14" s="274"/>
      <c r="L14" s="274"/>
      <c r="M14" s="274"/>
      <c r="N14" s="274"/>
      <c r="O14" s="274"/>
      <c r="P14" s="274"/>
      <c r="Q14" s="274"/>
      <c r="R14" s="274"/>
      <c r="S14" s="275"/>
      <c r="T14" s="166" t="s">
        <v>24</v>
      </c>
      <c r="U14" s="167"/>
      <c r="V14" s="170"/>
      <c r="W14" s="189">
        <f>Identification!W15</f>
        <v>0</v>
      </c>
      <c r="X14" s="188"/>
      <c r="Y14" s="188"/>
      <c r="Z14" s="188"/>
    </row>
    <row r="15" spans="1:33" s="10" customFormat="1" ht="13.15" customHeight="1" x14ac:dyDescent="0.25">
      <c r="A15" s="166" t="s">
        <v>25</v>
      </c>
      <c r="B15" s="167"/>
      <c r="C15" s="167"/>
      <c r="D15" s="167"/>
      <c r="E15" s="167"/>
      <c r="F15" s="167"/>
      <c r="G15" s="273">
        <f>Identification!G16</f>
        <v>0</v>
      </c>
      <c r="H15" s="274"/>
      <c r="I15" s="274"/>
      <c r="J15" s="274"/>
      <c r="K15" s="274"/>
      <c r="L15" s="274"/>
      <c r="M15" s="274"/>
      <c r="N15" s="274"/>
      <c r="O15" s="274"/>
      <c r="P15" s="274"/>
      <c r="Q15" s="274"/>
      <c r="R15" s="274"/>
      <c r="S15" s="275"/>
      <c r="T15" s="165" t="s">
        <v>26</v>
      </c>
      <c r="U15" s="165"/>
      <c r="V15" s="165"/>
      <c r="W15" s="189">
        <f>Identification!W16</f>
        <v>0</v>
      </c>
      <c r="X15" s="188"/>
      <c r="Y15" s="188"/>
      <c r="Z15" s="188"/>
    </row>
    <row r="16" spans="1:33" s="10" customFormat="1" ht="13.15" customHeight="1" x14ac:dyDescent="0.25">
      <c r="A16" s="166" t="s">
        <v>27</v>
      </c>
      <c r="B16" s="167"/>
      <c r="C16" s="167"/>
      <c r="D16" s="167"/>
      <c r="E16" s="167"/>
      <c r="F16" s="167"/>
      <c r="G16" s="273">
        <f>Identification!G17</f>
        <v>0</v>
      </c>
      <c r="H16" s="274"/>
      <c r="I16" s="274"/>
      <c r="J16" s="274"/>
      <c r="K16" s="274"/>
      <c r="L16" s="274"/>
      <c r="M16" s="274"/>
      <c r="N16" s="274"/>
      <c r="O16" s="274"/>
      <c r="P16" s="274"/>
      <c r="Q16" s="274"/>
      <c r="R16" s="274"/>
      <c r="S16" s="275"/>
      <c r="T16" s="165" t="s">
        <v>28</v>
      </c>
      <c r="U16" s="165"/>
      <c r="V16" s="165"/>
      <c r="W16" s="189">
        <f>Identification!W17</f>
        <v>0</v>
      </c>
      <c r="X16" s="188"/>
      <c r="Y16" s="188"/>
      <c r="Z16" s="188"/>
    </row>
    <row r="17" spans="1:26" s="10" customFormat="1" ht="13.15" customHeight="1" x14ac:dyDescent="0.25">
      <c r="G17" s="309"/>
      <c r="H17" s="309"/>
      <c r="I17" s="309"/>
      <c r="J17" s="309"/>
      <c r="K17" s="309"/>
      <c r="L17" s="309"/>
      <c r="M17" s="309"/>
      <c r="N17" s="309"/>
      <c r="O17" s="309"/>
      <c r="P17" s="309"/>
      <c r="Q17" s="309"/>
      <c r="R17" s="309"/>
      <c r="S17" s="309"/>
      <c r="T17" s="2"/>
      <c r="U17" s="2"/>
      <c r="V17" s="2"/>
      <c r="W17" s="175"/>
      <c r="X17" s="175"/>
      <c r="Y17" s="175"/>
      <c r="Z17" s="175"/>
    </row>
    <row r="18" spans="1:26" s="10" customFormat="1" ht="13.15" customHeight="1" x14ac:dyDescent="0.25">
      <c r="A18" s="166" t="s">
        <v>230</v>
      </c>
      <c r="B18" s="167"/>
      <c r="C18" s="167"/>
      <c r="D18" s="167"/>
      <c r="E18" s="167"/>
      <c r="F18" s="167"/>
      <c r="G18" s="167"/>
      <c r="H18" s="167"/>
      <c r="I18" s="167"/>
      <c r="J18" s="167"/>
      <c r="K18" s="167"/>
      <c r="L18" s="167"/>
      <c r="M18" s="167"/>
      <c r="N18" s="167"/>
      <c r="O18" s="167"/>
      <c r="P18" s="167"/>
      <c r="Q18" s="167"/>
      <c r="R18" s="167"/>
      <c r="S18" s="167"/>
      <c r="T18" s="167"/>
      <c r="U18" s="167"/>
      <c r="V18" s="167"/>
      <c r="W18" s="167"/>
      <c r="X18" s="167"/>
      <c r="Y18" s="167"/>
      <c r="Z18" s="170"/>
    </row>
    <row r="19" spans="1:26" s="10" customFormat="1" ht="13.15" customHeight="1" x14ac:dyDescent="0.25">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s="10" customFormat="1" ht="13.15" customHeight="1" x14ac:dyDescent="0.25">
      <c r="A20" s="165" t="s">
        <v>231</v>
      </c>
      <c r="B20" s="165"/>
      <c r="C20" s="165"/>
      <c r="D20" s="165"/>
      <c r="E20" s="165"/>
      <c r="F20" s="165"/>
      <c r="G20" s="188">
        <f>Identification!G21</f>
        <v>0</v>
      </c>
      <c r="H20" s="188"/>
      <c r="I20" s="188"/>
      <c r="J20" s="188"/>
      <c r="K20" s="188"/>
      <c r="L20" s="188"/>
      <c r="M20" s="188"/>
      <c r="N20" s="188"/>
      <c r="O20" s="188"/>
      <c r="P20" s="188"/>
      <c r="Q20" s="188"/>
      <c r="R20" s="188"/>
      <c r="S20" s="188"/>
      <c r="T20" s="4" t="s">
        <v>30</v>
      </c>
      <c r="U20" s="5"/>
      <c r="V20" s="6"/>
      <c r="W20" s="273">
        <f>Identification!W21</f>
        <v>0</v>
      </c>
      <c r="X20" s="274"/>
      <c r="Y20" s="274"/>
      <c r="Z20" s="275"/>
    </row>
    <row r="21" spans="1:26" s="10" customFormat="1" ht="13.15" customHeight="1" x14ac:dyDescent="0.25">
      <c r="A21" s="165" t="s">
        <v>31</v>
      </c>
      <c r="B21" s="165"/>
      <c r="C21" s="165"/>
      <c r="D21" s="165"/>
      <c r="E21" s="165"/>
      <c r="F21" s="165"/>
      <c r="G21" s="188">
        <f>Identification!G22</f>
        <v>0</v>
      </c>
      <c r="H21" s="188"/>
      <c r="I21" s="188"/>
      <c r="J21" s="188"/>
      <c r="K21" s="188"/>
      <c r="L21" s="188"/>
      <c r="M21" s="188"/>
      <c r="N21" s="188"/>
      <c r="O21" s="188"/>
      <c r="P21" s="188"/>
      <c r="Q21" s="188"/>
      <c r="R21" s="188"/>
      <c r="S21" s="188"/>
      <c r="T21" s="4" t="s">
        <v>24</v>
      </c>
      <c r="U21" s="5"/>
      <c r="V21" s="6"/>
      <c r="W21" s="273">
        <f>Identification!W22</f>
        <v>0</v>
      </c>
      <c r="X21" s="274"/>
      <c r="Y21" s="274"/>
      <c r="Z21" s="275"/>
    </row>
    <row r="22" spans="1:26" s="10" customFormat="1" ht="13.15" customHeight="1" x14ac:dyDescent="0.25">
      <c r="A22" s="165" t="s">
        <v>25</v>
      </c>
      <c r="B22" s="165"/>
      <c r="C22" s="165"/>
      <c r="D22" s="165"/>
      <c r="E22" s="165"/>
      <c r="F22" s="165"/>
      <c r="G22" s="188">
        <f>Identification!G23</f>
        <v>0</v>
      </c>
      <c r="H22" s="188"/>
      <c r="I22" s="188"/>
      <c r="J22" s="188"/>
      <c r="K22" s="188"/>
      <c r="L22" s="188"/>
      <c r="M22" s="188"/>
      <c r="N22" s="188"/>
      <c r="O22" s="188"/>
      <c r="P22" s="188"/>
      <c r="Q22" s="188"/>
      <c r="R22" s="188"/>
      <c r="S22" s="188"/>
      <c r="T22" s="165" t="s">
        <v>26</v>
      </c>
      <c r="U22" s="165"/>
      <c r="V22" s="165"/>
      <c r="W22" s="273">
        <f>Identification!W23</f>
        <v>0</v>
      </c>
      <c r="X22" s="274"/>
      <c r="Y22" s="274"/>
      <c r="Z22" s="275"/>
    </row>
    <row r="23" spans="1:26" s="10" customFormat="1" ht="13.15" customHeight="1" x14ac:dyDescent="0.25">
      <c r="A23" s="165" t="s">
        <v>27</v>
      </c>
      <c r="B23" s="165"/>
      <c r="C23" s="165"/>
      <c r="D23" s="165"/>
      <c r="E23" s="165"/>
      <c r="F23" s="165"/>
      <c r="G23" s="188">
        <f>Identification!G24</f>
        <v>0</v>
      </c>
      <c r="H23" s="188"/>
      <c r="I23" s="188"/>
      <c r="J23" s="188"/>
      <c r="K23" s="188"/>
      <c r="L23" s="188"/>
      <c r="M23" s="188"/>
      <c r="N23" s="188"/>
      <c r="O23" s="188"/>
      <c r="P23" s="188"/>
      <c r="Q23" s="188"/>
      <c r="R23" s="188"/>
      <c r="S23" s="188"/>
      <c r="T23" s="165" t="s">
        <v>28</v>
      </c>
      <c r="U23" s="165"/>
      <c r="V23" s="165"/>
      <c r="W23" s="273">
        <f>Identification!W24</f>
        <v>0</v>
      </c>
      <c r="X23" s="274"/>
      <c r="Y23" s="274"/>
      <c r="Z23" s="275"/>
    </row>
    <row r="24" spans="1:26" ht="13.15" customHeight="1" x14ac:dyDescent="0.25">
      <c r="A24" s="2"/>
      <c r="B24" s="2"/>
      <c r="C24" s="2"/>
      <c r="D24" s="2"/>
      <c r="E24" s="2"/>
      <c r="F24" s="13"/>
      <c r="G24" s="13"/>
      <c r="H24" s="13"/>
      <c r="I24" s="13"/>
      <c r="J24" s="13"/>
      <c r="K24" s="13"/>
      <c r="L24" s="13"/>
      <c r="M24" s="13"/>
      <c r="N24" s="13"/>
      <c r="O24" s="13"/>
      <c r="Q24" s="2"/>
      <c r="S24" s="2"/>
      <c r="T24" s="13"/>
      <c r="U24" s="13"/>
      <c r="V24" s="13"/>
    </row>
    <row r="25" spans="1:26" ht="26.25" customHeight="1" x14ac:dyDescent="0.25">
      <c r="A25" s="217" t="s">
        <v>232</v>
      </c>
      <c r="B25" s="218"/>
      <c r="C25" s="218"/>
      <c r="D25" s="218"/>
      <c r="E25" s="218"/>
      <c r="F25" s="218"/>
      <c r="G25" s="218"/>
      <c r="H25" s="218"/>
      <c r="I25" s="218"/>
      <c r="J25" s="218"/>
      <c r="K25" s="218"/>
      <c r="L25" s="218"/>
      <c r="M25" s="218"/>
      <c r="N25" s="218"/>
      <c r="O25" s="218"/>
      <c r="P25" s="218"/>
      <c r="Q25" s="218"/>
      <c r="R25" s="218"/>
      <c r="S25" s="218"/>
      <c r="T25" s="218"/>
      <c r="U25" s="218"/>
      <c r="V25" s="218"/>
      <c r="W25" s="218"/>
      <c r="X25" s="218"/>
      <c r="Y25" s="218"/>
      <c r="Z25" s="348"/>
    </row>
    <row r="26" spans="1:26" ht="13.15" customHeight="1" x14ac:dyDescent="0.25">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3.15" customHeight="1" x14ac:dyDescent="0.25">
      <c r="A27" s="165" t="s">
        <v>231</v>
      </c>
      <c r="B27" s="165"/>
      <c r="C27" s="165"/>
      <c r="D27" s="165"/>
      <c r="E27" s="165"/>
      <c r="F27" s="165"/>
      <c r="G27" s="164"/>
      <c r="H27" s="164"/>
      <c r="I27" s="164"/>
      <c r="J27" s="164"/>
      <c r="K27" s="164"/>
      <c r="L27" s="164"/>
      <c r="M27" s="164"/>
      <c r="N27" s="164"/>
      <c r="O27" s="164"/>
      <c r="P27" s="164"/>
      <c r="Q27" s="164"/>
      <c r="R27" s="164"/>
      <c r="S27" s="164"/>
      <c r="T27" s="4" t="s">
        <v>30</v>
      </c>
      <c r="U27" s="5"/>
      <c r="V27" s="6"/>
      <c r="W27" s="176"/>
      <c r="X27" s="164"/>
      <c r="Y27" s="164"/>
      <c r="Z27" s="164"/>
    </row>
    <row r="28" spans="1:26" ht="13.15" customHeight="1" x14ac:dyDescent="0.25">
      <c r="A28" s="165" t="s">
        <v>31</v>
      </c>
      <c r="B28" s="165"/>
      <c r="C28" s="165"/>
      <c r="D28" s="165"/>
      <c r="E28" s="165"/>
      <c r="F28" s="165"/>
      <c r="G28" s="164"/>
      <c r="H28" s="164"/>
      <c r="I28" s="164"/>
      <c r="J28" s="164"/>
      <c r="K28" s="164"/>
      <c r="L28" s="164"/>
      <c r="M28" s="164"/>
      <c r="N28" s="164"/>
      <c r="O28" s="164"/>
      <c r="P28" s="164"/>
      <c r="Q28" s="164"/>
      <c r="R28" s="164"/>
      <c r="S28" s="164"/>
      <c r="T28" s="4" t="s">
        <v>24</v>
      </c>
      <c r="U28" s="5"/>
      <c r="V28" s="6"/>
      <c r="W28" s="176"/>
      <c r="X28" s="164"/>
      <c r="Y28" s="164"/>
      <c r="Z28" s="164"/>
    </row>
    <row r="29" spans="1:26" ht="13.15" customHeight="1" x14ac:dyDescent="0.25">
      <c r="A29" s="165" t="s">
        <v>25</v>
      </c>
      <c r="B29" s="165"/>
      <c r="C29" s="165"/>
      <c r="D29" s="165"/>
      <c r="E29" s="165"/>
      <c r="F29" s="165"/>
      <c r="G29" s="164"/>
      <c r="H29" s="164"/>
      <c r="I29" s="164"/>
      <c r="J29" s="164"/>
      <c r="K29" s="164"/>
      <c r="L29" s="164"/>
      <c r="M29" s="164"/>
      <c r="N29" s="164"/>
      <c r="O29" s="164"/>
      <c r="P29" s="164"/>
      <c r="Q29" s="164"/>
      <c r="R29" s="164"/>
      <c r="S29" s="164"/>
      <c r="T29" s="165" t="s">
        <v>26</v>
      </c>
      <c r="U29" s="165"/>
      <c r="V29" s="165"/>
      <c r="W29" s="176"/>
      <c r="X29" s="164"/>
      <c r="Y29" s="164"/>
      <c r="Z29" s="164"/>
    </row>
    <row r="30" spans="1:26" ht="13.15" customHeight="1" x14ac:dyDescent="0.25">
      <c r="A30" s="165" t="s">
        <v>27</v>
      </c>
      <c r="B30" s="165"/>
      <c r="C30" s="165"/>
      <c r="D30" s="165"/>
      <c r="E30" s="165"/>
      <c r="F30" s="165"/>
      <c r="G30" s="164"/>
      <c r="H30" s="164"/>
      <c r="I30" s="164"/>
      <c r="J30" s="164"/>
      <c r="K30" s="164"/>
      <c r="L30" s="164"/>
      <c r="M30" s="164"/>
      <c r="N30" s="164"/>
      <c r="O30" s="164"/>
      <c r="P30" s="164"/>
      <c r="Q30" s="164"/>
      <c r="R30" s="164"/>
      <c r="S30" s="164"/>
      <c r="T30" s="165" t="s">
        <v>28</v>
      </c>
      <c r="U30" s="165"/>
      <c r="V30" s="165"/>
      <c r="W30" s="176"/>
      <c r="X30" s="164"/>
      <c r="Y30" s="164"/>
      <c r="Z30" s="164"/>
    </row>
    <row r="31" spans="1:26" ht="13.15" customHeight="1" x14ac:dyDescent="0.25">
      <c r="A31" s="171" t="s">
        <v>29</v>
      </c>
      <c r="B31" s="171"/>
      <c r="C31" s="171"/>
      <c r="D31" s="171"/>
      <c r="E31" s="2"/>
      <c r="F31" s="2"/>
      <c r="G31" s="2"/>
      <c r="H31" s="2"/>
      <c r="I31" s="2"/>
      <c r="J31" s="2"/>
      <c r="K31" s="2"/>
      <c r="L31" s="2"/>
      <c r="M31" s="2"/>
      <c r="N31" s="2"/>
      <c r="O31" s="2"/>
      <c r="P31" s="2"/>
      <c r="Q31" s="2"/>
      <c r="R31" s="2"/>
      <c r="S31" s="2"/>
      <c r="T31" s="2"/>
      <c r="U31" s="2"/>
      <c r="V31" s="2"/>
      <c r="W31" s="175"/>
      <c r="X31" s="175"/>
      <c r="Y31" s="175"/>
      <c r="Z31" s="175"/>
    </row>
    <row r="32" spans="1:26" ht="13.15" customHeight="1" x14ac:dyDescent="0.25">
      <c r="A32" s="157" t="s">
        <v>61</v>
      </c>
      <c r="B32" s="157"/>
      <c r="C32" s="157"/>
      <c r="D32" s="157"/>
      <c r="E32" s="157"/>
      <c r="F32" s="157"/>
      <c r="G32" s="157"/>
      <c r="H32" s="157"/>
      <c r="I32" s="157"/>
      <c r="J32" s="157"/>
      <c r="K32" s="157"/>
      <c r="L32" s="157"/>
      <c r="M32" s="157"/>
      <c r="N32" s="157"/>
      <c r="O32" s="157"/>
      <c r="P32" s="157"/>
      <c r="Q32" s="157"/>
      <c r="R32" s="157"/>
      <c r="S32" s="157"/>
      <c r="T32" s="157"/>
      <c r="U32" s="157"/>
      <c r="V32" s="157"/>
      <c r="W32" s="157"/>
      <c r="X32" s="157"/>
      <c r="Y32" s="157"/>
      <c r="Z32" s="157"/>
    </row>
    <row r="33" spans="1:26" ht="13.15" customHeight="1" x14ac:dyDescent="0.25">
      <c r="A33" s="165" t="s">
        <v>62</v>
      </c>
      <c r="B33" s="165"/>
      <c r="C33" s="165"/>
      <c r="D33" s="165"/>
      <c r="E33" s="165"/>
      <c r="F33" s="165"/>
      <c r="G33" s="165"/>
      <c r="H33" s="165"/>
      <c r="I33" s="165"/>
      <c r="J33" s="165"/>
      <c r="K33" s="165"/>
      <c r="L33" s="165"/>
      <c r="M33" s="165"/>
      <c r="N33" s="165"/>
      <c r="O33" s="165"/>
      <c r="P33" s="165"/>
      <c r="Q33" s="165"/>
      <c r="R33" s="165"/>
      <c r="S33" s="165"/>
      <c r="T33" s="165"/>
      <c r="U33" s="165"/>
      <c r="V33" s="165"/>
      <c r="W33" s="165"/>
      <c r="X33" s="165"/>
      <c r="Y33" s="165"/>
      <c r="Z33" s="165"/>
    </row>
    <row r="36" spans="1:26" ht="13.15" customHeight="1" x14ac:dyDescent="0.25">
      <c r="V36" s="193"/>
      <c r="W36" s="193"/>
      <c r="X36" s="193"/>
      <c r="Y36" s="193"/>
      <c r="Z36" s="193"/>
    </row>
    <row r="37" spans="1:26" ht="13.15" customHeight="1" x14ac:dyDescent="0.25">
      <c r="U37" s="46"/>
      <c r="V37" s="405"/>
      <c r="W37" s="405"/>
      <c r="X37" s="405"/>
      <c r="Y37" s="405"/>
      <c r="Z37" s="405"/>
    </row>
    <row r="40" spans="1:26" ht="13.15" customHeight="1" x14ac:dyDescent="0.25">
      <c r="A40" s="157" t="s">
        <v>113</v>
      </c>
      <c r="B40" s="157"/>
      <c r="C40" s="157"/>
      <c r="D40" s="157"/>
      <c r="E40" s="157"/>
      <c r="F40" s="157"/>
      <c r="G40" s="157"/>
      <c r="H40" s="157"/>
      <c r="I40" s="157"/>
      <c r="J40" s="157"/>
      <c r="K40" s="157"/>
      <c r="L40" s="157"/>
      <c r="M40" s="157"/>
      <c r="N40" s="157"/>
      <c r="O40" s="157"/>
      <c r="P40" s="157"/>
      <c r="Q40" s="157"/>
      <c r="R40" s="157"/>
      <c r="S40" s="157"/>
      <c r="T40" s="157"/>
      <c r="U40" s="157"/>
      <c r="V40" s="157"/>
      <c r="W40" s="157"/>
      <c r="X40" s="157"/>
      <c r="Y40" s="157"/>
      <c r="Z40" s="157"/>
    </row>
    <row r="41" spans="1:26" ht="13.15" customHeight="1" x14ac:dyDescent="0.25">
      <c r="A41" s="308" t="s">
        <v>114</v>
      </c>
      <c r="B41" s="308"/>
      <c r="C41" s="308"/>
      <c r="D41" s="308"/>
      <c r="E41" s="308"/>
      <c r="F41" s="308"/>
      <c r="G41" s="308"/>
      <c r="H41" s="308"/>
      <c r="I41" s="308"/>
      <c r="J41" s="308"/>
      <c r="K41" s="308"/>
      <c r="L41" s="308"/>
      <c r="M41" s="308"/>
      <c r="N41" s="308"/>
      <c r="O41" s="308"/>
      <c r="P41" s="308"/>
      <c r="Q41" s="308"/>
      <c r="R41" s="308"/>
      <c r="S41" s="308"/>
      <c r="T41" s="308"/>
      <c r="U41" s="308"/>
      <c r="V41" s="308"/>
      <c r="W41" s="308"/>
      <c r="X41" s="308"/>
      <c r="Y41" s="308"/>
      <c r="Z41" s="308"/>
    </row>
    <row r="42" spans="1:26" ht="13.15" customHeight="1" x14ac:dyDescent="0.25">
      <c r="A42" s="308"/>
      <c r="B42" s="308"/>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row>
    <row r="43" spans="1:26" ht="13.15" customHeight="1" x14ac:dyDescent="0.25">
      <c r="A43" s="306"/>
      <c r="B43" s="306"/>
      <c r="C43" s="306"/>
      <c r="D43" s="306"/>
      <c r="E43" s="306"/>
      <c r="F43" s="306"/>
      <c r="G43" s="306"/>
      <c r="H43" s="306"/>
      <c r="I43" s="306"/>
      <c r="J43" s="306"/>
      <c r="K43" s="306"/>
      <c r="L43" s="306"/>
      <c r="M43" s="306"/>
      <c r="N43" s="306"/>
      <c r="O43" s="306"/>
      <c r="P43" s="306"/>
      <c r="Q43" s="306"/>
      <c r="R43" s="306"/>
      <c r="S43" s="306"/>
      <c r="T43" s="306"/>
      <c r="U43" s="306"/>
      <c r="V43" s="306"/>
      <c r="W43" s="306"/>
      <c r="X43" s="306"/>
      <c r="Y43" s="306"/>
      <c r="Z43" s="306"/>
    </row>
    <row r="44" spans="1:26" ht="13.15" customHeight="1" x14ac:dyDescent="0.25">
      <c r="A44" s="306" t="s">
        <v>115</v>
      </c>
      <c r="B44" s="306"/>
      <c r="C44" s="306"/>
      <c r="D44" s="306"/>
      <c r="E44" s="306"/>
      <c r="F44" s="306"/>
      <c r="G44" s="306"/>
      <c r="H44" s="306"/>
      <c r="I44" s="306"/>
      <c r="J44" s="306"/>
      <c r="K44" s="306"/>
      <c r="L44" s="306"/>
      <c r="M44" s="306"/>
      <c r="N44" s="306"/>
      <c r="O44" s="306"/>
      <c r="P44" s="306"/>
      <c r="Q44" s="306"/>
      <c r="R44" s="306"/>
      <c r="S44" s="306"/>
      <c r="T44" s="306"/>
      <c r="U44" s="306"/>
      <c r="V44" s="306"/>
      <c r="W44" s="306"/>
      <c r="X44" s="306"/>
      <c r="Y44" s="306"/>
      <c r="Z44" s="306"/>
    </row>
    <row r="45" spans="1:26" ht="13.15" customHeight="1" x14ac:dyDescent="0.2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3.15" customHeight="1" x14ac:dyDescent="0.25">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3.15" customHeight="1" x14ac:dyDescent="0.25">
      <c r="A47" s="3" t="s">
        <v>116</v>
      </c>
    </row>
    <row r="48" spans="1:26" ht="22.5" customHeight="1" x14ac:dyDescent="0.25">
      <c r="A48" s="307"/>
      <c r="B48" s="307"/>
      <c r="C48" s="307"/>
      <c r="D48" s="307"/>
      <c r="E48" s="307"/>
      <c r="F48" s="307"/>
      <c r="G48" s="307"/>
      <c r="H48" s="307"/>
      <c r="I48" s="307"/>
      <c r="J48" s="307"/>
      <c r="K48" s="307"/>
      <c r="L48" s="307"/>
      <c r="M48" s="307"/>
      <c r="N48" s="307"/>
      <c r="O48" s="307"/>
      <c r="P48" s="307"/>
      <c r="Q48" s="307"/>
      <c r="R48" s="307"/>
      <c r="S48" s="307"/>
      <c r="T48" s="307"/>
      <c r="U48" s="307"/>
      <c r="V48" s="307"/>
      <c r="W48" s="307"/>
      <c r="X48" s="307"/>
      <c r="Y48" s="307"/>
      <c r="Z48" s="307"/>
    </row>
    <row r="49" spans="1:26" ht="22.5" customHeight="1" x14ac:dyDescent="0.25">
      <c r="A49" s="307"/>
      <c r="B49" s="307"/>
      <c r="C49" s="307"/>
      <c r="D49" s="307"/>
      <c r="E49" s="307"/>
      <c r="F49" s="307"/>
      <c r="G49" s="307"/>
      <c r="H49" s="307"/>
      <c r="I49" s="307"/>
      <c r="J49" s="307"/>
      <c r="K49" s="307"/>
      <c r="L49" s="307"/>
      <c r="M49" s="307"/>
      <c r="N49" s="307"/>
      <c r="O49" s="307"/>
      <c r="P49" s="307"/>
      <c r="Q49" s="307"/>
      <c r="R49" s="307"/>
      <c r="S49" s="307"/>
      <c r="T49" s="307"/>
      <c r="U49" s="307"/>
      <c r="V49" s="307"/>
      <c r="W49" s="307"/>
      <c r="X49" s="307"/>
      <c r="Y49" s="307"/>
      <c r="Z49" s="307"/>
    </row>
    <row r="50" spans="1:26" ht="8.65" customHeight="1" x14ac:dyDescent="0.25"/>
    <row r="51" spans="1:26" ht="13.15" customHeight="1" x14ac:dyDescent="0.25">
      <c r="A51" s="157" t="s">
        <v>233</v>
      </c>
      <c r="B51" s="157"/>
      <c r="C51" s="157"/>
      <c r="D51" s="157"/>
      <c r="E51" s="157"/>
      <c r="F51" s="157"/>
      <c r="G51" s="157"/>
      <c r="H51" s="157"/>
      <c r="I51" s="157"/>
      <c r="J51" s="157"/>
      <c r="K51" s="157"/>
      <c r="L51" s="157"/>
      <c r="M51" s="157"/>
      <c r="N51" s="157"/>
      <c r="O51" s="157"/>
      <c r="P51" s="157"/>
      <c r="Q51" s="157"/>
      <c r="R51" s="157"/>
      <c r="S51" s="157"/>
      <c r="T51" s="157"/>
      <c r="U51" s="157"/>
      <c r="V51" s="157"/>
      <c r="W51" s="157"/>
      <c r="X51" s="157"/>
      <c r="Y51" s="157"/>
      <c r="Z51" s="157"/>
    </row>
    <row r="52" spans="1:26" ht="13.15" customHeight="1" x14ac:dyDescent="0.25">
      <c r="A52" s="308" t="s">
        <v>234</v>
      </c>
      <c r="B52" s="308"/>
      <c r="C52" s="308"/>
      <c r="D52" s="308"/>
      <c r="E52" s="308"/>
      <c r="F52" s="308"/>
      <c r="G52" s="308"/>
      <c r="H52" s="308"/>
      <c r="I52" s="308"/>
      <c r="J52" s="308"/>
      <c r="K52" s="308"/>
      <c r="L52" s="308"/>
      <c r="M52" s="308"/>
      <c r="N52" s="308"/>
      <c r="O52" s="308"/>
      <c r="P52" s="308"/>
      <c r="Q52" s="308"/>
      <c r="R52" s="308"/>
      <c r="S52" s="308"/>
      <c r="T52" s="308"/>
      <c r="U52" s="308"/>
      <c r="V52" s="308"/>
      <c r="W52" s="308"/>
      <c r="X52" s="308"/>
      <c r="Y52" s="308"/>
      <c r="Z52" s="308"/>
    </row>
    <row r="53" spans="1:26" ht="13.15" customHeight="1" x14ac:dyDescent="0.25">
      <c r="A53" s="308"/>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row>
    <row r="54" spans="1:26" ht="15.75" customHeight="1" x14ac:dyDescent="0.25">
      <c r="A54" s="308"/>
      <c r="B54" s="308"/>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row>
    <row r="55" spans="1:26" ht="8.65" customHeight="1" x14ac:dyDescent="0.25">
      <c r="A55" s="130"/>
      <c r="B55" s="130"/>
      <c r="C55" s="130"/>
      <c r="D55" s="130"/>
      <c r="E55" s="130"/>
      <c r="F55" s="130"/>
      <c r="G55" s="130"/>
      <c r="H55" s="130"/>
      <c r="I55" s="130"/>
      <c r="J55" s="130"/>
      <c r="K55" s="130"/>
      <c r="L55" s="130"/>
      <c r="M55" s="130"/>
      <c r="N55" s="130"/>
      <c r="O55" s="130"/>
      <c r="P55" s="130"/>
      <c r="Q55" s="130"/>
      <c r="R55" s="130"/>
      <c r="S55" s="130"/>
      <c r="T55" s="130"/>
      <c r="U55" s="130"/>
      <c r="V55" s="130"/>
      <c r="W55" s="130"/>
      <c r="X55" s="130"/>
      <c r="Y55" s="130"/>
      <c r="Z55" s="130"/>
    </row>
    <row r="56" spans="1:26" ht="13.15" customHeight="1" x14ac:dyDescent="0.25">
      <c r="A56" s="131"/>
      <c r="B56" s="131"/>
      <c r="C56" s="131"/>
      <c r="D56" s="131"/>
      <c r="E56" s="131"/>
      <c r="F56" s="131"/>
      <c r="G56" s="131"/>
      <c r="H56" s="131"/>
      <c r="I56" s="131"/>
      <c r="J56" s="131"/>
      <c r="K56" s="131"/>
      <c r="L56" s="131"/>
      <c r="M56" s="131"/>
      <c r="N56" s="131"/>
      <c r="O56" s="131"/>
      <c r="P56" s="131"/>
      <c r="Q56" s="131"/>
      <c r="R56" s="131"/>
      <c r="S56" s="131"/>
      <c r="T56" s="131"/>
      <c r="U56" s="131"/>
      <c r="V56" s="131"/>
      <c r="W56" s="131"/>
      <c r="X56" s="131"/>
      <c r="Y56" s="131"/>
      <c r="Z56" s="131"/>
    </row>
    <row r="57" spans="1:26" ht="13.15" customHeight="1" x14ac:dyDescent="0.25">
      <c r="A57" s="131"/>
      <c r="B57" s="131"/>
      <c r="C57" s="131"/>
      <c r="D57" s="131"/>
      <c r="E57" s="131"/>
      <c r="F57" s="131"/>
      <c r="G57" s="131"/>
      <c r="H57" s="131"/>
      <c r="I57" s="131"/>
      <c r="J57" s="131"/>
      <c r="K57" s="131"/>
      <c r="L57" s="131"/>
      <c r="M57" s="131"/>
      <c r="N57" s="131"/>
      <c r="O57" s="131"/>
      <c r="P57" s="131"/>
      <c r="Q57" s="131"/>
      <c r="R57" s="131"/>
      <c r="S57" s="131"/>
      <c r="T57" s="131"/>
      <c r="U57" s="131"/>
      <c r="V57" s="131"/>
      <c r="W57" s="131"/>
      <c r="X57" s="131"/>
      <c r="Y57" s="131"/>
      <c r="Z57" s="131"/>
    </row>
    <row r="58" spans="1:26" ht="13.15" customHeight="1" x14ac:dyDescent="0.25">
      <c r="A58" s="131"/>
      <c r="B58" s="131"/>
      <c r="C58" s="131"/>
      <c r="D58" s="131"/>
      <c r="E58" s="131"/>
      <c r="F58" s="131"/>
      <c r="G58" s="131"/>
      <c r="H58" s="131"/>
      <c r="I58" s="131"/>
      <c r="J58" s="131"/>
      <c r="K58" s="131"/>
      <c r="L58" s="131"/>
      <c r="M58" s="131"/>
      <c r="N58" s="131"/>
      <c r="O58" s="131"/>
      <c r="P58" s="131"/>
      <c r="Q58" s="131"/>
      <c r="R58" s="131"/>
      <c r="S58" s="131"/>
      <c r="T58" s="131"/>
      <c r="U58" s="131"/>
      <c r="V58" s="131"/>
      <c r="W58" s="131"/>
      <c r="X58" s="131"/>
      <c r="Y58" s="131"/>
      <c r="Z58" s="131"/>
    </row>
    <row r="59" spans="1:26" ht="13.15" customHeight="1" x14ac:dyDescent="0.25">
      <c r="A59" s="132" t="s">
        <v>335</v>
      </c>
      <c r="B59" s="133"/>
      <c r="C59" s="133"/>
      <c r="D59" s="133"/>
      <c r="E59" s="133"/>
      <c r="F59" s="133"/>
      <c r="G59" s="133"/>
      <c r="H59" s="133"/>
      <c r="I59" s="133"/>
      <c r="J59" s="133"/>
      <c r="K59" s="133"/>
      <c r="L59" s="133"/>
      <c r="M59" s="133"/>
      <c r="N59" s="133"/>
      <c r="O59" s="133"/>
      <c r="P59" s="133"/>
      <c r="Q59" s="133"/>
      <c r="R59" s="133"/>
      <c r="S59" s="133"/>
      <c r="T59" s="133"/>
      <c r="U59" s="133"/>
      <c r="V59" s="133"/>
      <c r="W59" s="133"/>
      <c r="X59" s="133"/>
      <c r="Y59" s="133"/>
      <c r="Z59" s="133"/>
    </row>
    <row r="60" spans="1:26" ht="13.15" customHeight="1" x14ac:dyDescent="0.25">
      <c r="A60" s="163" t="s">
        <v>340</v>
      </c>
      <c r="B60" s="163"/>
      <c r="C60" s="163"/>
      <c r="D60" s="163"/>
      <c r="E60" s="163"/>
      <c r="F60" s="163"/>
      <c r="G60" s="163"/>
      <c r="H60" s="163"/>
      <c r="I60" s="163"/>
      <c r="J60" s="163"/>
      <c r="K60" s="163"/>
      <c r="L60" s="163"/>
      <c r="M60" s="163"/>
      <c r="N60" s="163"/>
      <c r="O60" s="163"/>
      <c r="P60" s="163"/>
      <c r="Q60" s="163"/>
      <c r="R60" s="163"/>
      <c r="S60" s="163"/>
      <c r="T60" s="163"/>
      <c r="U60" s="163"/>
      <c r="V60" s="163"/>
      <c r="W60" s="163"/>
      <c r="X60" s="163"/>
      <c r="Y60" s="163"/>
      <c r="Z60" s="163"/>
    </row>
    <row r="61" spans="1:26" ht="13.15" customHeight="1" x14ac:dyDescent="0.25">
      <c r="A61" s="131"/>
      <c r="B61" s="131"/>
      <c r="C61" s="131"/>
      <c r="D61" s="131"/>
      <c r="E61" s="131"/>
      <c r="F61" s="131"/>
      <c r="G61" s="131"/>
      <c r="H61" s="131"/>
      <c r="I61" s="131"/>
      <c r="J61" s="131"/>
      <c r="K61" s="131"/>
      <c r="L61" s="131"/>
      <c r="M61" s="131"/>
      <c r="N61" s="131"/>
      <c r="O61" s="131"/>
      <c r="P61" s="131"/>
      <c r="Q61" s="131"/>
      <c r="R61" s="131"/>
      <c r="S61" s="131"/>
      <c r="T61" s="131"/>
      <c r="U61" s="131"/>
      <c r="V61" s="131"/>
      <c r="W61" s="131"/>
      <c r="X61" s="131"/>
      <c r="Y61" s="131"/>
      <c r="Z61" s="131"/>
    </row>
    <row r="62" spans="1:26" ht="12.95" customHeight="1" x14ac:dyDescent="0.25">
      <c r="A62" s="131"/>
      <c r="B62" s="131"/>
      <c r="C62" s="131"/>
      <c r="D62" s="131"/>
      <c r="E62" s="131"/>
      <c r="F62" s="131"/>
      <c r="G62" s="131"/>
      <c r="H62" s="131"/>
      <c r="I62" s="131"/>
      <c r="J62" s="131"/>
      <c r="K62" s="131"/>
      <c r="L62" s="131"/>
      <c r="M62" s="131"/>
      <c r="N62" s="131"/>
      <c r="O62" s="131"/>
      <c r="P62" s="131"/>
      <c r="Q62" s="131"/>
      <c r="R62" s="131"/>
      <c r="S62" s="131"/>
      <c r="T62" s="131"/>
      <c r="U62" s="131"/>
      <c r="V62" s="131"/>
      <c r="W62" s="131"/>
      <c r="X62" s="131"/>
      <c r="Y62" s="131"/>
      <c r="Z62" s="131"/>
    </row>
    <row r="63" spans="1:26" ht="13.15" customHeight="1" x14ac:dyDescent="0.25">
      <c r="A63" s="337" t="s">
        <v>334</v>
      </c>
      <c r="B63" s="337"/>
      <c r="C63" s="337"/>
      <c r="D63" s="337"/>
      <c r="E63" s="337"/>
      <c r="F63" s="337"/>
      <c r="G63" s="337"/>
      <c r="H63" s="337"/>
      <c r="I63" s="337"/>
      <c r="J63" s="337"/>
      <c r="K63" s="337"/>
      <c r="L63" s="337"/>
      <c r="M63" s="337"/>
      <c r="N63" s="337"/>
      <c r="O63" s="337"/>
      <c r="P63" s="337"/>
      <c r="Q63" s="337"/>
      <c r="R63" s="337"/>
      <c r="S63" s="337"/>
      <c r="T63" s="337"/>
      <c r="U63" s="337"/>
      <c r="V63" s="337"/>
      <c r="W63" s="337"/>
      <c r="X63" s="337"/>
      <c r="Y63" s="337"/>
      <c r="Z63" s="337"/>
    </row>
    <row r="64" spans="1:26" ht="13.15" customHeight="1" x14ac:dyDescent="0.25">
      <c r="A64" s="338"/>
      <c r="B64" s="338"/>
      <c r="C64" s="338"/>
      <c r="D64" s="338"/>
      <c r="E64" s="338"/>
      <c r="F64" s="338"/>
      <c r="G64" s="338"/>
      <c r="H64" s="338"/>
      <c r="I64" s="338"/>
      <c r="J64" s="338"/>
      <c r="K64" s="338"/>
      <c r="L64" s="338"/>
      <c r="M64" s="338"/>
      <c r="N64" s="338"/>
      <c r="O64" s="338"/>
      <c r="P64" s="338"/>
      <c r="Q64" s="338"/>
      <c r="R64" s="338"/>
      <c r="S64" s="338"/>
      <c r="T64" s="338"/>
      <c r="U64" s="338"/>
      <c r="V64" s="338"/>
      <c r="W64" s="338"/>
      <c r="X64" s="338"/>
      <c r="Y64" s="338"/>
      <c r="Z64" s="338"/>
    </row>
    <row r="65" spans="1:26" ht="13.15" customHeight="1" x14ac:dyDescent="0.25">
      <c r="A65" s="339"/>
      <c r="B65" s="340"/>
      <c r="C65" s="340"/>
      <c r="D65" s="340"/>
      <c r="E65" s="340"/>
      <c r="F65" s="340"/>
      <c r="G65" s="340"/>
      <c r="H65" s="340"/>
      <c r="I65" s="340"/>
      <c r="J65" s="340"/>
      <c r="K65" s="340"/>
      <c r="L65" s="340"/>
      <c r="M65" s="340"/>
      <c r="N65" s="340"/>
      <c r="O65" s="340"/>
      <c r="P65" s="340"/>
      <c r="Q65" s="340"/>
      <c r="R65" s="340"/>
      <c r="S65" s="340"/>
      <c r="T65" s="340"/>
      <c r="U65" s="340"/>
      <c r="V65" s="340"/>
      <c r="W65" s="340"/>
      <c r="X65" s="340"/>
      <c r="Y65" s="340"/>
      <c r="Z65" s="341"/>
    </row>
    <row r="66" spans="1:26" ht="13.15" customHeight="1" x14ac:dyDescent="0.25">
      <c r="A66" s="342"/>
      <c r="B66" s="343"/>
      <c r="C66" s="343"/>
      <c r="D66" s="343"/>
      <c r="E66" s="343"/>
      <c r="F66" s="343"/>
      <c r="G66" s="343"/>
      <c r="H66" s="343"/>
      <c r="I66" s="343"/>
      <c r="J66" s="343"/>
      <c r="K66" s="343"/>
      <c r="L66" s="343"/>
      <c r="M66" s="343"/>
      <c r="N66" s="343"/>
      <c r="O66" s="343"/>
      <c r="P66" s="343"/>
      <c r="Q66" s="343"/>
      <c r="R66" s="343"/>
      <c r="S66" s="343"/>
      <c r="T66" s="343"/>
      <c r="U66" s="343"/>
      <c r="V66" s="343"/>
      <c r="W66" s="343"/>
      <c r="X66" s="343"/>
      <c r="Y66" s="343"/>
      <c r="Z66" s="344"/>
    </row>
    <row r="67" spans="1:26" ht="13.15" customHeight="1" x14ac:dyDescent="0.25">
      <c r="A67" s="342"/>
      <c r="B67" s="343"/>
      <c r="C67" s="343"/>
      <c r="D67" s="343"/>
      <c r="E67" s="343"/>
      <c r="F67" s="343"/>
      <c r="G67" s="343"/>
      <c r="H67" s="343"/>
      <c r="I67" s="343"/>
      <c r="J67" s="343"/>
      <c r="K67" s="343"/>
      <c r="L67" s="343"/>
      <c r="M67" s="343"/>
      <c r="N67" s="343"/>
      <c r="O67" s="343"/>
      <c r="P67" s="343"/>
      <c r="Q67" s="343"/>
      <c r="R67" s="343"/>
      <c r="S67" s="343"/>
      <c r="T67" s="343"/>
      <c r="U67" s="343"/>
      <c r="V67" s="343"/>
      <c r="W67" s="343"/>
      <c r="X67" s="343"/>
      <c r="Y67" s="343"/>
      <c r="Z67" s="344"/>
    </row>
    <row r="68" spans="1:26" ht="13.15" customHeight="1" x14ac:dyDescent="0.25">
      <c r="A68" s="345"/>
      <c r="B68" s="346"/>
      <c r="C68" s="346"/>
      <c r="D68" s="346"/>
      <c r="E68" s="346"/>
      <c r="F68" s="346"/>
      <c r="G68" s="346"/>
      <c r="H68" s="346"/>
      <c r="I68" s="346"/>
      <c r="J68" s="346"/>
      <c r="K68" s="346"/>
      <c r="L68" s="346"/>
      <c r="M68" s="346"/>
      <c r="N68" s="346"/>
      <c r="O68" s="346"/>
      <c r="P68" s="346"/>
      <c r="Q68" s="346"/>
      <c r="R68" s="346"/>
      <c r="S68" s="346"/>
      <c r="T68" s="346"/>
      <c r="U68" s="346"/>
      <c r="V68" s="346"/>
      <c r="W68" s="346"/>
      <c r="X68" s="346"/>
      <c r="Y68" s="346"/>
      <c r="Z68" s="347"/>
    </row>
    <row r="69" spans="1:26" ht="12.95" customHeight="1" x14ac:dyDescent="0.25">
      <c r="A69" s="134"/>
      <c r="B69" s="134"/>
      <c r="C69" s="134"/>
      <c r="D69" s="134"/>
      <c r="E69" s="134"/>
      <c r="F69" s="134"/>
      <c r="G69" s="134"/>
      <c r="H69" s="134"/>
      <c r="I69" s="134"/>
      <c r="J69" s="134"/>
      <c r="K69" s="134"/>
      <c r="L69" s="134"/>
      <c r="M69" s="134"/>
      <c r="N69" s="134"/>
      <c r="O69" s="134"/>
      <c r="P69" s="134"/>
      <c r="Q69" s="134"/>
      <c r="R69" s="134"/>
      <c r="S69" s="134"/>
      <c r="T69" s="134"/>
      <c r="U69" s="134"/>
      <c r="V69" s="134"/>
      <c r="W69" s="134"/>
      <c r="X69" s="134"/>
      <c r="Y69" s="134"/>
      <c r="Z69" s="134"/>
    </row>
    <row r="70" spans="1:26" ht="13.15" customHeight="1" x14ac:dyDescent="0.25">
      <c r="A70" s="134"/>
      <c r="B70" s="134"/>
      <c r="C70" s="134"/>
      <c r="D70" s="134"/>
      <c r="E70" s="134"/>
      <c r="F70" s="134"/>
      <c r="G70" s="134"/>
      <c r="H70" s="134"/>
      <c r="I70" s="134"/>
      <c r="J70" s="134"/>
      <c r="K70" s="134"/>
      <c r="L70" s="134"/>
      <c r="M70" s="134"/>
      <c r="N70" s="134"/>
      <c r="O70" s="134"/>
      <c r="P70" s="134"/>
      <c r="Q70" s="134"/>
      <c r="R70" s="134"/>
      <c r="S70" s="134"/>
      <c r="T70" s="134"/>
      <c r="U70" s="134"/>
      <c r="V70" s="134"/>
      <c r="W70" s="134"/>
      <c r="X70" s="134"/>
      <c r="Y70" s="134"/>
      <c r="Z70" s="134"/>
    </row>
    <row r="71" spans="1:26" ht="13.15" customHeight="1" x14ac:dyDescent="0.25">
      <c r="A71" s="135"/>
      <c r="B71" s="135"/>
      <c r="C71" s="135"/>
      <c r="D71" s="135"/>
      <c r="E71" s="135"/>
      <c r="F71" s="135"/>
      <c r="G71" s="135"/>
      <c r="H71" s="135"/>
      <c r="I71" s="135"/>
      <c r="J71" s="135"/>
      <c r="K71" s="135"/>
      <c r="L71" s="135"/>
      <c r="M71" s="135"/>
      <c r="N71" s="135"/>
      <c r="O71" s="135"/>
      <c r="P71" s="135"/>
      <c r="Q71" s="135"/>
      <c r="R71" s="135"/>
      <c r="S71" s="135"/>
      <c r="T71" s="135"/>
      <c r="U71" s="135"/>
      <c r="V71" s="135"/>
      <c r="W71" s="135"/>
      <c r="X71" s="135"/>
      <c r="Y71" s="135"/>
      <c r="Z71" s="135"/>
    </row>
    <row r="72" spans="1:26" ht="13.15" customHeight="1" x14ac:dyDescent="0.25">
      <c r="A72" s="136" t="s">
        <v>333</v>
      </c>
      <c r="B72" s="137"/>
      <c r="C72" s="137"/>
      <c r="D72" s="137"/>
      <c r="E72" s="137"/>
      <c r="F72" s="137"/>
      <c r="G72" s="137"/>
      <c r="H72" s="137"/>
      <c r="I72" s="137"/>
      <c r="J72" s="137"/>
      <c r="K72" s="137"/>
      <c r="L72" s="137"/>
      <c r="M72" s="137"/>
      <c r="N72" s="137"/>
      <c r="O72" s="137"/>
      <c r="P72" s="137"/>
      <c r="Q72" s="137"/>
      <c r="R72" s="137"/>
      <c r="S72" s="137"/>
      <c r="T72" s="137"/>
      <c r="U72" s="137"/>
      <c r="V72" s="137"/>
      <c r="W72" s="137"/>
      <c r="X72" s="137"/>
      <c r="Y72" s="137"/>
      <c r="Z72" s="137"/>
    </row>
    <row r="73" spans="1:26" ht="12.95" customHeight="1" x14ac:dyDescent="0.25">
      <c r="A73" s="134"/>
      <c r="B73" s="134"/>
      <c r="C73" s="134"/>
      <c r="D73" s="134"/>
      <c r="E73" s="134"/>
      <c r="F73" s="134"/>
      <c r="G73" s="134"/>
      <c r="H73" s="134"/>
      <c r="I73" s="134"/>
      <c r="J73" s="134"/>
      <c r="K73" s="134"/>
      <c r="L73" s="134"/>
      <c r="M73" s="134"/>
      <c r="N73" s="134"/>
      <c r="O73" s="134"/>
      <c r="P73" s="134"/>
      <c r="Q73" s="134"/>
      <c r="R73" s="134"/>
      <c r="S73" s="134"/>
      <c r="T73" s="134"/>
      <c r="U73" s="134"/>
      <c r="V73" s="134"/>
      <c r="W73" s="134"/>
      <c r="X73" s="134"/>
      <c r="Y73" s="134"/>
      <c r="Z73" s="134"/>
    </row>
    <row r="74" spans="1:26" ht="13.15" customHeight="1" x14ac:dyDescent="0.25">
      <c r="A74" s="134"/>
      <c r="B74" s="134"/>
      <c r="C74" s="134"/>
      <c r="D74" s="134"/>
      <c r="E74" s="134"/>
      <c r="F74" s="134"/>
      <c r="G74" s="134"/>
      <c r="H74" s="134"/>
      <c r="I74" s="134"/>
      <c r="J74" s="134"/>
      <c r="K74" s="134"/>
      <c r="L74" s="134"/>
      <c r="M74" s="134"/>
      <c r="N74" s="134"/>
      <c r="O74" s="134"/>
      <c r="P74" s="134"/>
      <c r="Q74" s="134"/>
      <c r="R74" s="134"/>
      <c r="S74" s="134"/>
      <c r="T74" s="134"/>
      <c r="U74" s="134"/>
      <c r="V74" s="134"/>
      <c r="W74" s="134"/>
      <c r="X74" s="134"/>
      <c r="Y74" s="134"/>
      <c r="Z74" s="134"/>
    </row>
    <row r="75" spans="1:26" ht="13.15" customHeight="1" x14ac:dyDescent="0.25">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ht="13.15" customHeight="1" x14ac:dyDescent="0.25">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ht="13.15" customHeight="1" x14ac:dyDescent="0.25">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ht="13.15" customHeight="1" x14ac:dyDescent="0.25">
      <c r="A78" s="157" t="s">
        <v>235</v>
      </c>
      <c r="B78" s="157"/>
      <c r="C78" s="157"/>
      <c r="D78" s="157"/>
      <c r="E78" s="157"/>
      <c r="F78" s="157"/>
      <c r="G78" s="157"/>
      <c r="H78" s="157"/>
      <c r="I78" s="157"/>
      <c r="J78" s="157"/>
      <c r="K78" s="157"/>
      <c r="L78" s="157"/>
      <c r="M78" s="157"/>
      <c r="N78" s="157"/>
      <c r="O78" s="157"/>
      <c r="P78" s="157"/>
      <c r="Q78" s="157"/>
      <c r="R78" s="157"/>
      <c r="S78" s="157"/>
      <c r="T78" s="157"/>
      <c r="U78" s="157"/>
      <c r="V78" s="157"/>
      <c r="W78" s="157"/>
      <c r="X78" s="157"/>
      <c r="Y78" s="157"/>
      <c r="Z78" s="157"/>
    </row>
    <row r="80" spans="1:26" ht="13.15" customHeight="1" x14ac:dyDescent="0.25">
      <c r="A80" s="14" t="s">
        <v>53</v>
      </c>
      <c r="B80" s="14"/>
      <c r="D80" s="193"/>
      <c r="E80" s="193"/>
      <c r="F80" s="193"/>
      <c r="G80" s="193"/>
      <c r="H80" s="193"/>
      <c r="I80" s="193"/>
      <c r="J80" s="193"/>
      <c r="K80" s="193"/>
      <c r="L80" s="193"/>
      <c r="M80" s="193"/>
      <c r="N80" s="193"/>
      <c r="O80" s="193"/>
      <c r="P80" s="193"/>
      <c r="Q80" s="193"/>
      <c r="R80" s="193"/>
      <c r="S80" s="193"/>
      <c r="T80" s="14"/>
      <c r="U80" s="14" t="s">
        <v>54</v>
      </c>
      <c r="V80" s="193"/>
      <c r="W80" s="193"/>
      <c r="X80" s="193"/>
      <c r="Y80" s="193"/>
      <c r="Z80" s="193"/>
    </row>
    <row r="82" spans="1:26" ht="13.15" customHeight="1" x14ac:dyDescent="0.25">
      <c r="A82" s="233" t="s">
        <v>339</v>
      </c>
      <c r="B82" s="234"/>
      <c r="C82" s="234"/>
      <c r="D82" s="234"/>
      <c r="E82" s="234"/>
      <c r="F82" s="234"/>
      <c r="G82" s="234"/>
      <c r="H82" s="234"/>
      <c r="I82" s="234"/>
      <c r="J82" s="234"/>
      <c r="K82" s="234"/>
      <c r="L82" s="234"/>
      <c r="M82" s="234"/>
      <c r="N82" s="234"/>
      <c r="O82" s="234"/>
      <c r="P82" s="234"/>
      <c r="Q82" s="234"/>
      <c r="R82" s="234"/>
      <c r="S82" s="234"/>
      <c r="T82" s="234"/>
      <c r="U82" s="234"/>
      <c r="V82" s="234"/>
      <c r="W82" s="45"/>
      <c r="X82" s="404" t="s">
        <v>117</v>
      </c>
      <c r="Y82" s="404"/>
      <c r="Z82" s="404"/>
    </row>
    <row r="83" spans="1:26" ht="13.15" customHeight="1" x14ac:dyDescent="0.25">
      <c r="A83" s="1"/>
      <c r="C83" s="1"/>
      <c r="D83" s="1"/>
      <c r="E83" s="1"/>
      <c r="F83" s="1"/>
      <c r="G83" s="14"/>
      <c r="H83" s="14"/>
      <c r="I83" s="14"/>
      <c r="J83" s="14"/>
      <c r="K83" s="14"/>
      <c r="L83" s="14"/>
      <c r="M83" s="14"/>
      <c r="N83" s="14"/>
      <c r="O83" s="14"/>
      <c r="P83" s="14"/>
      <c r="Q83" s="14"/>
      <c r="R83" s="14"/>
      <c r="S83" s="14"/>
      <c r="T83" s="14"/>
      <c r="U83" s="14"/>
      <c r="W83" s="14"/>
      <c r="X83" s="14"/>
      <c r="Y83" s="14"/>
      <c r="Z83" s="14"/>
    </row>
    <row r="84" spans="1:26" ht="13.15" customHeight="1" x14ac:dyDescent="0.25">
      <c r="A84" s="326"/>
      <c r="B84" s="326"/>
      <c r="C84" s="326"/>
      <c r="D84" s="326"/>
      <c r="E84" s="326"/>
      <c r="F84" s="326"/>
      <c r="G84" s="326"/>
      <c r="H84" s="326"/>
      <c r="I84" s="326"/>
      <c r="J84" s="326"/>
      <c r="K84" s="326"/>
      <c r="L84" s="326"/>
      <c r="M84" s="326"/>
      <c r="N84" s="326"/>
      <c r="O84" s="326"/>
      <c r="P84" s="326"/>
      <c r="Q84" s="326"/>
      <c r="R84" s="326"/>
      <c r="S84" s="14"/>
      <c r="T84" s="14"/>
      <c r="U84" s="14"/>
      <c r="W84" s="14"/>
      <c r="X84" s="14"/>
      <c r="Y84" s="14"/>
      <c r="Z84" s="14"/>
    </row>
    <row r="85" spans="1:26" ht="21.4" customHeight="1" x14ac:dyDescent="0.25">
      <c r="A85" s="327"/>
      <c r="B85" s="327"/>
      <c r="C85" s="327"/>
      <c r="D85" s="327"/>
      <c r="E85" s="327"/>
      <c r="F85" s="327"/>
      <c r="G85" s="327"/>
      <c r="H85" s="327"/>
      <c r="I85" s="327"/>
      <c r="J85" s="327"/>
      <c r="K85" s="328" t="s">
        <v>66</v>
      </c>
      <c r="L85" s="328"/>
      <c r="M85" s="328"/>
      <c r="N85" s="328"/>
      <c r="O85" s="329" t="s">
        <v>67</v>
      </c>
      <c r="P85" s="330"/>
      <c r="Q85" s="330"/>
      <c r="R85" s="331"/>
      <c r="S85" s="314"/>
      <c r="T85" s="315"/>
      <c r="U85" s="316"/>
      <c r="V85" s="371" t="s">
        <v>68</v>
      </c>
      <c r="X85" s="396"/>
      <c r="Y85" s="329" t="s">
        <v>68</v>
      </c>
      <c r="Z85" s="331"/>
    </row>
    <row r="86" spans="1:26" ht="13.15" customHeight="1" x14ac:dyDescent="0.25">
      <c r="A86" s="327"/>
      <c r="B86" s="327"/>
      <c r="C86" s="327"/>
      <c r="D86" s="327"/>
      <c r="E86" s="327"/>
      <c r="F86" s="327"/>
      <c r="G86" s="327"/>
      <c r="H86" s="327"/>
      <c r="I86" s="327"/>
      <c r="J86" s="327"/>
      <c r="K86" s="328"/>
      <c r="L86" s="328"/>
      <c r="M86" s="328"/>
      <c r="N86" s="328"/>
      <c r="O86" s="332"/>
      <c r="P86" s="333"/>
      <c r="Q86" s="333"/>
      <c r="R86" s="334"/>
      <c r="S86" s="317"/>
      <c r="T86" s="318"/>
      <c r="U86" s="319"/>
      <c r="V86" s="372"/>
      <c r="X86" s="397"/>
      <c r="Y86" s="332"/>
      <c r="Z86" s="334"/>
    </row>
    <row r="87" spans="1:26" ht="13.15" customHeight="1" x14ac:dyDescent="0.25">
      <c r="A87" s="335"/>
      <c r="B87" s="335"/>
      <c r="C87" s="335"/>
      <c r="D87" s="335"/>
      <c r="E87" s="335"/>
      <c r="F87" s="335"/>
      <c r="G87" s="335"/>
      <c r="H87" s="335"/>
      <c r="I87" s="335"/>
      <c r="J87" s="335"/>
      <c r="K87" s="336"/>
      <c r="L87" s="336"/>
      <c r="M87" s="336"/>
      <c r="N87" s="336"/>
      <c r="O87" s="336"/>
      <c r="P87" s="336"/>
      <c r="Q87" s="336"/>
      <c r="R87" s="336"/>
      <c r="S87" s="320" t="s">
        <v>118</v>
      </c>
      <c r="T87" s="321"/>
      <c r="U87" s="322"/>
      <c r="V87" s="44"/>
      <c r="X87" s="40" t="s">
        <v>118</v>
      </c>
      <c r="Y87" s="406"/>
      <c r="Z87" s="407"/>
    </row>
    <row r="88" spans="1:26" ht="13.15" customHeight="1" x14ac:dyDescent="0.25">
      <c r="A88" s="310" t="s">
        <v>73</v>
      </c>
      <c r="B88" s="311"/>
      <c r="C88" s="311"/>
      <c r="D88" s="311"/>
      <c r="E88" s="311"/>
      <c r="F88" s="311"/>
      <c r="G88" s="311"/>
      <c r="H88" s="311"/>
      <c r="I88" s="311"/>
      <c r="J88" s="312"/>
      <c r="K88" s="313" t="s">
        <v>71</v>
      </c>
      <c r="L88" s="313"/>
      <c r="M88" s="313"/>
      <c r="N88" s="313"/>
      <c r="O88" s="313" t="s">
        <v>72</v>
      </c>
      <c r="P88" s="313"/>
      <c r="Q88" s="313"/>
      <c r="R88" s="313"/>
      <c r="S88" s="323"/>
      <c r="T88" s="324"/>
      <c r="U88" s="325"/>
      <c r="V88" s="41">
        <f>IF(Source!A2=TRUE,S88*48.5,S88*40)</f>
        <v>0</v>
      </c>
      <c r="X88" s="32">
        <f>'B - Estimation aide financière'!E21</f>
        <v>0</v>
      </c>
      <c r="Y88" s="410">
        <f>'B - Estimation aide financière'!F21</f>
        <v>0</v>
      </c>
      <c r="Z88" s="411"/>
    </row>
    <row r="89" spans="1:26" ht="13.15" customHeight="1" x14ac:dyDescent="0.25">
      <c r="A89" s="310" t="s">
        <v>73</v>
      </c>
      <c r="B89" s="311"/>
      <c r="C89" s="311"/>
      <c r="D89" s="311"/>
      <c r="E89" s="311"/>
      <c r="F89" s="311"/>
      <c r="G89" s="311"/>
      <c r="H89" s="311"/>
      <c r="I89" s="311"/>
      <c r="J89" s="312"/>
      <c r="K89" s="313" t="s">
        <v>71</v>
      </c>
      <c r="L89" s="313"/>
      <c r="M89" s="313"/>
      <c r="N89" s="313"/>
      <c r="O89" s="313" t="s">
        <v>72</v>
      </c>
      <c r="P89" s="313"/>
      <c r="Q89" s="313"/>
      <c r="R89" s="313"/>
      <c r="S89" s="323"/>
      <c r="T89" s="324"/>
      <c r="U89" s="325"/>
      <c r="V89" s="41">
        <f>IF(Source!A2=TRUE,S89*48.5,S89*40)</f>
        <v>0</v>
      </c>
      <c r="X89" s="32">
        <f>'B - Estimation aide financière'!E22</f>
        <v>0</v>
      </c>
      <c r="Y89" s="410">
        <f>'B - Estimation aide financière'!F22</f>
        <v>0</v>
      </c>
      <c r="Z89" s="411"/>
    </row>
    <row r="90" spans="1:26" ht="13.15" customHeight="1" x14ac:dyDescent="0.25">
      <c r="A90" s="310" t="s">
        <v>73</v>
      </c>
      <c r="B90" s="311"/>
      <c r="C90" s="311"/>
      <c r="D90" s="311"/>
      <c r="E90" s="311"/>
      <c r="F90" s="311"/>
      <c r="G90" s="311"/>
      <c r="H90" s="311"/>
      <c r="I90" s="311"/>
      <c r="J90" s="312"/>
      <c r="K90" s="313" t="s">
        <v>71</v>
      </c>
      <c r="L90" s="313"/>
      <c r="M90" s="313"/>
      <c r="N90" s="313"/>
      <c r="O90" s="313" t="s">
        <v>72</v>
      </c>
      <c r="P90" s="313"/>
      <c r="Q90" s="313"/>
      <c r="R90" s="313"/>
      <c r="S90" s="323"/>
      <c r="T90" s="324"/>
      <c r="U90" s="325"/>
      <c r="V90" s="41">
        <f>IF(Source!A2=TRUE,S90*48.5,S90*40)</f>
        <v>0</v>
      </c>
      <c r="X90" s="32">
        <f>'B - Estimation aide financière'!E23</f>
        <v>0</v>
      </c>
      <c r="Y90" s="410">
        <f>'B - Estimation aide financière'!F23</f>
        <v>0</v>
      </c>
      <c r="Z90" s="411"/>
    </row>
    <row r="91" spans="1:26" ht="13.15" customHeight="1" x14ac:dyDescent="0.25">
      <c r="A91" s="310" t="s">
        <v>73</v>
      </c>
      <c r="B91" s="311"/>
      <c r="C91" s="311"/>
      <c r="D91" s="311"/>
      <c r="E91" s="311"/>
      <c r="F91" s="311"/>
      <c r="G91" s="311"/>
      <c r="H91" s="311"/>
      <c r="I91" s="311"/>
      <c r="J91" s="312"/>
      <c r="K91" s="313" t="s">
        <v>71</v>
      </c>
      <c r="L91" s="313"/>
      <c r="M91" s="313"/>
      <c r="N91" s="313"/>
      <c r="O91" s="313" t="s">
        <v>72</v>
      </c>
      <c r="P91" s="313"/>
      <c r="Q91" s="313"/>
      <c r="R91" s="313"/>
      <c r="S91" s="323"/>
      <c r="T91" s="324"/>
      <c r="U91" s="325"/>
      <c r="V91" s="41">
        <f>IF(Source!A2=TRUE,S91*48.5,S91*40)</f>
        <v>0</v>
      </c>
      <c r="X91" s="32">
        <f>'B - Estimation aide financière'!E24</f>
        <v>0</v>
      </c>
      <c r="Y91" s="410">
        <f>'B - Estimation aide financière'!F24</f>
        <v>0</v>
      </c>
      <c r="Z91" s="411"/>
    </row>
    <row r="92" spans="1:26" ht="13.15" customHeight="1" x14ac:dyDescent="0.25">
      <c r="A92" s="310" t="s">
        <v>73</v>
      </c>
      <c r="B92" s="311"/>
      <c r="C92" s="311"/>
      <c r="D92" s="311"/>
      <c r="E92" s="311"/>
      <c r="F92" s="311"/>
      <c r="G92" s="311"/>
      <c r="H92" s="311"/>
      <c r="I92" s="311"/>
      <c r="J92" s="312"/>
      <c r="K92" s="313" t="s">
        <v>71</v>
      </c>
      <c r="L92" s="313"/>
      <c r="M92" s="313"/>
      <c r="N92" s="313"/>
      <c r="O92" s="313" t="s">
        <v>72</v>
      </c>
      <c r="P92" s="313"/>
      <c r="Q92" s="313"/>
      <c r="R92" s="313"/>
      <c r="S92" s="323"/>
      <c r="T92" s="324"/>
      <c r="U92" s="325"/>
      <c r="V92" s="41">
        <f>IF(Source!A2=TRUE,S92*48.5,S92*40)</f>
        <v>0</v>
      </c>
      <c r="X92" s="32">
        <f>'B - Estimation aide financière'!E25</f>
        <v>0</v>
      </c>
      <c r="Y92" s="410">
        <f>'B - Estimation aide financière'!F25</f>
        <v>0</v>
      </c>
      <c r="Z92" s="411"/>
    </row>
    <row r="93" spans="1:26" ht="13.15" customHeight="1" x14ac:dyDescent="0.25">
      <c r="A93" s="349" t="s">
        <v>74</v>
      </c>
      <c r="B93" s="349"/>
      <c r="C93" s="349"/>
      <c r="D93" s="349"/>
      <c r="E93" s="349"/>
      <c r="F93" s="349"/>
      <c r="G93" s="349"/>
      <c r="H93" s="349"/>
      <c r="I93" s="349"/>
      <c r="J93" s="349"/>
      <c r="K93" s="313" t="s">
        <v>75</v>
      </c>
      <c r="L93" s="313"/>
      <c r="M93" s="313"/>
      <c r="N93" s="313"/>
      <c r="O93" s="313" t="s">
        <v>76</v>
      </c>
      <c r="P93" s="313"/>
      <c r="Q93" s="313"/>
      <c r="R93" s="313"/>
      <c r="S93" s="323"/>
      <c r="T93" s="324"/>
      <c r="U93" s="325"/>
      <c r="V93" s="41">
        <f>IF(Source!A2=TRUE,S93*6.7,S93*5.5)</f>
        <v>0</v>
      </c>
      <c r="X93" s="32">
        <f>'B - Estimation aide financière'!E26</f>
        <v>0</v>
      </c>
      <c r="Y93" s="410">
        <f>'B - Estimation aide financière'!F26</f>
        <v>0</v>
      </c>
      <c r="Z93" s="411"/>
    </row>
    <row r="94" spans="1:26" ht="13.15" customHeight="1" x14ac:dyDescent="0.25">
      <c r="A94" s="376" t="s">
        <v>77</v>
      </c>
      <c r="B94" s="377"/>
      <c r="C94" s="377"/>
      <c r="D94" s="377"/>
      <c r="E94" s="377"/>
      <c r="F94" s="377"/>
      <c r="G94" s="377"/>
      <c r="H94" s="377"/>
      <c r="I94" s="377"/>
      <c r="J94" s="377"/>
      <c r="K94" s="377"/>
      <c r="L94" s="377"/>
      <c r="M94" s="377"/>
      <c r="N94" s="377"/>
      <c r="O94" s="377"/>
      <c r="P94" s="377"/>
      <c r="Q94" s="377"/>
      <c r="R94" s="378"/>
      <c r="S94" s="320" t="s">
        <v>78</v>
      </c>
      <c r="T94" s="321"/>
      <c r="U94" s="322"/>
      <c r="V94" s="43"/>
      <c r="X94" s="40" t="s">
        <v>78</v>
      </c>
      <c r="Y94" s="406"/>
      <c r="Z94" s="407"/>
    </row>
    <row r="95" spans="1:26" ht="13.15" customHeight="1" x14ac:dyDescent="0.25">
      <c r="A95" s="349" t="s">
        <v>79</v>
      </c>
      <c r="B95" s="349"/>
      <c r="C95" s="349"/>
      <c r="D95" s="349"/>
      <c r="E95" s="349"/>
      <c r="F95" s="349"/>
      <c r="G95" s="349"/>
      <c r="H95" s="349"/>
      <c r="I95" s="349"/>
      <c r="J95" s="349"/>
      <c r="K95" s="313" t="s">
        <v>80</v>
      </c>
      <c r="L95" s="313"/>
      <c r="M95" s="313"/>
      <c r="N95" s="313"/>
      <c r="O95" s="350" t="s">
        <v>81</v>
      </c>
      <c r="P95" s="351"/>
      <c r="Q95" s="351"/>
      <c r="R95" s="352"/>
      <c r="S95" s="323"/>
      <c r="T95" s="324"/>
      <c r="U95" s="325"/>
      <c r="V95" s="41">
        <f>IF(Source!A2=TRUE,S95*1580,S95*1300)</f>
        <v>0</v>
      </c>
      <c r="X95" s="32">
        <f>'B - Estimation aide financière'!E28</f>
        <v>0</v>
      </c>
      <c r="Y95" s="410">
        <f>'B - Estimation aide financière'!F28</f>
        <v>0</v>
      </c>
      <c r="Z95" s="411"/>
    </row>
    <row r="96" spans="1:26" ht="13.15" customHeight="1" x14ac:dyDescent="0.25">
      <c r="A96" s="349" t="s">
        <v>82</v>
      </c>
      <c r="B96" s="349"/>
      <c r="C96" s="349"/>
      <c r="D96" s="349"/>
      <c r="E96" s="349"/>
      <c r="F96" s="349"/>
      <c r="G96" s="349"/>
      <c r="H96" s="349"/>
      <c r="I96" s="349"/>
      <c r="J96" s="349"/>
      <c r="K96" s="313" t="s">
        <v>83</v>
      </c>
      <c r="L96" s="313"/>
      <c r="M96" s="313"/>
      <c r="N96" s="313"/>
      <c r="O96" s="350" t="s">
        <v>84</v>
      </c>
      <c r="P96" s="351"/>
      <c r="Q96" s="351"/>
      <c r="R96" s="352"/>
      <c r="S96" s="323"/>
      <c r="T96" s="324"/>
      <c r="U96" s="325"/>
      <c r="V96" s="41">
        <f>IF(Source!A2=TRUE,S96*1760,S96*1450)</f>
        <v>0</v>
      </c>
      <c r="X96" s="32">
        <f>'B - Estimation aide financière'!E29</f>
        <v>0</v>
      </c>
      <c r="Y96" s="410">
        <f>'B - Estimation aide financière'!F29</f>
        <v>0</v>
      </c>
      <c r="Z96" s="411"/>
    </row>
    <row r="97" spans="1:26" ht="13.15" customHeight="1" x14ac:dyDescent="0.25">
      <c r="A97" s="349" t="s">
        <v>85</v>
      </c>
      <c r="B97" s="349"/>
      <c r="C97" s="349"/>
      <c r="D97" s="349"/>
      <c r="E97" s="349"/>
      <c r="F97" s="349"/>
      <c r="G97" s="349"/>
      <c r="H97" s="349"/>
      <c r="I97" s="349"/>
      <c r="J97" s="349"/>
      <c r="K97" s="313" t="s">
        <v>86</v>
      </c>
      <c r="L97" s="313"/>
      <c r="M97" s="313"/>
      <c r="N97" s="313"/>
      <c r="O97" s="350" t="s">
        <v>87</v>
      </c>
      <c r="P97" s="351"/>
      <c r="Q97" s="351"/>
      <c r="R97" s="352"/>
      <c r="S97" s="323"/>
      <c r="T97" s="324"/>
      <c r="U97" s="325"/>
      <c r="V97" s="41">
        <f>IF(Source!A2=TRUE,S97*2185,S97*1800)</f>
        <v>0</v>
      </c>
      <c r="X97" s="32">
        <f>'B - Estimation aide financière'!E30</f>
        <v>0</v>
      </c>
      <c r="Y97" s="410">
        <f>'B - Estimation aide financière'!F30</f>
        <v>0</v>
      </c>
      <c r="Z97" s="411"/>
    </row>
    <row r="98" spans="1:26" ht="14.1" customHeight="1" x14ac:dyDescent="0.25">
      <c r="A98" s="349" t="s">
        <v>88</v>
      </c>
      <c r="B98" s="349"/>
      <c r="C98" s="349"/>
      <c r="D98" s="349"/>
      <c r="E98" s="349"/>
      <c r="F98" s="349"/>
      <c r="G98" s="349"/>
      <c r="H98" s="349"/>
      <c r="I98" s="349"/>
      <c r="J98" s="349"/>
      <c r="K98" s="313" t="s">
        <v>89</v>
      </c>
      <c r="L98" s="313"/>
      <c r="M98" s="313"/>
      <c r="N98" s="313"/>
      <c r="O98" s="350" t="s">
        <v>90</v>
      </c>
      <c r="P98" s="351"/>
      <c r="Q98" s="351"/>
      <c r="R98" s="352"/>
      <c r="S98" s="323"/>
      <c r="T98" s="324"/>
      <c r="U98" s="325"/>
      <c r="V98" s="41">
        <f>IF(Source!A2=TRUE,S98*2670,S98*2200)</f>
        <v>0</v>
      </c>
      <c r="X98" s="32">
        <f>'B - Estimation aide financière'!E31</f>
        <v>0</v>
      </c>
      <c r="Y98" s="410">
        <f>'B - Estimation aide financière'!F31</f>
        <v>0</v>
      </c>
      <c r="Z98" s="411"/>
    </row>
    <row r="99" spans="1:26" ht="13.15" customHeight="1" x14ac:dyDescent="0.25">
      <c r="A99" s="349" t="s">
        <v>91</v>
      </c>
      <c r="B99" s="349"/>
      <c r="C99" s="349"/>
      <c r="D99" s="349"/>
      <c r="E99" s="349"/>
      <c r="F99" s="349"/>
      <c r="G99" s="349"/>
      <c r="H99" s="349"/>
      <c r="I99" s="349"/>
      <c r="J99" s="349"/>
      <c r="K99" s="313" t="s">
        <v>92</v>
      </c>
      <c r="L99" s="313"/>
      <c r="M99" s="313"/>
      <c r="N99" s="313"/>
      <c r="O99" s="350" t="s">
        <v>93</v>
      </c>
      <c r="P99" s="351"/>
      <c r="Q99" s="351"/>
      <c r="R99" s="352"/>
      <c r="S99" s="323"/>
      <c r="T99" s="324"/>
      <c r="U99" s="325"/>
      <c r="V99" s="41">
        <f>IF(Source!A2=TRUE,S99*3520,S99*2900)</f>
        <v>0</v>
      </c>
      <c r="X99" s="32">
        <f>'B - Estimation aide financière'!E32</f>
        <v>0</v>
      </c>
      <c r="Y99" s="410">
        <f>'B - Estimation aide financière'!F32</f>
        <v>0</v>
      </c>
      <c r="Z99" s="411"/>
    </row>
    <row r="100" spans="1:26" ht="16.899999999999999" customHeight="1" x14ac:dyDescent="0.25">
      <c r="A100" s="353" t="s">
        <v>119</v>
      </c>
      <c r="B100" s="353"/>
      <c r="C100" s="353"/>
      <c r="D100" s="353"/>
      <c r="E100" s="353"/>
      <c r="F100" s="353"/>
      <c r="G100" s="353"/>
      <c r="H100" s="353"/>
      <c r="I100" s="353"/>
      <c r="J100" s="353"/>
      <c r="K100" s="354" t="s">
        <v>95</v>
      </c>
      <c r="L100" s="354"/>
      <c r="M100" s="354"/>
      <c r="N100" s="354"/>
      <c r="O100" s="355" t="s">
        <v>96</v>
      </c>
      <c r="P100" s="356"/>
      <c r="Q100" s="356"/>
      <c r="R100" s="357"/>
      <c r="S100" s="320" t="s">
        <v>120</v>
      </c>
      <c r="T100" s="321"/>
      <c r="U100" s="322"/>
      <c r="V100" s="43"/>
      <c r="X100" s="40" t="s">
        <v>120</v>
      </c>
      <c r="Y100" s="406"/>
      <c r="Z100" s="407"/>
    </row>
    <row r="101" spans="1:26" ht="17.649999999999999" customHeight="1" x14ac:dyDescent="0.25">
      <c r="A101" s="353"/>
      <c r="B101" s="353"/>
      <c r="C101" s="353"/>
      <c r="D101" s="353"/>
      <c r="E101" s="353"/>
      <c r="F101" s="353"/>
      <c r="G101" s="353"/>
      <c r="H101" s="353"/>
      <c r="I101" s="353"/>
      <c r="J101" s="353"/>
      <c r="K101" s="354"/>
      <c r="L101" s="354"/>
      <c r="M101" s="354"/>
      <c r="N101" s="354"/>
      <c r="O101" s="358"/>
      <c r="P101" s="359"/>
      <c r="Q101" s="359"/>
      <c r="R101" s="360"/>
      <c r="S101" s="383"/>
      <c r="T101" s="384"/>
      <c r="U101" s="385"/>
      <c r="V101" s="369">
        <f>IF(Source!A2=TRUE,S101*5.46,S101*4.5)</f>
        <v>0</v>
      </c>
      <c r="X101" s="398">
        <f>'B - Estimation aide financière'!E34</f>
        <v>0</v>
      </c>
      <c r="Y101" s="379">
        <f>'B - Estimation aide financière'!F34</f>
        <v>0</v>
      </c>
      <c r="Z101" s="380"/>
    </row>
    <row r="102" spans="1:26" ht="13.15" customHeight="1" x14ac:dyDescent="0.25">
      <c r="A102" s="353"/>
      <c r="B102" s="353"/>
      <c r="C102" s="353"/>
      <c r="D102" s="353"/>
      <c r="E102" s="353"/>
      <c r="F102" s="353"/>
      <c r="G102" s="353"/>
      <c r="H102" s="353"/>
      <c r="I102" s="353"/>
      <c r="J102" s="353"/>
      <c r="K102" s="354"/>
      <c r="L102" s="354"/>
      <c r="M102" s="354"/>
      <c r="N102" s="354"/>
      <c r="O102" s="361"/>
      <c r="P102" s="362"/>
      <c r="Q102" s="362"/>
      <c r="R102" s="363"/>
      <c r="S102" s="386"/>
      <c r="T102" s="387"/>
      <c r="U102" s="388"/>
      <c r="V102" s="370"/>
      <c r="X102" s="399"/>
      <c r="Y102" s="381"/>
      <c r="Z102" s="382"/>
    </row>
    <row r="103" spans="1:26" ht="13.15" customHeight="1" x14ac:dyDescent="0.25">
      <c r="A103" s="364" t="s">
        <v>99</v>
      </c>
      <c r="B103" s="364"/>
      <c r="C103" s="364"/>
      <c r="D103" s="364"/>
      <c r="E103" s="364"/>
      <c r="F103" s="364"/>
      <c r="G103" s="364"/>
      <c r="H103" s="364"/>
      <c r="I103" s="364"/>
      <c r="J103" s="364"/>
      <c r="K103" s="365"/>
      <c r="L103" s="366"/>
      <c r="M103" s="366"/>
      <c r="N103" s="367"/>
      <c r="O103" s="335"/>
      <c r="P103" s="335"/>
      <c r="Q103" s="335"/>
      <c r="R103" s="335"/>
      <c r="S103" s="320" t="s">
        <v>78</v>
      </c>
      <c r="T103" s="321"/>
      <c r="U103" s="322"/>
      <c r="V103" s="43"/>
      <c r="X103" s="40" t="s">
        <v>78</v>
      </c>
      <c r="Y103" s="408"/>
      <c r="Z103" s="409"/>
    </row>
    <row r="104" spans="1:26" ht="13.15" customHeight="1" x14ac:dyDescent="0.25">
      <c r="A104" s="349" t="s">
        <v>82</v>
      </c>
      <c r="B104" s="349"/>
      <c r="C104" s="349"/>
      <c r="D104" s="349"/>
      <c r="E104" s="349"/>
      <c r="F104" s="349"/>
      <c r="G104" s="349"/>
      <c r="H104" s="349"/>
      <c r="I104" s="349"/>
      <c r="J104" s="349"/>
      <c r="K104" s="313" t="s">
        <v>100</v>
      </c>
      <c r="L104" s="313"/>
      <c r="M104" s="313"/>
      <c r="N104" s="313"/>
      <c r="O104" s="350" t="s">
        <v>121</v>
      </c>
      <c r="P104" s="351"/>
      <c r="Q104" s="351"/>
      <c r="R104" s="352"/>
      <c r="S104" s="323"/>
      <c r="T104" s="324"/>
      <c r="U104" s="325"/>
      <c r="V104" s="41">
        <f>IF(Source!A2=TRUE,S104*2730,S104*2250)</f>
        <v>0</v>
      </c>
      <c r="X104" s="31">
        <f>'B - Estimation aide financière'!E37</f>
        <v>0</v>
      </c>
      <c r="Y104" s="410">
        <f>'B - Estimation aide financière'!F37</f>
        <v>0</v>
      </c>
      <c r="Z104" s="411"/>
    </row>
    <row r="105" spans="1:26" ht="13.5" x14ac:dyDescent="0.25">
      <c r="A105" s="349" t="s">
        <v>85</v>
      </c>
      <c r="B105" s="349"/>
      <c r="C105" s="349"/>
      <c r="D105" s="349"/>
      <c r="E105" s="349"/>
      <c r="F105" s="349"/>
      <c r="G105" s="349"/>
      <c r="H105" s="349"/>
      <c r="I105" s="349"/>
      <c r="J105" s="349"/>
      <c r="K105" s="313" t="s">
        <v>102</v>
      </c>
      <c r="L105" s="313"/>
      <c r="M105" s="313"/>
      <c r="N105" s="313"/>
      <c r="O105" s="313" t="s">
        <v>122</v>
      </c>
      <c r="P105" s="313"/>
      <c r="Q105" s="313"/>
      <c r="R105" s="313"/>
      <c r="S105" s="389"/>
      <c r="T105" s="389"/>
      <c r="U105" s="389"/>
      <c r="V105" s="41">
        <f>IF(Source!A2=TRUE,S105*3035,S105*2500)</f>
        <v>0</v>
      </c>
      <c r="X105" s="31">
        <f>'B - Estimation aide financière'!E38</f>
        <v>0</v>
      </c>
      <c r="Y105" s="410">
        <f>'B - Estimation aide financière'!F38</f>
        <v>0</v>
      </c>
      <c r="Z105" s="411"/>
    </row>
    <row r="106" spans="1:26" ht="13.15" customHeight="1" x14ac:dyDescent="0.25">
      <c r="A106" s="349" t="s">
        <v>88</v>
      </c>
      <c r="B106" s="349"/>
      <c r="C106" s="349"/>
      <c r="D106" s="349"/>
      <c r="E106" s="349"/>
      <c r="F106" s="349"/>
      <c r="G106" s="349"/>
      <c r="H106" s="349"/>
      <c r="I106" s="349"/>
      <c r="J106" s="349"/>
      <c r="K106" s="313" t="s">
        <v>104</v>
      </c>
      <c r="L106" s="313"/>
      <c r="M106" s="313"/>
      <c r="N106" s="313"/>
      <c r="O106" s="313" t="s">
        <v>123</v>
      </c>
      <c r="P106" s="313"/>
      <c r="Q106" s="313"/>
      <c r="R106" s="313"/>
      <c r="S106" s="389"/>
      <c r="T106" s="389"/>
      <c r="U106" s="389"/>
      <c r="V106" s="41">
        <f>IF(Source!A2=TRUE,S106*3765,S106*3100)</f>
        <v>0</v>
      </c>
      <c r="X106" s="31">
        <f>'B - Estimation aide financière'!E39</f>
        <v>0</v>
      </c>
      <c r="Y106" s="410">
        <f>'B - Estimation aide financière'!F39</f>
        <v>0</v>
      </c>
      <c r="Z106" s="411"/>
    </row>
    <row r="107" spans="1:26" ht="13.15" customHeight="1" x14ac:dyDescent="0.25">
      <c r="A107" s="349" t="s">
        <v>91</v>
      </c>
      <c r="B107" s="349"/>
      <c r="C107" s="349"/>
      <c r="D107" s="349"/>
      <c r="E107" s="349"/>
      <c r="F107" s="349"/>
      <c r="G107" s="349"/>
      <c r="H107" s="349"/>
      <c r="I107" s="349"/>
      <c r="J107" s="349"/>
      <c r="K107" s="313" t="s">
        <v>106</v>
      </c>
      <c r="L107" s="313"/>
      <c r="M107" s="313"/>
      <c r="N107" s="313"/>
      <c r="O107" s="313" t="s">
        <v>107</v>
      </c>
      <c r="P107" s="313"/>
      <c r="Q107" s="313"/>
      <c r="R107" s="313"/>
      <c r="S107" s="323"/>
      <c r="T107" s="324"/>
      <c r="U107" s="325"/>
      <c r="V107" s="41">
        <f>IF(Source!A2=TRUE,S107*4000,S107*3300)</f>
        <v>0</v>
      </c>
      <c r="X107" s="31">
        <f>'B - Estimation aide financière'!E40</f>
        <v>0</v>
      </c>
      <c r="Y107" s="410">
        <f>'B - Estimation aide financière'!F40</f>
        <v>0</v>
      </c>
      <c r="Z107" s="411"/>
    </row>
    <row r="108" spans="1:26" ht="13.15" customHeight="1" x14ac:dyDescent="0.25">
      <c r="A108" s="353" t="s">
        <v>108</v>
      </c>
      <c r="B108" s="353"/>
      <c r="C108" s="353"/>
      <c r="D108" s="353"/>
      <c r="E108" s="353"/>
      <c r="F108" s="353"/>
      <c r="G108" s="353"/>
      <c r="H108" s="353"/>
      <c r="I108" s="353"/>
      <c r="J108" s="353"/>
      <c r="K108" s="374">
        <v>560</v>
      </c>
      <c r="L108" s="374"/>
      <c r="M108" s="374"/>
      <c r="N108" s="374"/>
      <c r="O108" s="374">
        <v>680</v>
      </c>
      <c r="P108" s="374"/>
      <c r="Q108" s="374"/>
      <c r="R108" s="374"/>
      <c r="S108" s="390"/>
      <c r="T108" s="391"/>
      <c r="U108" s="392"/>
      <c r="V108" s="369" cm="1">
        <f t="array" ref="V108">_xlfn.IFS(AND(Source!A8=TRUE,Source!A2=TRUE),680,Source!A8=TRUE,560,AND(Source!A8=FALSE,Source!A2=FALSE),0,Source!A8=FALSE,0)</f>
        <v>0</v>
      </c>
      <c r="X108" s="400"/>
      <c r="Y108" s="379">
        <f>'B - Estimation aide financière'!$F$41</f>
        <v>0</v>
      </c>
      <c r="Z108" s="380"/>
    </row>
    <row r="109" spans="1:26" ht="13.15" customHeight="1" x14ac:dyDescent="0.25">
      <c r="A109" s="373"/>
      <c r="B109" s="373"/>
      <c r="C109" s="373"/>
      <c r="D109" s="373"/>
      <c r="E109" s="373"/>
      <c r="F109" s="373"/>
      <c r="G109" s="373"/>
      <c r="H109" s="373"/>
      <c r="I109" s="373"/>
      <c r="J109" s="373"/>
      <c r="K109" s="375"/>
      <c r="L109" s="375"/>
      <c r="M109" s="375"/>
      <c r="N109" s="375"/>
      <c r="O109" s="375"/>
      <c r="P109" s="375"/>
      <c r="Q109" s="375"/>
      <c r="R109" s="375"/>
      <c r="S109" s="393"/>
      <c r="T109" s="394"/>
      <c r="U109" s="395"/>
      <c r="V109" s="370"/>
      <c r="X109" s="401"/>
      <c r="Y109" s="381"/>
      <c r="Z109" s="382"/>
    </row>
    <row r="110" spans="1:26" ht="13.15" customHeight="1" x14ac:dyDescent="0.25">
      <c r="A110" s="252" t="s">
        <v>110</v>
      </c>
      <c r="B110" s="253"/>
      <c r="C110" s="253"/>
      <c r="D110" s="253"/>
      <c r="E110" s="253"/>
      <c r="F110" s="253"/>
      <c r="G110" s="253"/>
      <c r="H110" s="253"/>
      <c r="I110" s="253"/>
      <c r="J110" s="253"/>
      <c r="K110" s="253"/>
      <c r="L110" s="253"/>
      <c r="M110" s="253"/>
      <c r="N110" s="253"/>
      <c r="O110" s="253"/>
      <c r="P110" s="253"/>
      <c r="Q110" s="253"/>
      <c r="R110" s="253"/>
      <c r="S110" s="253"/>
      <c r="T110" s="253"/>
      <c r="U110" s="368"/>
      <c r="V110" s="138">
        <f>IF(SUM(V88:V109)&lt;=40000,(SUM(V88:V109)),40000)</f>
        <v>0</v>
      </c>
      <c r="X110" s="42"/>
      <c r="Y110" s="402">
        <f>'B - Estimation aide financière'!$F$43</f>
        <v>0</v>
      </c>
      <c r="Z110" s="403"/>
    </row>
    <row r="111" spans="1:26" ht="13.15" customHeight="1" x14ac:dyDescent="0.25">
      <c r="A111" s="14"/>
      <c r="B111" s="14"/>
      <c r="D111" s="14"/>
      <c r="E111" s="14"/>
      <c r="F111" s="14"/>
      <c r="G111" s="14"/>
      <c r="H111" s="14"/>
      <c r="I111" s="14"/>
      <c r="J111" s="14"/>
      <c r="K111" s="14"/>
      <c r="L111" s="14"/>
      <c r="M111" s="14"/>
      <c r="N111" s="14"/>
      <c r="O111" s="14"/>
      <c r="P111" s="14"/>
      <c r="Q111" s="14"/>
      <c r="R111" s="14"/>
      <c r="S111" s="14"/>
      <c r="T111" s="14"/>
      <c r="U111" s="14"/>
      <c r="W111" s="14"/>
      <c r="X111" s="14"/>
      <c r="Y111" s="14"/>
      <c r="Z111" s="14"/>
    </row>
    <row r="112" spans="1:26" ht="13.15" customHeight="1" x14ac:dyDescent="0.25">
      <c r="A112" s="157" t="s">
        <v>244</v>
      </c>
      <c r="B112" s="157"/>
      <c r="C112" s="157"/>
      <c r="D112" s="157"/>
      <c r="E112" s="157"/>
      <c r="F112" s="157"/>
      <c r="G112" s="157"/>
      <c r="H112" s="157"/>
      <c r="I112" s="157"/>
      <c r="J112" s="157"/>
      <c r="K112" s="157"/>
      <c r="L112" s="157"/>
      <c r="M112" s="157"/>
      <c r="N112" s="157"/>
      <c r="O112" s="157"/>
      <c r="P112" s="157"/>
      <c r="Q112" s="157"/>
      <c r="R112" s="157"/>
      <c r="S112" s="157"/>
      <c r="T112" s="157"/>
      <c r="U112" s="157"/>
      <c r="V112" s="157"/>
      <c r="W112" s="157"/>
      <c r="X112" s="157"/>
      <c r="Y112" s="157"/>
      <c r="Z112" s="272"/>
    </row>
    <row r="113" spans="1:26" ht="13.15" customHeight="1" x14ac:dyDescent="0.25">
      <c r="A113" s="14"/>
      <c r="B113" s="14"/>
      <c r="D113" s="14"/>
      <c r="E113" s="14"/>
      <c r="F113" s="14"/>
      <c r="G113" s="14"/>
      <c r="H113" s="14"/>
      <c r="I113" s="14"/>
      <c r="J113" s="14"/>
      <c r="K113" s="14"/>
      <c r="L113" s="14"/>
      <c r="M113" s="14"/>
      <c r="N113" s="14"/>
      <c r="O113" s="14"/>
      <c r="P113" s="14"/>
      <c r="Q113" s="14"/>
      <c r="R113" s="14"/>
      <c r="S113" s="14"/>
      <c r="T113" s="14"/>
      <c r="U113" s="14"/>
      <c r="W113" s="14"/>
      <c r="X113" s="14"/>
      <c r="Y113" s="14"/>
      <c r="Z113" s="14"/>
    </row>
    <row r="114" spans="1:26" ht="15" customHeight="1" x14ac:dyDescent="0.25">
      <c r="A114" s="412" t="s">
        <v>338</v>
      </c>
      <c r="B114" s="412"/>
      <c r="C114" s="412"/>
      <c r="D114" s="412"/>
      <c r="E114" s="412"/>
      <c r="F114" s="412"/>
      <c r="G114" s="412"/>
      <c r="H114" s="412"/>
      <c r="I114" s="412"/>
      <c r="J114" s="412"/>
      <c r="K114" s="412"/>
      <c r="L114" s="412"/>
      <c r="M114" s="412"/>
      <c r="N114" s="412"/>
      <c r="O114" s="412"/>
      <c r="P114" s="412"/>
      <c r="Q114" s="412"/>
      <c r="R114" s="412"/>
      <c r="S114" s="412"/>
      <c r="T114" s="412"/>
      <c r="U114" s="327" t="s">
        <v>109</v>
      </c>
      <c r="V114" s="327"/>
      <c r="W114" s="327"/>
      <c r="X114" s="327" t="s">
        <v>336</v>
      </c>
      <c r="Y114" s="327"/>
      <c r="Z114" s="327"/>
    </row>
    <row r="115" spans="1:26" ht="13.15" customHeight="1" x14ac:dyDescent="0.25">
      <c r="A115" s="412"/>
      <c r="B115" s="412"/>
      <c r="C115" s="412"/>
      <c r="D115" s="412"/>
      <c r="E115" s="412"/>
      <c r="F115" s="412"/>
      <c r="G115" s="412"/>
      <c r="H115" s="412"/>
      <c r="I115" s="412"/>
      <c r="J115" s="412"/>
      <c r="K115" s="412"/>
      <c r="L115" s="412"/>
      <c r="M115" s="412"/>
      <c r="N115" s="412"/>
      <c r="O115" s="412"/>
      <c r="P115" s="412"/>
      <c r="Q115" s="412"/>
      <c r="R115" s="412"/>
      <c r="S115" s="412"/>
      <c r="T115" s="412"/>
      <c r="U115" s="327"/>
      <c r="V115" s="327"/>
      <c r="W115" s="327"/>
      <c r="X115" s="327"/>
      <c r="Y115" s="327"/>
      <c r="Z115" s="327"/>
    </row>
    <row r="116" spans="1:26" ht="13.15" customHeight="1" x14ac:dyDescent="0.25">
      <c r="A116" s="412"/>
      <c r="B116" s="412"/>
      <c r="C116" s="412"/>
      <c r="D116" s="412"/>
      <c r="E116" s="412"/>
      <c r="F116" s="412"/>
      <c r="G116" s="412"/>
      <c r="H116" s="412"/>
      <c r="I116" s="412"/>
      <c r="J116" s="412"/>
      <c r="K116" s="412"/>
      <c r="L116" s="412"/>
      <c r="M116" s="412"/>
      <c r="N116" s="412"/>
      <c r="O116" s="412"/>
      <c r="P116" s="412"/>
      <c r="Q116" s="412"/>
      <c r="R116" s="412"/>
      <c r="S116" s="412"/>
      <c r="T116" s="412"/>
      <c r="U116" s="327"/>
      <c r="V116" s="327"/>
      <c r="W116" s="327"/>
      <c r="X116" s="327"/>
      <c r="Y116" s="327"/>
      <c r="Z116" s="327"/>
    </row>
    <row r="117" spans="1:26" ht="13.15" customHeight="1" x14ac:dyDescent="0.25">
      <c r="A117" s="219">
        <f>'B - Coûts totaux du projet'!A20</f>
        <v>0</v>
      </c>
      <c r="B117" s="219"/>
      <c r="C117" s="219"/>
      <c r="D117" s="219"/>
      <c r="E117" s="219"/>
      <c r="F117" s="219"/>
      <c r="G117" s="219"/>
      <c r="H117" s="219"/>
      <c r="I117" s="219"/>
      <c r="J117" s="219"/>
      <c r="K117" s="219"/>
      <c r="L117" s="219"/>
      <c r="M117" s="219"/>
      <c r="N117" s="219"/>
      <c r="O117" s="219"/>
      <c r="P117" s="219"/>
      <c r="Q117" s="219"/>
      <c r="R117" s="219"/>
      <c r="S117" s="219"/>
      <c r="T117" s="219"/>
      <c r="U117" s="298">
        <f>'B - Coûts totaux du projet'!V20</f>
        <v>0</v>
      </c>
      <c r="V117" s="298"/>
      <c r="W117" s="298"/>
      <c r="X117" s="299">
        <v>0</v>
      </c>
      <c r="Y117" s="299"/>
      <c r="Z117" s="299"/>
    </row>
    <row r="118" spans="1:26" ht="13.15" customHeight="1" x14ac:dyDescent="0.25">
      <c r="A118" s="219">
        <f>'B - Coûts totaux du projet'!A21</f>
        <v>0</v>
      </c>
      <c r="B118" s="219"/>
      <c r="C118" s="219"/>
      <c r="D118" s="219"/>
      <c r="E118" s="219"/>
      <c r="F118" s="219"/>
      <c r="G118" s="219"/>
      <c r="H118" s="219"/>
      <c r="I118" s="219"/>
      <c r="J118" s="219"/>
      <c r="K118" s="219"/>
      <c r="L118" s="219"/>
      <c r="M118" s="219"/>
      <c r="N118" s="219"/>
      <c r="O118" s="219"/>
      <c r="P118" s="219"/>
      <c r="Q118" s="219">
        <f>'B - Coûts totaux du projet'!Q21</f>
        <v>0</v>
      </c>
      <c r="R118" s="219"/>
      <c r="S118" s="219"/>
      <c r="T118" s="219"/>
      <c r="U118" s="298">
        <f>'B - Coûts totaux du projet'!V21</f>
        <v>0</v>
      </c>
      <c r="V118" s="298"/>
      <c r="W118" s="298"/>
      <c r="X118" s="299">
        <v>0</v>
      </c>
      <c r="Y118" s="299"/>
      <c r="Z118" s="299"/>
    </row>
    <row r="119" spans="1:26" ht="13.15" customHeight="1" x14ac:dyDescent="0.25">
      <c r="A119" s="219">
        <f>'B - Coûts totaux du projet'!A22</f>
        <v>0</v>
      </c>
      <c r="B119" s="219"/>
      <c r="C119" s="219"/>
      <c r="D119" s="219"/>
      <c r="E119" s="219"/>
      <c r="F119" s="219"/>
      <c r="G119" s="219"/>
      <c r="H119" s="219"/>
      <c r="I119" s="219"/>
      <c r="J119" s="219"/>
      <c r="K119" s="219"/>
      <c r="L119" s="219"/>
      <c r="M119" s="219"/>
      <c r="N119" s="219"/>
      <c r="O119" s="219"/>
      <c r="P119" s="219"/>
      <c r="Q119" s="219">
        <f>'B - Coûts totaux du projet'!Q22</f>
        <v>0</v>
      </c>
      <c r="R119" s="219"/>
      <c r="S119" s="219"/>
      <c r="T119" s="219"/>
      <c r="U119" s="298">
        <f>'B - Coûts totaux du projet'!V22</f>
        <v>0</v>
      </c>
      <c r="V119" s="298"/>
      <c r="W119" s="298"/>
      <c r="X119" s="299">
        <v>0</v>
      </c>
      <c r="Y119" s="299"/>
      <c r="Z119" s="299"/>
    </row>
    <row r="120" spans="1:26" ht="13.15" customHeight="1" x14ac:dyDescent="0.25">
      <c r="A120" s="219">
        <f>'B - Coûts totaux du projet'!A23</f>
        <v>0</v>
      </c>
      <c r="B120" s="219"/>
      <c r="C120" s="219"/>
      <c r="D120" s="219"/>
      <c r="E120" s="219"/>
      <c r="F120" s="219"/>
      <c r="G120" s="219"/>
      <c r="H120" s="219"/>
      <c r="I120" s="219"/>
      <c r="J120" s="219"/>
      <c r="K120" s="219"/>
      <c r="L120" s="219"/>
      <c r="M120" s="219"/>
      <c r="N120" s="219"/>
      <c r="O120" s="219"/>
      <c r="P120" s="219"/>
      <c r="Q120" s="219">
        <f>'B - Coûts totaux du projet'!Q23</f>
        <v>0</v>
      </c>
      <c r="R120" s="219"/>
      <c r="S120" s="219"/>
      <c r="T120" s="219"/>
      <c r="U120" s="298">
        <f>'B - Coûts totaux du projet'!V23</f>
        <v>0</v>
      </c>
      <c r="V120" s="298"/>
      <c r="W120" s="298"/>
      <c r="X120" s="299">
        <v>0</v>
      </c>
      <c r="Y120" s="299"/>
      <c r="Z120" s="299"/>
    </row>
    <row r="121" spans="1:26" ht="13.15" customHeight="1" x14ac:dyDescent="0.25">
      <c r="A121" s="219">
        <f>'B - Coûts totaux du projet'!A24</f>
        <v>0</v>
      </c>
      <c r="B121" s="219"/>
      <c r="C121" s="219"/>
      <c r="D121" s="219"/>
      <c r="E121" s="219"/>
      <c r="F121" s="219"/>
      <c r="G121" s="219"/>
      <c r="H121" s="219"/>
      <c r="I121" s="219"/>
      <c r="J121" s="219"/>
      <c r="K121" s="219"/>
      <c r="L121" s="219"/>
      <c r="M121" s="219"/>
      <c r="N121" s="219"/>
      <c r="O121" s="219"/>
      <c r="P121" s="219"/>
      <c r="Q121" s="219">
        <f>'B - Coûts totaux du projet'!Q24</f>
        <v>0</v>
      </c>
      <c r="R121" s="219"/>
      <c r="S121" s="219"/>
      <c r="T121" s="219"/>
      <c r="U121" s="298">
        <f>'B - Coûts totaux du projet'!V24</f>
        <v>0</v>
      </c>
      <c r="V121" s="298"/>
      <c r="W121" s="298"/>
      <c r="X121" s="299">
        <v>0</v>
      </c>
      <c r="Y121" s="299"/>
      <c r="Z121" s="299"/>
    </row>
    <row r="122" spans="1:26" ht="13.15" customHeight="1" x14ac:dyDescent="0.25">
      <c r="A122" s="219">
        <f>'B - Coûts totaux du projet'!A25</f>
        <v>0</v>
      </c>
      <c r="B122" s="219"/>
      <c r="C122" s="219"/>
      <c r="D122" s="219"/>
      <c r="E122" s="219"/>
      <c r="F122" s="219"/>
      <c r="G122" s="219"/>
      <c r="H122" s="219"/>
      <c r="I122" s="219"/>
      <c r="J122" s="219"/>
      <c r="K122" s="219"/>
      <c r="L122" s="219"/>
      <c r="M122" s="219"/>
      <c r="N122" s="219"/>
      <c r="O122" s="219"/>
      <c r="P122" s="219"/>
      <c r="Q122" s="219">
        <f>'B - Coûts totaux du projet'!Q25</f>
        <v>0</v>
      </c>
      <c r="R122" s="219"/>
      <c r="S122" s="219"/>
      <c r="T122" s="219"/>
      <c r="U122" s="298">
        <f>'B - Coûts totaux du projet'!V25</f>
        <v>0</v>
      </c>
      <c r="V122" s="298"/>
      <c r="W122" s="298"/>
      <c r="X122" s="299">
        <v>0</v>
      </c>
      <c r="Y122" s="299"/>
      <c r="Z122" s="299"/>
    </row>
    <row r="123" spans="1:26" ht="13.15" customHeight="1" x14ac:dyDescent="0.25">
      <c r="A123" s="219">
        <f>'B - Coûts totaux du projet'!A26</f>
        <v>0</v>
      </c>
      <c r="B123" s="219"/>
      <c r="C123" s="219"/>
      <c r="D123" s="219"/>
      <c r="E123" s="219"/>
      <c r="F123" s="219"/>
      <c r="G123" s="219"/>
      <c r="H123" s="219"/>
      <c r="I123" s="219"/>
      <c r="J123" s="219"/>
      <c r="K123" s="219"/>
      <c r="L123" s="219"/>
      <c r="M123" s="219"/>
      <c r="N123" s="219"/>
      <c r="O123" s="219"/>
      <c r="P123" s="219"/>
      <c r="Q123" s="219">
        <f>'B - Coûts totaux du projet'!Q26</f>
        <v>0</v>
      </c>
      <c r="R123" s="219"/>
      <c r="S123" s="219"/>
      <c r="T123" s="219"/>
      <c r="U123" s="298">
        <f>'B - Coûts totaux du projet'!V26</f>
        <v>0</v>
      </c>
      <c r="V123" s="298"/>
      <c r="W123" s="298"/>
      <c r="X123" s="299">
        <v>0</v>
      </c>
      <c r="Y123" s="299"/>
      <c r="Z123" s="299"/>
    </row>
    <row r="124" spans="1:26" ht="13.15" customHeight="1" x14ac:dyDescent="0.25">
      <c r="A124" s="219">
        <f>'B - Coûts totaux du projet'!A27</f>
        <v>0</v>
      </c>
      <c r="B124" s="219"/>
      <c r="C124" s="219"/>
      <c r="D124" s="219"/>
      <c r="E124" s="219"/>
      <c r="F124" s="219"/>
      <c r="G124" s="219"/>
      <c r="H124" s="219"/>
      <c r="I124" s="219"/>
      <c r="J124" s="219"/>
      <c r="K124" s="219"/>
      <c r="L124" s="219"/>
      <c r="M124" s="219"/>
      <c r="N124" s="219"/>
      <c r="O124" s="219"/>
      <c r="P124" s="219"/>
      <c r="Q124" s="219">
        <f>'B - Coûts totaux du projet'!Q27</f>
        <v>0</v>
      </c>
      <c r="R124" s="219"/>
      <c r="S124" s="219"/>
      <c r="T124" s="219"/>
      <c r="U124" s="298">
        <f>'B - Coûts totaux du projet'!V27</f>
        <v>0</v>
      </c>
      <c r="V124" s="298"/>
      <c r="W124" s="298"/>
      <c r="X124" s="299">
        <v>0</v>
      </c>
      <c r="Y124" s="299"/>
      <c r="Z124" s="299"/>
    </row>
    <row r="125" spans="1:26" ht="13.15" customHeight="1" x14ac:dyDescent="0.25">
      <c r="A125" s="219">
        <f>'B - Coûts totaux du projet'!A28</f>
        <v>0</v>
      </c>
      <c r="B125" s="219"/>
      <c r="C125" s="219"/>
      <c r="D125" s="219"/>
      <c r="E125" s="219"/>
      <c r="F125" s="219"/>
      <c r="G125" s="219"/>
      <c r="H125" s="219"/>
      <c r="I125" s="219"/>
      <c r="J125" s="219"/>
      <c r="K125" s="219"/>
      <c r="L125" s="219"/>
      <c r="M125" s="219"/>
      <c r="N125" s="219"/>
      <c r="O125" s="219"/>
      <c r="P125" s="219"/>
      <c r="Q125" s="219">
        <f>'B - Coûts totaux du projet'!Q28</f>
        <v>0</v>
      </c>
      <c r="R125" s="219"/>
      <c r="S125" s="219"/>
      <c r="T125" s="219"/>
      <c r="U125" s="298">
        <f>'B - Coûts totaux du projet'!V28</f>
        <v>0</v>
      </c>
      <c r="V125" s="298"/>
      <c r="W125" s="298"/>
      <c r="X125" s="299">
        <v>0</v>
      </c>
      <c r="Y125" s="299"/>
      <c r="Z125" s="299"/>
    </row>
    <row r="126" spans="1:26" ht="13.15" customHeight="1" x14ac:dyDescent="0.25">
      <c r="A126" s="219">
        <f>'B - Coûts totaux du projet'!A29</f>
        <v>0</v>
      </c>
      <c r="B126" s="219"/>
      <c r="C126" s="219"/>
      <c r="D126" s="219"/>
      <c r="E126" s="219"/>
      <c r="F126" s="219"/>
      <c r="G126" s="219"/>
      <c r="H126" s="219"/>
      <c r="I126" s="219"/>
      <c r="J126" s="219"/>
      <c r="K126" s="219"/>
      <c r="L126" s="219"/>
      <c r="M126" s="219"/>
      <c r="N126" s="219"/>
      <c r="O126" s="219"/>
      <c r="P126" s="219"/>
      <c r="Q126" s="219">
        <f>'B - Coûts totaux du projet'!Q29</f>
        <v>0</v>
      </c>
      <c r="R126" s="219"/>
      <c r="S126" s="219"/>
      <c r="T126" s="219"/>
      <c r="U126" s="298">
        <f>'B - Coûts totaux du projet'!V29</f>
        <v>0</v>
      </c>
      <c r="V126" s="298"/>
      <c r="W126" s="298"/>
      <c r="X126" s="299">
        <v>0</v>
      </c>
      <c r="Y126" s="299"/>
      <c r="Z126" s="299"/>
    </row>
    <row r="127" spans="1:26" ht="13.15" customHeight="1" x14ac:dyDescent="0.25">
      <c r="A127" s="219">
        <f>'B - Coûts totaux du projet'!A30</f>
        <v>0</v>
      </c>
      <c r="B127" s="219"/>
      <c r="C127" s="219"/>
      <c r="D127" s="219"/>
      <c r="E127" s="219"/>
      <c r="F127" s="219"/>
      <c r="G127" s="219"/>
      <c r="H127" s="219"/>
      <c r="I127" s="219"/>
      <c r="J127" s="219"/>
      <c r="K127" s="219"/>
      <c r="L127" s="219"/>
      <c r="M127" s="219"/>
      <c r="N127" s="219"/>
      <c r="O127" s="219"/>
      <c r="P127" s="219"/>
      <c r="Q127" s="219">
        <f>'B - Coûts totaux du projet'!Q30</f>
        <v>0</v>
      </c>
      <c r="R127" s="219"/>
      <c r="S127" s="219"/>
      <c r="T127" s="219"/>
      <c r="U127" s="298">
        <f>'B - Coûts totaux du projet'!V30</f>
        <v>0</v>
      </c>
      <c r="V127" s="298"/>
      <c r="W127" s="298"/>
      <c r="X127" s="299">
        <v>0</v>
      </c>
      <c r="Y127" s="299"/>
      <c r="Z127" s="299"/>
    </row>
    <row r="128" spans="1:26" ht="13.15" customHeight="1" x14ac:dyDescent="0.25">
      <c r="A128" s="219">
        <f>'B - Coûts totaux du projet'!A31</f>
        <v>0</v>
      </c>
      <c r="B128" s="219"/>
      <c r="C128" s="219"/>
      <c r="D128" s="219"/>
      <c r="E128" s="219"/>
      <c r="F128" s="219"/>
      <c r="G128" s="219"/>
      <c r="H128" s="219"/>
      <c r="I128" s="219"/>
      <c r="J128" s="219"/>
      <c r="K128" s="219"/>
      <c r="L128" s="219"/>
      <c r="M128" s="219"/>
      <c r="N128" s="219"/>
      <c r="O128" s="219"/>
      <c r="P128" s="219"/>
      <c r="Q128" s="219">
        <f>'B - Coûts totaux du projet'!Q31</f>
        <v>0</v>
      </c>
      <c r="R128" s="219"/>
      <c r="S128" s="219"/>
      <c r="T128" s="219"/>
      <c r="U128" s="298">
        <f>'B - Coûts totaux du projet'!V31</f>
        <v>0</v>
      </c>
      <c r="V128" s="298"/>
      <c r="W128" s="298"/>
      <c r="X128" s="299">
        <v>0</v>
      </c>
      <c r="Y128" s="299"/>
      <c r="Z128" s="299"/>
    </row>
    <row r="129" spans="1:26" ht="13.15" customHeight="1" x14ac:dyDescent="0.25">
      <c r="A129" s="219">
        <f>'B - Coûts totaux du projet'!A32</f>
        <v>0</v>
      </c>
      <c r="B129" s="219"/>
      <c r="C129" s="219"/>
      <c r="D129" s="219"/>
      <c r="E129" s="219"/>
      <c r="F129" s="219"/>
      <c r="G129" s="219"/>
      <c r="H129" s="219"/>
      <c r="I129" s="219"/>
      <c r="J129" s="219"/>
      <c r="K129" s="219"/>
      <c r="L129" s="219"/>
      <c r="M129" s="219"/>
      <c r="N129" s="219"/>
      <c r="O129" s="219"/>
      <c r="P129" s="219"/>
      <c r="Q129" s="219">
        <f>'B - Coûts totaux du projet'!Q32</f>
        <v>0</v>
      </c>
      <c r="R129" s="219"/>
      <c r="S129" s="219"/>
      <c r="T129" s="219"/>
      <c r="U129" s="298">
        <f>'B - Coûts totaux du projet'!V32</f>
        <v>0</v>
      </c>
      <c r="V129" s="298"/>
      <c r="W129" s="298"/>
      <c r="X129" s="299">
        <v>0</v>
      </c>
      <c r="Y129" s="299"/>
      <c r="Z129" s="299"/>
    </row>
    <row r="130" spans="1:26" ht="13.15" customHeight="1" x14ac:dyDescent="0.25">
      <c r="A130" s="219">
        <f>'B - Coûts totaux du projet'!A33</f>
        <v>0</v>
      </c>
      <c r="B130" s="219"/>
      <c r="C130" s="219"/>
      <c r="D130" s="219"/>
      <c r="E130" s="219"/>
      <c r="F130" s="219"/>
      <c r="G130" s="219"/>
      <c r="H130" s="219"/>
      <c r="I130" s="219"/>
      <c r="J130" s="219"/>
      <c r="K130" s="219"/>
      <c r="L130" s="219"/>
      <c r="M130" s="219"/>
      <c r="N130" s="219"/>
      <c r="O130" s="219"/>
      <c r="P130" s="219"/>
      <c r="Q130" s="219">
        <f>'B - Coûts totaux du projet'!Q33</f>
        <v>0</v>
      </c>
      <c r="R130" s="219"/>
      <c r="S130" s="219"/>
      <c r="T130" s="219"/>
      <c r="U130" s="298">
        <f>'B - Coûts totaux du projet'!V33</f>
        <v>0</v>
      </c>
      <c r="V130" s="298"/>
      <c r="W130" s="298"/>
      <c r="X130" s="299">
        <v>0</v>
      </c>
      <c r="Y130" s="299"/>
      <c r="Z130" s="299"/>
    </row>
    <row r="131" spans="1:26" ht="13.15" customHeight="1" x14ac:dyDescent="0.25">
      <c r="A131" s="219">
        <f>'B - Coûts totaux du projet'!A34</f>
        <v>0</v>
      </c>
      <c r="B131" s="219"/>
      <c r="C131" s="219"/>
      <c r="D131" s="219"/>
      <c r="E131" s="219"/>
      <c r="F131" s="219"/>
      <c r="G131" s="219"/>
      <c r="H131" s="219"/>
      <c r="I131" s="219"/>
      <c r="J131" s="219"/>
      <c r="K131" s="219"/>
      <c r="L131" s="219"/>
      <c r="M131" s="219"/>
      <c r="N131" s="219"/>
      <c r="O131" s="219"/>
      <c r="P131" s="219"/>
      <c r="Q131" s="219">
        <f>'B - Coûts totaux du projet'!Q34</f>
        <v>0</v>
      </c>
      <c r="R131" s="219"/>
      <c r="S131" s="219"/>
      <c r="T131" s="219"/>
      <c r="U131" s="298">
        <f>'B - Coûts totaux du projet'!V34</f>
        <v>0</v>
      </c>
      <c r="V131" s="298"/>
      <c r="W131" s="298"/>
      <c r="X131" s="299">
        <v>0</v>
      </c>
      <c r="Y131" s="299"/>
      <c r="Z131" s="299"/>
    </row>
    <row r="132" spans="1:26" ht="13.15" customHeight="1" x14ac:dyDescent="0.25">
      <c r="A132" s="219">
        <f>'B - Coûts totaux du projet'!A35</f>
        <v>0</v>
      </c>
      <c r="B132" s="219"/>
      <c r="C132" s="219"/>
      <c r="D132" s="219"/>
      <c r="E132" s="219"/>
      <c r="F132" s="219"/>
      <c r="G132" s="219"/>
      <c r="H132" s="219"/>
      <c r="I132" s="219"/>
      <c r="J132" s="219"/>
      <c r="K132" s="219"/>
      <c r="L132" s="219"/>
      <c r="M132" s="219"/>
      <c r="N132" s="219"/>
      <c r="O132" s="219"/>
      <c r="P132" s="219"/>
      <c r="Q132" s="219">
        <f>'B - Coûts totaux du projet'!Q35</f>
        <v>0</v>
      </c>
      <c r="R132" s="219"/>
      <c r="S132" s="219"/>
      <c r="T132" s="219"/>
      <c r="U132" s="298">
        <f>'B - Coûts totaux du projet'!V35</f>
        <v>0</v>
      </c>
      <c r="V132" s="298"/>
      <c r="W132" s="298"/>
      <c r="X132" s="299">
        <v>0</v>
      </c>
      <c r="Y132" s="299"/>
      <c r="Z132" s="299"/>
    </row>
    <row r="133" spans="1:26" ht="13.15" customHeight="1" x14ac:dyDescent="0.25">
      <c r="A133" s="219">
        <f>'B - Coûts totaux du projet'!A36</f>
        <v>0</v>
      </c>
      <c r="B133" s="219"/>
      <c r="C133" s="219"/>
      <c r="D133" s="219"/>
      <c r="E133" s="219"/>
      <c r="F133" s="219"/>
      <c r="G133" s="219"/>
      <c r="H133" s="219"/>
      <c r="I133" s="219"/>
      <c r="J133" s="219"/>
      <c r="K133" s="219"/>
      <c r="L133" s="219"/>
      <c r="M133" s="219"/>
      <c r="N133" s="219"/>
      <c r="O133" s="219"/>
      <c r="P133" s="219"/>
      <c r="Q133" s="219">
        <f>'B - Coûts totaux du projet'!Q36</f>
        <v>0</v>
      </c>
      <c r="R133" s="219"/>
      <c r="S133" s="219"/>
      <c r="T133" s="219"/>
      <c r="U133" s="298">
        <f>'B - Coûts totaux du projet'!V36</f>
        <v>0</v>
      </c>
      <c r="V133" s="298"/>
      <c r="W133" s="298"/>
      <c r="X133" s="299">
        <v>0</v>
      </c>
      <c r="Y133" s="299"/>
      <c r="Z133" s="299"/>
    </row>
    <row r="134" spans="1:26" ht="13.15" customHeight="1" x14ac:dyDescent="0.25">
      <c r="A134" s="219">
        <f>'B - Coûts totaux du projet'!A37</f>
        <v>0</v>
      </c>
      <c r="B134" s="219"/>
      <c r="C134" s="219"/>
      <c r="D134" s="219"/>
      <c r="E134" s="219"/>
      <c r="F134" s="219"/>
      <c r="G134" s="219"/>
      <c r="H134" s="219"/>
      <c r="I134" s="219"/>
      <c r="J134" s="219"/>
      <c r="K134" s="219"/>
      <c r="L134" s="219"/>
      <c r="M134" s="219"/>
      <c r="N134" s="219"/>
      <c r="O134" s="219"/>
      <c r="P134" s="219"/>
      <c r="Q134" s="219">
        <f>'B - Coûts totaux du projet'!Q37</f>
        <v>0</v>
      </c>
      <c r="R134" s="219"/>
      <c r="S134" s="219"/>
      <c r="T134" s="219"/>
      <c r="U134" s="298">
        <f>'B - Coûts totaux du projet'!V37</f>
        <v>0</v>
      </c>
      <c r="V134" s="298"/>
      <c r="W134" s="298"/>
      <c r="X134" s="299">
        <v>0</v>
      </c>
      <c r="Y134" s="299"/>
      <c r="Z134" s="299"/>
    </row>
    <row r="135" spans="1:26" ht="13.15" customHeight="1" x14ac:dyDescent="0.25">
      <c r="A135" s="219">
        <f>'B - Coûts totaux du projet'!A38</f>
        <v>0</v>
      </c>
      <c r="B135" s="219"/>
      <c r="C135" s="219"/>
      <c r="D135" s="219"/>
      <c r="E135" s="219"/>
      <c r="F135" s="219"/>
      <c r="G135" s="219"/>
      <c r="H135" s="219"/>
      <c r="I135" s="219"/>
      <c r="J135" s="219"/>
      <c r="K135" s="219"/>
      <c r="L135" s="219"/>
      <c r="M135" s="219"/>
      <c r="N135" s="219"/>
      <c r="O135" s="219"/>
      <c r="P135" s="219"/>
      <c r="Q135" s="219">
        <f>'B - Coûts totaux du projet'!Q38</f>
        <v>0</v>
      </c>
      <c r="R135" s="219"/>
      <c r="S135" s="219"/>
      <c r="T135" s="219"/>
      <c r="U135" s="298">
        <f>'B - Coûts totaux du projet'!V38</f>
        <v>0</v>
      </c>
      <c r="V135" s="298"/>
      <c r="W135" s="298"/>
      <c r="X135" s="299">
        <v>0</v>
      </c>
      <c r="Y135" s="299"/>
      <c r="Z135" s="299"/>
    </row>
    <row r="136" spans="1:26" ht="13.15" customHeight="1" x14ac:dyDescent="0.25">
      <c r="A136" s="219">
        <f>'B - Coûts totaux du projet'!A39</f>
        <v>0</v>
      </c>
      <c r="B136" s="219"/>
      <c r="C136" s="219"/>
      <c r="D136" s="219"/>
      <c r="E136" s="219"/>
      <c r="F136" s="219"/>
      <c r="G136" s="219"/>
      <c r="H136" s="219"/>
      <c r="I136" s="219"/>
      <c r="J136" s="219"/>
      <c r="K136" s="219"/>
      <c r="L136" s="219"/>
      <c r="M136" s="219"/>
      <c r="N136" s="219"/>
      <c r="O136" s="219"/>
      <c r="P136" s="219"/>
      <c r="Q136" s="219">
        <f>'B - Coûts totaux du projet'!Q39</f>
        <v>0</v>
      </c>
      <c r="R136" s="219"/>
      <c r="S136" s="219"/>
      <c r="T136" s="219"/>
      <c r="U136" s="298">
        <f>'B - Coûts totaux du projet'!V39</f>
        <v>0</v>
      </c>
      <c r="V136" s="298"/>
      <c r="W136" s="298"/>
      <c r="X136" s="299">
        <v>0</v>
      </c>
      <c r="Y136" s="299"/>
      <c r="Z136" s="299"/>
    </row>
    <row r="137" spans="1:26" ht="13.15" customHeight="1" x14ac:dyDescent="0.25">
      <c r="A137" s="219">
        <f>'B - Coûts totaux du projet'!A40</f>
        <v>0</v>
      </c>
      <c r="B137" s="219"/>
      <c r="C137" s="219"/>
      <c r="D137" s="219"/>
      <c r="E137" s="219"/>
      <c r="F137" s="219"/>
      <c r="G137" s="219"/>
      <c r="H137" s="219"/>
      <c r="I137" s="219"/>
      <c r="J137" s="219"/>
      <c r="K137" s="219"/>
      <c r="L137" s="219"/>
      <c r="M137" s="219"/>
      <c r="N137" s="219"/>
      <c r="O137" s="219"/>
      <c r="P137" s="219"/>
      <c r="Q137" s="219">
        <f>'B - Coûts totaux du projet'!Q40</f>
        <v>0</v>
      </c>
      <c r="R137" s="219"/>
      <c r="S137" s="219"/>
      <c r="T137" s="219"/>
      <c r="U137" s="298">
        <f>'B - Coûts totaux du projet'!V40</f>
        <v>0</v>
      </c>
      <c r="V137" s="298"/>
      <c r="W137" s="298"/>
      <c r="X137" s="299">
        <v>0</v>
      </c>
      <c r="Y137" s="299"/>
      <c r="Z137" s="299"/>
    </row>
    <row r="138" spans="1:26" ht="13.15" customHeight="1" x14ac:dyDescent="0.25">
      <c r="A138" s="219">
        <f>'B - Coûts totaux du projet'!A41</f>
        <v>0</v>
      </c>
      <c r="B138" s="219"/>
      <c r="C138" s="219"/>
      <c r="D138" s="219"/>
      <c r="E138" s="219"/>
      <c r="F138" s="219"/>
      <c r="G138" s="219"/>
      <c r="H138" s="219"/>
      <c r="I138" s="219"/>
      <c r="J138" s="219"/>
      <c r="K138" s="219"/>
      <c r="L138" s="219"/>
      <c r="M138" s="219"/>
      <c r="N138" s="219"/>
      <c r="O138" s="219"/>
      <c r="P138" s="219"/>
      <c r="Q138" s="219">
        <f>'B - Coûts totaux du projet'!Q41</f>
        <v>0</v>
      </c>
      <c r="R138" s="219"/>
      <c r="S138" s="219"/>
      <c r="T138" s="219"/>
      <c r="U138" s="298">
        <f>'B - Coûts totaux du projet'!V41</f>
        <v>0</v>
      </c>
      <c r="V138" s="298"/>
      <c r="W138" s="298"/>
      <c r="X138" s="299">
        <v>0</v>
      </c>
      <c r="Y138" s="299"/>
      <c r="Z138" s="299"/>
    </row>
    <row r="139" spans="1:26" ht="13.15" customHeight="1" x14ac:dyDescent="0.25">
      <c r="A139" s="219">
        <f>'B - Coûts totaux du projet'!A42</f>
        <v>0</v>
      </c>
      <c r="B139" s="219"/>
      <c r="C139" s="219"/>
      <c r="D139" s="219"/>
      <c r="E139" s="219"/>
      <c r="F139" s="219"/>
      <c r="G139" s="219"/>
      <c r="H139" s="219"/>
      <c r="I139" s="219"/>
      <c r="J139" s="219"/>
      <c r="K139" s="219"/>
      <c r="L139" s="219"/>
      <c r="M139" s="219"/>
      <c r="N139" s="219"/>
      <c r="O139" s="219"/>
      <c r="P139" s="219"/>
      <c r="Q139" s="219">
        <f>'B - Coûts totaux du projet'!Q42</f>
        <v>0</v>
      </c>
      <c r="R139" s="219"/>
      <c r="S139" s="219"/>
      <c r="T139" s="219"/>
      <c r="U139" s="298">
        <f>'B - Coûts totaux du projet'!V42</f>
        <v>0</v>
      </c>
      <c r="V139" s="298"/>
      <c r="W139" s="298"/>
      <c r="X139" s="299">
        <v>0</v>
      </c>
      <c r="Y139" s="299"/>
      <c r="Z139" s="299"/>
    </row>
    <row r="140" spans="1:26" ht="13.15" customHeight="1" x14ac:dyDescent="0.25">
      <c r="A140" s="219">
        <f>'B - Coûts totaux du projet'!A43</f>
        <v>0</v>
      </c>
      <c r="B140" s="219"/>
      <c r="C140" s="219"/>
      <c r="D140" s="219"/>
      <c r="E140" s="219"/>
      <c r="F140" s="219"/>
      <c r="G140" s="219"/>
      <c r="H140" s="219"/>
      <c r="I140" s="219"/>
      <c r="J140" s="219"/>
      <c r="K140" s="219"/>
      <c r="L140" s="219"/>
      <c r="M140" s="219"/>
      <c r="N140" s="219"/>
      <c r="O140" s="219"/>
      <c r="P140" s="219"/>
      <c r="Q140" s="219">
        <f>'B - Coûts totaux du projet'!Q43</f>
        <v>0</v>
      </c>
      <c r="R140" s="219"/>
      <c r="S140" s="219"/>
      <c r="T140" s="219"/>
      <c r="U140" s="298">
        <f>'B - Coûts totaux du projet'!V43</f>
        <v>0</v>
      </c>
      <c r="V140" s="298"/>
      <c r="W140" s="298"/>
      <c r="X140" s="299">
        <v>0</v>
      </c>
      <c r="Y140" s="299"/>
      <c r="Z140" s="299"/>
    </row>
    <row r="141" spans="1:26" ht="13.15" customHeight="1" x14ac:dyDescent="0.25">
      <c r="A141" s="219">
        <f>'B - Coûts totaux du projet'!A44</f>
        <v>0</v>
      </c>
      <c r="B141" s="219"/>
      <c r="C141" s="219"/>
      <c r="D141" s="219"/>
      <c r="E141" s="219"/>
      <c r="F141" s="219"/>
      <c r="G141" s="219"/>
      <c r="H141" s="219"/>
      <c r="I141" s="219"/>
      <c r="J141" s="219"/>
      <c r="K141" s="219"/>
      <c r="L141" s="219"/>
      <c r="M141" s="219"/>
      <c r="N141" s="219"/>
      <c r="O141" s="219"/>
      <c r="P141" s="219"/>
      <c r="Q141" s="219">
        <f>'B - Coûts totaux du projet'!Q44</f>
        <v>0</v>
      </c>
      <c r="R141" s="219"/>
      <c r="S141" s="219"/>
      <c r="T141" s="219"/>
      <c r="U141" s="298">
        <f>'B - Coûts totaux du projet'!V44</f>
        <v>0</v>
      </c>
      <c r="V141" s="298"/>
      <c r="W141" s="298"/>
      <c r="X141" s="299">
        <v>0</v>
      </c>
      <c r="Y141" s="299"/>
      <c r="Z141" s="299"/>
    </row>
    <row r="142" spans="1:26" ht="13.15" customHeight="1" x14ac:dyDescent="0.25">
      <c r="A142" s="219">
        <f>'B - Coûts totaux du projet'!A45</f>
        <v>0</v>
      </c>
      <c r="B142" s="219"/>
      <c r="C142" s="219"/>
      <c r="D142" s="219"/>
      <c r="E142" s="219"/>
      <c r="F142" s="219"/>
      <c r="G142" s="219"/>
      <c r="H142" s="219"/>
      <c r="I142" s="219"/>
      <c r="J142" s="219"/>
      <c r="K142" s="219"/>
      <c r="L142" s="219"/>
      <c r="M142" s="219"/>
      <c r="N142" s="219"/>
      <c r="O142" s="219"/>
      <c r="P142" s="219"/>
      <c r="Q142" s="219">
        <f>'B - Coûts totaux du projet'!Q45</f>
        <v>0</v>
      </c>
      <c r="R142" s="219"/>
      <c r="S142" s="219"/>
      <c r="T142" s="219"/>
      <c r="U142" s="298">
        <f>'B - Coûts totaux du projet'!V45</f>
        <v>0</v>
      </c>
      <c r="V142" s="298"/>
      <c r="W142" s="298"/>
      <c r="X142" s="299">
        <v>0</v>
      </c>
      <c r="Y142" s="299"/>
      <c r="Z142" s="299"/>
    </row>
    <row r="143" spans="1:26" ht="13.15" customHeight="1" x14ac:dyDescent="0.25">
      <c r="A143" s="219">
        <f>'B - Coûts totaux du projet'!A46</f>
        <v>0</v>
      </c>
      <c r="B143" s="219"/>
      <c r="C143" s="219"/>
      <c r="D143" s="219"/>
      <c r="E143" s="219"/>
      <c r="F143" s="219"/>
      <c r="G143" s="219"/>
      <c r="H143" s="219"/>
      <c r="I143" s="219"/>
      <c r="J143" s="219"/>
      <c r="K143" s="219"/>
      <c r="L143" s="219"/>
      <c r="M143" s="219"/>
      <c r="N143" s="219"/>
      <c r="O143" s="219"/>
      <c r="P143" s="219"/>
      <c r="Q143" s="219">
        <f>'B - Coûts totaux du projet'!Q46</f>
        <v>0</v>
      </c>
      <c r="R143" s="219"/>
      <c r="S143" s="219"/>
      <c r="T143" s="219"/>
      <c r="U143" s="298">
        <f>'B - Coûts totaux du projet'!V46</f>
        <v>0</v>
      </c>
      <c r="V143" s="298"/>
      <c r="W143" s="298"/>
      <c r="X143" s="299">
        <v>0</v>
      </c>
      <c r="Y143" s="299"/>
      <c r="Z143" s="299"/>
    </row>
    <row r="144" spans="1:26" ht="13.15" customHeight="1" x14ac:dyDescent="0.25">
      <c r="A144" s="419" t="s">
        <v>110</v>
      </c>
      <c r="B144" s="420"/>
      <c r="C144" s="420"/>
      <c r="D144" s="420"/>
      <c r="E144" s="420"/>
      <c r="F144" s="420"/>
      <c r="G144" s="420"/>
      <c r="H144" s="420"/>
      <c r="I144" s="420"/>
      <c r="J144" s="420"/>
      <c r="K144" s="420"/>
      <c r="L144" s="420"/>
      <c r="M144" s="420"/>
      <c r="N144" s="420"/>
      <c r="O144" s="420"/>
      <c r="P144" s="420"/>
      <c r="Q144" s="420"/>
      <c r="R144" s="420"/>
      <c r="S144" s="420"/>
      <c r="T144" s="421"/>
      <c r="U144" s="416">
        <f>'B - Coûts totaux du projet'!V47</f>
        <v>0</v>
      </c>
      <c r="V144" s="417"/>
      <c r="W144" s="418"/>
      <c r="X144" s="413">
        <f>SUM(X117:Z143)</f>
        <v>0</v>
      </c>
      <c r="Y144" s="414"/>
      <c r="Z144" s="415"/>
    </row>
    <row r="145" spans="1:26" ht="13.15" customHeight="1" x14ac:dyDescent="0.25">
      <c r="A145" s="18" t="s">
        <v>245</v>
      </c>
    </row>
    <row r="147" spans="1:26" ht="13.15" customHeight="1" x14ac:dyDescent="0.25">
      <c r="A147" s="422" t="s">
        <v>124</v>
      </c>
      <c r="B147" s="422"/>
      <c r="C147" s="422"/>
      <c r="D147" s="422"/>
      <c r="E147" s="422"/>
      <c r="F147" s="422"/>
      <c r="G147" s="422"/>
      <c r="H147" s="422"/>
      <c r="I147" s="422"/>
      <c r="J147" s="422"/>
      <c r="K147" s="422"/>
      <c r="L147" s="422"/>
      <c r="M147" s="422"/>
      <c r="N147" s="422"/>
      <c r="O147" s="422"/>
      <c r="P147" s="422"/>
      <c r="Q147" s="422"/>
      <c r="R147" s="422"/>
      <c r="S147" s="422"/>
      <c r="T147" s="422"/>
      <c r="U147" s="422"/>
      <c r="V147" s="422"/>
      <c r="W147" s="422"/>
      <c r="X147" s="422"/>
      <c r="Y147" s="422"/>
      <c r="Z147" s="422"/>
    </row>
    <row r="148" spans="1:26" ht="13.15" customHeight="1" x14ac:dyDescent="0.25">
      <c r="A148" s="423" t="s">
        <v>125</v>
      </c>
      <c r="B148" s="424"/>
      <c r="C148" s="424"/>
      <c r="D148" s="424"/>
      <c r="E148" s="424"/>
      <c r="F148" s="424"/>
      <c r="G148" s="424"/>
      <c r="H148" s="424"/>
      <c r="I148" s="424"/>
      <c r="J148" s="424"/>
      <c r="K148" s="424"/>
      <c r="L148" s="424"/>
      <c r="M148" s="424"/>
      <c r="N148" s="424"/>
      <c r="O148" s="424"/>
      <c r="P148" s="424"/>
      <c r="Q148" s="424"/>
      <c r="R148" s="424"/>
      <c r="S148" s="424"/>
      <c r="T148" s="424"/>
      <c r="U148" s="424"/>
      <c r="V148" s="424"/>
      <c r="W148" s="424"/>
      <c r="X148" s="424"/>
      <c r="Y148" s="424"/>
      <c r="Z148" s="425"/>
    </row>
    <row r="149" spans="1:26" ht="13.15" customHeight="1" x14ac:dyDescent="0.25">
      <c r="A149" s="426"/>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8"/>
    </row>
    <row r="150" spans="1:26" ht="13.15" customHeight="1" x14ac:dyDescent="0.25">
      <c r="A150" s="426"/>
      <c r="B150" s="427"/>
      <c r="C150" s="427"/>
      <c r="D150" s="427"/>
      <c r="E150" s="427"/>
      <c r="F150" s="427"/>
      <c r="G150" s="427"/>
      <c r="H150" s="427"/>
      <c r="I150" s="427"/>
      <c r="J150" s="427"/>
      <c r="K150" s="427"/>
      <c r="L150" s="427"/>
      <c r="M150" s="427"/>
      <c r="N150" s="427"/>
      <c r="O150" s="427"/>
      <c r="P150" s="427"/>
      <c r="Q150" s="427"/>
      <c r="R150" s="427"/>
      <c r="S150" s="427"/>
      <c r="T150" s="427"/>
      <c r="U150" s="427"/>
      <c r="V150" s="427"/>
      <c r="W150" s="427"/>
      <c r="X150" s="427"/>
      <c r="Y150" s="427"/>
      <c r="Z150" s="428"/>
    </row>
    <row r="151" spans="1:26" ht="13.15" customHeight="1" x14ac:dyDescent="0.25">
      <c r="A151" s="429" t="s">
        <v>126</v>
      </c>
      <c r="B151" s="430"/>
      <c r="C151" s="430"/>
      <c r="D151" s="430"/>
      <c r="E151" s="430"/>
      <c r="F151" s="430"/>
      <c r="G151" s="430"/>
      <c r="H151" s="430"/>
      <c r="I151" s="430"/>
      <c r="J151" s="430"/>
      <c r="K151" s="430"/>
      <c r="L151" s="430"/>
      <c r="M151" s="430"/>
      <c r="N151" s="430"/>
      <c r="O151" s="430"/>
      <c r="P151" s="430"/>
      <c r="Q151" s="430"/>
      <c r="R151" s="430"/>
      <c r="S151" s="430"/>
      <c r="T151" s="430"/>
      <c r="U151" s="430"/>
      <c r="V151" s="430"/>
      <c r="W151" s="430"/>
      <c r="X151" s="430"/>
      <c r="Y151" s="430"/>
      <c r="Z151" s="431"/>
    </row>
    <row r="152" spans="1:26" ht="13.15" customHeight="1" x14ac:dyDescent="0.25">
      <c r="A152" s="429"/>
      <c r="B152" s="430"/>
      <c r="C152" s="430"/>
      <c r="D152" s="430"/>
      <c r="E152" s="430"/>
      <c r="F152" s="430"/>
      <c r="G152" s="430"/>
      <c r="H152" s="430"/>
      <c r="I152" s="430"/>
      <c r="J152" s="430"/>
      <c r="K152" s="430"/>
      <c r="L152" s="430"/>
      <c r="M152" s="430"/>
      <c r="N152" s="430"/>
      <c r="O152" s="430"/>
      <c r="P152" s="430"/>
      <c r="Q152" s="430"/>
      <c r="R152" s="430"/>
      <c r="S152" s="430"/>
      <c r="T152" s="430"/>
      <c r="U152" s="430"/>
      <c r="V152" s="430"/>
      <c r="W152" s="430"/>
      <c r="X152" s="430"/>
      <c r="Y152" s="430"/>
      <c r="Z152" s="431"/>
    </row>
    <row r="153" spans="1:26" ht="13.15" customHeight="1" x14ac:dyDescent="0.25">
      <c r="A153" s="432"/>
      <c r="B153" s="433"/>
      <c r="C153" s="433"/>
      <c r="D153" s="433"/>
      <c r="E153" s="433"/>
      <c r="F153" s="433"/>
      <c r="G153" s="433"/>
      <c r="H153" s="433"/>
      <c r="I153" s="433"/>
      <c r="J153" s="433"/>
      <c r="K153" s="433"/>
      <c r="L153" s="433"/>
      <c r="M153" s="433"/>
      <c r="N153" s="433"/>
      <c r="O153" s="433"/>
      <c r="P153" s="433"/>
      <c r="Q153" s="433"/>
      <c r="R153" s="433"/>
      <c r="S153" s="433"/>
      <c r="T153" s="433"/>
      <c r="U153" s="433"/>
      <c r="V153" s="433"/>
      <c r="W153" s="433"/>
      <c r="X153" s="433"/>
      <c r="Y153" s="433"/>
      <c r="Z153" s="434"/>
    </row>
    <row r="154" spans="1:26" ht="13.15" customHeight="1" x14ac:dyDescent="0.25">
      <c r="A154" s="277" t="s">
        <v>127</v>
      </c>
      <c r="B154" s="278"/>
      <c r="C154" s="278"/>
      <c r="D154" s="278"/>
      <c r="E154" s="278"/>
      <c r="F154" s="279"/>
      <c r="G154" s="277" t="s">
        <v>128</v>
      </c>
      <c r="H154" s="278"/>
      <c r="I154" s="278"/>
      <c r="J154" s="278"/>
      <c r="K154" s="278"/>
      <c r="L154" s="279"/>
      <c r="M154" s="263" t="s">
        <v>129</v>
      </c>
      <c r="N154" s="264"/>
      <c r="O154" s="264"/>
      <c r="P154" s="265"/>
      <c r="Q154" s="300" t="s">
        <v>116</v>
      </c>
      <c r="R154" s="301"/>
      <c r="S154" s="301"/>
      <c r="T154" s="301"/>
      <c r="U154" s="301"/>
      <c r="V154" s="301"/>
      <c r="W154" s="301"/>
      <c r="X154" s="301"/>
      <c r="Y154" s="301"/>
      <c r="Z154" s="302"/>
    </row>
    <row r="155" spans="1:26" ht="13.15" customHeight="1" x14ac:dyDescent="0.25">
      <c r="A155" s="283"/>
      <c r="B155" s="284"/>
      <c r="C155" s="284"/>
      <c r="D155" s="284"/>
      <c r="E155" s="284"/>
      <c r="F155" s="285"/>
      <c r="G155" s="283"/>
      <c r="H155" s="284"/>
      <c r="I155" s="284"/>
      <c r="J155" s="284"/>
      <c r="K155" s="284"/>
      <c r="L155" s="285"/>
      <c r="M155" s="269"/>
      <c r="N155" s="270"/>
      <c r="O155" s="270"/>
      <c r="P155" s="271"/>
      <c r="Q155" s="303"/>
      <c r="R155" s="304"/>
      <c r="S155" s="304"/>
      <c r="T155" s="304"/>
      <c r="U155" s="304"/>
      <c r="V155" s="304"/>
      <c r="W155" s="304"/>
      <c r="X155" s="304"/>
      <c r="Y155" s="304"/>
      <c r="Z155" s="305"/>
    </row>
    <row r="156" spans="1:26" ht="13.15" customHeight="1" x14ac:dyDescent="0.25">
      <c r="A156" s="295">
        <v>0</v>
      </c>
      <c r="B156" s="296"/>
      <c r="C156" s="296"/>
      <c r="D156" s="296"/>
      <c r="E156" s="296"/>
      <c r="F156" s="297"/>
      <c r="G156" s="295">
        <v>0</v>
      </c>
      <c r="H156" s="296"/>
      <c r="I156" s="296"/>
      <c r="J156" s="296"/>
      <c r="K156" s="296"/>
      <c r="L156" s="297"/>
      <c r="M156" s="289"/>
      <c r="N156" s="290"/>
      <c r="O156" s="290"/>
      <c r="P156" s="291"/>
      <c r="Q156" s="292"/>
      <c r="R156" s="293"/>
      <c r="S156" s="293"/>
      <c r="T156" s="293"/>
      <c r="U156" s="293"/>
      <c r="V156" s="293"/>
      <c r="W156" s="293"/>
      <c r="X156" s="293"/>
      <c r="Y156" s="293"/>
      <c r="Z156" s="294"/>
    </row>
    <row r="157" spans="1:26" ht="13.15" customHeight="1" x14ac:dyDescent="0.25">
      <c r="A157" s="295">
        <v>0</v>
      </c>
      <c r="B157" s="296"/>
      <c r="C157" s="296"/>
      <c r="D157" s="296"/>
      <c r="E157" s="296"/>
      <c r="F157" s="297"/>
      <c r="G157" s="295">
        <v>0</v>
      </c>
      <c r="H157" s="296"/>
      <c r="I157" s="296"/>
      <c r="J157" s="296"/>
      <c r="K157" s="296"/>
      <c r="L157" s="297"/>
      <c r="M157" s="289"/>
      <c r="N157" s="290"/>
      <c r="O157" s="290"/>
      <c r="P157" s="291"/>
      <c r="Q157" s="292"/>
      <c r="R157" s="293"/>
      <c r="S157" s="293"/>
      <c r="T157" s="293"/>
      <c r="U157" s="293"/>
      <c r="V157" s="293"/>
      <c r="W157" s="293"/>
      <c r="X157" s="293"/>
      <c r="Y157" s="293"/>
      <c r="Z157" s="294"/>
    </row>
    <row r="158" spans="1:26" ht="13.15" customHeight="1" x14ac:dyDescent="0.25">
      <c r="A158" s="295">
        <v>0</v>
      </c>
      <c r="B158" s="296"/>
      <c r="C158" s="296"/>
      <c r="D158" s="296"/>
      <c r="E158" s="296"/>
      <c r="F158" s="297"/>
      <c r="G158" s="295">
        <v>0</v>
      </c>
      <c r="H158" s="296"/>
      <c r="I158" s="296"/>
      <c r="J158" s="296"/>
      <c r="K158" s="296"/>
      <c r="L158" s="297"/>
      <c r="M158" s="289"/>
      <c r="N158" s="290"/>
      <c r="O158" s="290"/>
      <c r="P158" s="291"/>
      <c r="Q158" s="292"/>
      <c r="R158" s="293"/>
      <c r="S158" s="293"/>
      <c r="T158" s="293"/>
      <c r="U158" s="293"/>
      <c r="V158" s="293"/>
      <c r="W158" s="293"/>
      <c r="X158" s="293"/>
      <c r="Y158" s="293"/>
      <c r="Z158" s="294"/>
    </row>
    <row r="159" spans="1:26" ht="13.15" customHeight="1" x14ac:dyDescent="0.25">
      <c r="A159" s="295">
        <v>0</v>
      </c>
      <c r="B159" s="296"/>
      <c r="C159" s="296"/>
      <c r="D159" s="296"/>
      <c r="E159" s="296"/>
      <c r="F159" s="297"/>
      <c r="G159" s="295">
        <v>0</v>
      </c>
      <c r="H159" s="296"/>
      <c r="I159" s="296"/>
      <c r="J159" s="296"/>
      <c r="K159" s="296"/>
      <c r="L159" s="297"/>
      <c r="M159" s="289"/>
      <c r="N159" s="290"/>
      <c r="O159" s="290"/>
      <c r="P159" s="291"/>
      <c r="Q159" s="292"/>
      <c r="R159" s="293"/>
      <c r="S159" s="293"/>
      <c r="T159" s="293"/>
      <c r="U159" s="293"/>
      <c r="V159" s="293"/>
      <c r="W159" s="293"/>
      <c r="X159" s="293"/>
      <c r="Y159" s="293"/>
      <c r="Z159" s="294"/>
    </row>
    <row r="160" spans="1:26" ht="13.15" customHeight="1" x14ac:dyDescent="0.25">
      <c r="A160" s="295">
        <v>0</v>
      </c>
      <c r="B160" s="296"/>
      <c r="C160" s="296"/>
      <c r="D160" s="296"/>
      <c r="E160" s="296"/>
      <c r="F160" s="297"/>
      <c r="G160" s="295">
        <v>0</v>
      </c>
      <c r="H160" s="296"/>
      <c r="I160" s="296"/>
      <c r="J160" s="296"/>
      <c r="K160" s="296"/>
      <c r="L160" s="297"/>
      <c r="M160" s="289"/>
      <c r="N160" s="290"/>
      <c r="O160" s="290"/>
      <c r="P160" s="291"/>
      <c r="Q160" s="292"/>
      <c r="R160" s="293"/>
      <c r="S160" s="293"/>
      <c r="T160" s="293"/>
      <c r="U160" s="293"/>
      <c r="V160" s="293"/>
      <c r="W160" s="293"/>
      <c r="X160" s="293"/>
      <c r="Y160" s="293"/>
      <c r="Z160" s="294"/>
    </row>
    <row r="161" spans="1:26" ht="13.15" customHeight="1" x14ac:dyDescent="0.25">
      <c r="A161" s="295">
        <v>0</v>
      </c>
      <c r="B161" s="296"/>
      <c r="C161" s="296"/>
      <c r="D161" s="296"/>
      <c r="E161" s="296"/>
      <c r="F161" s="297"/>
      <c r="G161" s="295">
        <v>0</v>
      </c>
      <c r="H161" s="296"/>
      <c r="I161" s="296"/>
      <c r="J161" s="296"/>
      <c r="K161" s="296"/>
      <c r="L161" s="297"/>
      <c r="M161" s="289"/>
      <c r="N161" s="290"/>
      <c r="O161" s="290"/>
      <c r="P161" s="291"/>
      <c r="Q161" s="292"/>
      <c r="R161" s="293"/>
      <c r="S161" s="293"/>
      <c r="T161" s="293"/>
      <c r="U161" s="293"/>
      <c r="V161" s="293"/>
      <c r="W161" s="293"/>
      <c r="X161" s="293"/>
      <c r="Y161" s="293"/>
      <c r="Z161" s="294"/>
    </row>
    <row r="162" spans="1:26" ht="13.15" customHeight="1" x14ac:dyDescent="0.25">
      <c r="A162" s="295">
        <v>0</v>
      </c>
      <c r="B162" s="296"/>
      <c r="C162" s="296"/>
      <c r="D162" s="296"/>
      <c r="E162" s="296"/>
      <c r="F162" s="297"/>
      <c r="G162" s="295">
        <v>0</v>
      </c>
      <c r="H162" s="296"/>
      <c r="I162" s="296"/>
      <c r="J162" s="296"/>
      <c r="K162" s="296"/>
      <c r="L162" s="297"/>
      <c r="M162" s="289"/>
      <c r="N162" s="290"/>
      <c r="O162" s="290"/>
      <c r="P162" s="291"/>
      <c r="Q162" s="292"/>
      <c r="R162" s="293"/>
      <c r="S162" s="293"/>
      <c r="T162" s="293"/>
      <c r="U162" s="293"/>
      <c r="V162" s="293"/>
      <c r="W162" s="293"/>
      <c r="X162" s="293"/>
      <c r="Y162" s="293"/>
      <c r="Z162" s="294"/>
    </row>
    <row r="163" spans="1:26" ht="13.15" customHeight="1" x14ac:dyDescent="0.25">
      <c r="A163" s="295">
        <v>0</v>
      </c>
      <c r="B163" s="296"/>
      <c r="C163" s="296"/>
      <c r="D163" s="296"/>
      <c r="E163" s="296"/>
      <c r="F163" s="297"/>
      <c r="G163" s="295">
        <v>0</v>
      </c>
      <c r="H163" s="296"/>
      <c r="I163" s="296"/>
      <c r="J163" s="296"/>
      <c r="K163" s="296"/>
      <c r="L163" s="297"/>
      <c r="M163" s="289"/>
      <c r="N163" s="290"/>
      <c r="O163" s="290"/>
      <c r="P163" s="291"/>
      <c r="Q163" s="292"/>
      <c r="R163" s="293"/>
      <c r="S163" s="293"/>
      <c r="T163" s="293"/>
      <c r="U163" s="293"/>
      <c r="V163" s="293"/>
      <c r="W163" s="293"/>
      <c r="X163" s="293"/>
      <c r="Y163" s="293"/>
      <c r="Z163" s="294"/>
    </row>
    <row r="164" spans="1:26" ht="13.15" customHeight="1" x14ac:dyDescent="0.25">
      <c r="A164" s="295">
        <v>0</v>
      </c>
      <c r="B164" s="296"/>
      <c r="C164" s="296"/>
      <c r="D164" s="296"/>
      <c r="E164" s="296"/>
      <c r="F164" s="297"/>
      <c r="G164" s="295">
        <v>0</v>
      </c>
      <c r="H164" s="296"/>
      <c r="I164" s="296"/>
      <c r="J164" s="296"/>
      <c r="K164" s="296"/>
      <c r="L164" s="297"/>
      <c r="M164" s="289"/>
      <c r="N164" s="290"/>
      <c r="O164" s="290"/>
      <c r="P164" s="291"/>
      <c r="Q164" s="292"/>
      <c r="R164" s="293"/>
      <c r="S164" s="293"/>
      <c r="T164" s="293"/>
      <c r="U164" s="293"/>
      <c r="V164" s="293"/>
      <c r="W164" s="293"/>
      <c r="X164" s="293"/>
      <c r="Y164" s="293"/>
      <c r="Z164" s="294"/>
    </row>
    <row r="165" spans="1:26" ht="13.15" customHeight="1" x14ac:dyDescent="0.25">
      <c r="A165" s="295">
        <v>0</v>
      </c>
      <c r="B165" s="296"/>
      <c r="C165" s="296"/>
      <c r="D165" s="296"/>
      <c r="E165" s="296"/>
      <c r="F165" s="297"/>
      <c r="G165" s="295">
        <v>0</v>
      </c>
      <c r="H165" s="296"/>
      <c r="I165" s="296"/>
      <c r="J165" s="296"/>
      <c r="K165" s="296"/>
      <c r="L165" s="297"/>
      <c r="M165" s="289"/>
      <c r="N165" s="290"/>
      <c r="O165" s="290"/>
      <c r="P165" s="291"/>
      <c r="Q165" s="292"/>
      <c r="R165" s="293"/>
      <c r="S165" s="293"/>
      <c r="T165" s="293"/>
      <c r="U165" s="293"/>
      <c r="V165" s="293"/>
      <c r="W165" s="293"/>
      <c r="X165" s="293"/>
      <c r="Y165" s="293"/>
      <c r="Z165" s="294"/>
    </row>
    <row r="166" spans="1:26" ht="13.15" customHeight="1" x14ac:dyDescent="0.25">
      <c r="A166" s="295">
        <v>0</v>
      </c>
      <c r="B166" s="296"/>
      <c r="C166" s="296"/>
      <c r="D166" s="296"/>
      <c r="E166" s="296"/>
      <c r="F166" s="297"/>
      <c r="G166" s="295">
        <v>0</v>
      </c>
      <c r="H166" s="296"/>
      <c r="I166" s="296"/>
      <c r="J166" s="296"/>
      <c r="K166" s="296"/>
      <c r="L166" s="297"/>
      <c r="M166" s="289"/>
      <c r="N166" s="290"/>
      <c r="O166" s="290"/>
      <c r="P166" s="291"/>
      <c r="Q166" s="292"/>
      <c r="R166" s="293"/>
      <c r="S166" s="293"/>
      <c r="T166" s="293"/>
      <c r="U166" s="293"/>
      <c r="V166" s="293"/>
      <c r="W166" s="293"/>
      <c r="X166" s="293"/>
      <c r="Y166" s="293"/>
      <c r="Z166" s="294"/>
    </row>
    <row r="167" spans="1:26" ht="13.15" customHeight="1" x14ac:dyDescent="0.25">
      <c r="A167" s="391"/>
      <c r="B167" s="391"/>
      <c r="C167" s="391"/>
      <c r="D167" s="391"/>
      <c r="E167" s="391"/>
      <c r="F167" s="391"/>
      <c r="G167" s="391"/>
      <c r="H167" s="391"/>
      <c r="I167" s="391"/>
      <c r="J167" s="391"/>
      <c r="K167" s="391"/>
      <c r="L167" s="391"/>
      <c r="M167" s="391"/>
      <c r="N167" s="391"/>
      <c r="O167" s="391"/>
      <c r="P167" s="391"/>
      <c r="Q167" s="391"/>
      <c r="R167" s="391"/>
      <c r="S167" s="391"/>
      <c r="T167" s="391"/>
      <c r="U167" s="391"/>
      <c r="V167" s="391"/>
      <c r="W167" s="391"/>
      <c r="X167" s="391"/>
      <c r="Y167" s="391"/>
      <c r="Z167" s="391"/>
    </row>
    <row r="168" spans="1:26" ht="13.15" customHeight="1" x14ac:dyDescent="0.25">
      <c r="A168" s="155"/>
      <c r="B168" s="155"/>
      <c r="C168" s="155"/>
      <c r="D168" s="155"/>
      <c r="E168" s="155"/>
      <c r="F168" s="155"/>
      <c r="G168" s="155"/>
      <c r="H168" s="155"/>
      <c r="I168" s="155"/>
      <c r="J168" s="155"/>
      <c r="K168" s="155"/>
      <c r="L168" s="155"/>
      <c r="M168" s="155"/>
      <c r="N168" s="155"/>
      <c r="O168" s="155"/>
      <c r="P168" s="155"/>
      <c r="Q168" s="155"/>
      <c r="R168" s="155"/>
      <c r="S168" s="155"/>
      <c r="T168" s="155"/>
      <c r="U168" s="155"/>
      <c r="V168" s="155"/>
      <c r="W168" s="155"/>
      <c r="X168" s="155"/>
      <c r="Y168" s="155"/>
      <c r="Z168" s="155"/>
    </row>
    <row r="169" spans="1:26" ht="13.15" customHeight="1" x14ac:dyDescent="0.25">
      <c r="A169" s="155"/>
      <c r="B169" s="155"/>
      <c r="C169" s="155"/>
      <c r="D169" s="155"/>
      <c r="E169" s="155"/>
      <c r="F169" s="155"/>
      <c r="G169" s="155"/>
      <c r="H169" s="155"/>
      <c r="I169" s="155"/>
      <c r="J169" s="155"/>
      <c r="K169" s="155"/>
      <c r="L169" s="155"/>
      <c r="M169" s="155"/>
      <c r="N169" s="155"/>
      <c r="O169" s="155"/>
      <c r="P169" s="155"/>
      <c r="Q169" s="155"/>
      <c r="R169" s="155"/>
      <c r="S169" s="155"/>
      <c r="T169" s="155"/>
      <c r="U169" s="155"/>
      <c r="V169" s="155"/>
      <c r="W169" s="155"/>
      <c r="X169" s="155"/>
      <c r="Y169" s="155"/>
      <c r="Z169" s="155"/>
    </row>
  </sheetData>
  <sheetProtection algorithmName="SHA-512" hashValue="P4qnrYvS7B7U+E98KhxTF3xGFyyIoXlAvfeTxH83u3aipZDtJU1DW1evQ1E1OLJld0RURVz66CLnQi6Zpv1Zpw==" saltValue="6RjfVlsHfBVEut3duWwazw==" spinCount="100000" sheet="1" objects="1" scenarios="1"/>
  <mergeCells count="329">
    <mergeCell ref="A167:Z169"/>
    <mergeCell ref="X144:Z144"/>
    <mergeCell ref="U144:W144"/>
    <mergeCell ref="A144:T144"/>
    <mergeCell ref="A141:T141"/>
    <mergeCell ref="U141:W141"/>
    <mergeCell ref="X141:Z141"/>
    <mergeCell ref="A142:T142"/>
    <mergeCell ref="U142:W142"/>
    <mergeCell ref="X142:Z142"/>
    <mergeCell ref="A143:T143"/>
    <mergeCell ref="U143:W143"/>
    <mergeCell ref="X143:Z143"/>
    <mergeCell ref="A147:Z147"/>
    <mergeCell ref="A148:Z150"/>
    <mergeCell ref="A151:Z153"/>
    <mergeCell ref="A157:F157"/>
    <mergeCell ref="G157:L157"/>
    <mergeCell ref="M157:P157"/>
    <mergeCell ref="Q157:Z157"/>
    <mergeCell ref="A158:F158"/>
    <mergeCell ref="G158:L158"/>
    <mergeCell ref="M158:P158"/>
    <mergeCell ref="Q158:Z158"/>
    <mergeCell ref="X114:Z116"/>
    <mergeCell ref="U114:W116"/>
    <mergeCell ref="A114:T116"/>
    <mergeCell ref="X117:Z117"/>
    <mergeCell ref="U117:W117"/>
    <mergeCell ref="A117:T117"/>
    <mergeCell ref="A118:T118"/>
    <mergeCell ref="U118:W118"/>
    <mergeCell ref="X118:Z118"/>
    <mergeCell ref="Y110:Z110"/>
    <mergeCell ref="X82:Z82"/>
    <mergeCell ref="V80:Z80"/>
    <mergeCell ref="V37:Z37"/>
    <mergeCell ref="Y85:Z86"/>
    <mergeCell ref="Y87:Z87"/>
    <mergeCell ref="Y94:Z94"/>
    <mergeCell ref="Y100:Z100"/>
    <mergeCell ref="Y103:Z103"/>
    <mergeCell ref="Y88:Z88"/>
    <mergeCell ref="Y89:Z89"/>
    <mergeCell ref="Y90:Z90"/>
    <mergeCell ref="Y91:Z91"/>
    <mergeCell ref="Y92:Z92"/>
    <mergeCell ref="Y93:Z93"/>
    <mergeCell ref="Y95:Z95"/>
    <mergeCell ref="Y96:Z96"/>
    <mergeCell ref="Y97:Z97"/>
    <mergeCell ref="Y98:Z98"/>
    <mergeCell ref="Y99:Z99"/>
    <mergeCell ref="Y104:Z104"/>
    <mergeCell ref="Y105:Z105"/>
    <mergeCell ref="Y106:Z106"/>
    <mergeCell ref="Y107:Z107"/>
    <mergeCell ref="Y108:Z109"/>
    <mergeCell ref="Y101:Z102"/>
    <mergeCell ref="A82:V82"/>
    <mergeCell ref="S101:U102"/>
    <mergeCell ref="V101:V102"/>
    <mergeCell ref="S103:U103"/>
    <mergeCell ref="S105:U105"/>
    <mergeCell ref="S106:U106"/>
    <mergeCell ref="S107:U107"/>
    <mergeCell ref="S108:U109"/>
    <mergeCell ref="X85:X86"/>
    <mergeCell ref="X101:X102"/>
    <mergeCell ref="X108:X109"/>
    <mergeCell ref="A89:J89"/>
    <mergeCell ref="K89:N89"/>
    <mergeCell ref="O89:R89"/>
    <mergeCell ref="A91:J91"/>
    <mergeCell ref="K91:N91"/>
    <mergeCell ref="O91:R91"/>
    <mergeCell ref="A92:J92"/>
    <mergeCell ref="K92:N92"/>
    <mergeCell ref="O92:R92"/>
    <mergeCell ref="A106:J106"/>
    <mergeCell ref="K106:N106"/>
    <mergeCell ref="A110:U110"/>
    <mergeCell ref="V108:V109"/>
    <mergeCell ref="V85:V86"/>
    <mergeCell ref="S91:U91"/>
    <mergeCell ref="S92:U92"/>
    <mergeCell ref="S93:U93"/>
    <mergeCell ref="S94:U94"/>
    <mergeCell ref="S95:U95"/>
    <mergeCell ref="S96:U96"/>
    <mergeCell ref="S97:U97"/>
    <mergeCell ref="S98:U98"/>
    <mergeCell ref="S99:U99"/>
    <mergeCell ref="A108:J109"/>
    <mergeCell ref="K108:N109"/>
    <mergeCell ref="O108:R109"/>
    <mergeCell ref="A107:J107"/>
    <mergeCell ref="K107:N107"/>
    <mergeCell ref="O107:R107"/>
    <mergeCell ref="A104:J104"/>
    <mergeCell ref="K104:N104"/>
    <mergeCell ref="O104:R104"/>
    <mergeCell ref="A105:J105"/>
    <mergeCell ref="K105:N105"/>
    <mergeCell ref="A94:R94"/>
    <mergeCell ref="O97:R97"/>
    <mergeCell ref="O106:R106"/>
    <mergeCell ref="A99:J99"/>
    <mergeCell ref="K99:N99"/>
    <mergeCell ref="O99:R99"/>
    <mergeCell ref="O105:R105"/>
    <mergeCell ref="A100:J102"/>
    <mergeCell ref="K100:N102"/>
    <mergeCell ref="O100:R102"/>
    <mergeCell ref="A103:J103"/>
    <mergeCell ref="K103:N103"/>
    <mergeCell ref="O103:R103"/>
    <mergeCell ref="A21:F21"/>
    <mergeCell ref="G21:S21"/>
    <mergeCell ref="W21:Z21"/>
    <mergeCell ref="T22:V22"/>
    <mergeCell ref="A25:Z25"/>
    <mergeCell ref="A27:F27"/>
    <mergeCell ref="G27:S27"/>
    <mergeCell ref="W27:Z27"/>
    <mergeCell ref="S104:U104"/>
    <mergeCell ref="S100:U100"/>
    <mergeCell ref="A98:J98"/>
    <mergeCell ref="K98:N98"/>
    <mergeCell ref="O98:R98"/>
    <mergeCell ref="A93:J93"/>
    <mergeCell ref="K93:N93"/>
    <mergeCell ref="O93:R93"/>
    <mergeCell ref="A95:J95"/>
    <mergeCell ref="K95:N95"/>
    <mergeCell ref="O95:R95"/>
    <mergeCell ref="A96:J96"/>
    <mergeCell ref="K96:N96"/>
    <mergeCell ref="O96:R96"/>
    <mergeCell ref="A97:J97"/>
    <mergeCell ref="K97:N97"/>
    <mergeCell ref="G22:S22"/>
    <mergeCell ref="W22:Z22"/>
    <mergeCell ref="A23:F23"/>
    <mergeCell ref="G23:S23"/>
    <mergeCell ref="T23:V23"/>
    <mergeCell ref="W23:Z23"/>
    <mergeCell ref="A29:F29"/>
    <mergeCell ref="G29:S29"/>
    <mergeCell ref="W29:Z29"/>
    <mergeCell ref="A90:J90"/>
    <mergeCell ref="K90:N90"/>
    <mergeCell ref="O90:R90"/>
    <mergeCell ref="S85:U86"/>
    <mergeCell ref="S87:U87"/>
    <mergeCell ref="S88:U88"/>
    <mergeCell ref="S89:U89"/>
    <mergeCell ref="S90:U90"/>
    <mergeCell ref="A32:Z32"/>
    <mergeCell ref="A33:Z33"/>
    <mergeCell ref="A40:Z40"/>
    <mergeCell ref="A84:R84"/>
    <mergeCell ref="A85:J86"/>
    <mergeCell ref="K85:N86"/>
    <mergeCell ref="O85:R86"/>
    <mergeCell ref="A87:J87"/>
    <mergeCell ref="K87:N87"/>
    <mergeCell ref="O87:R87"/>
    <mergeCell ref="A88:J88"/>
    <mergeCell ref="K88:N88"/>
    <mergeCell ref="O88:R88"/>
    <mergeCell ref="A63:Z64"/>
    <mergeCell ref="A65:Z68"/>
    <mergeCell ref="A60:Z60"/>
    <mergeCell ref="B2:G4"/>
    <mergeCell ref="K2:Z5"/>
    <mergeCell ref="A10:Z10"/>
    <mergeCell ref="A11:Z11"/>
    <mergeCell ref="A13:F13"/>
    <mergeCell ref="G13:S13"/>
    <mergeCell ref="T13:V13"/>
    <mergeCell ref="W13:Z13"/>
    <mergeCell ref="A18:Z18"/>
    <mergeCell ref="G17:S17"/>
    <mergeCell ref="W17:Z17"/>
    <mergeCell ref="A16:F16"/>
    <mergeCell ref="G16:S16"/>
    <mergeCell ref="T16:V16"/>
    <mergeCell ref="W16:Z16"/>
    <mergeCell ref="A7:Z7"/>
    <mergeCell ref="A8:Z8"/>
    <mergeCell ref="A14:F14"/>
    <mergeCell ref="G14:S14"/>
    <mergeCell ref="T14:V14"/>
    <mergeCell ref="W14:Z14"/>
    <mergeCell ref="A15:F15"/>
    <mergeCell ref="W15:Z15"/>
    <mergeCell ref="G15:S15"/>
    <mergeCell ref="T15:V15"/>
    <mergeCell ref="A78:Z78"/>
    <mergeCell ref="V36:Z36"/>
    <mergeCell ref="A31:D31"/>
    <mergeCell ref="D80:S80"/>
    <mergeCell ref="A44:Z44"/>
    <mergeCell ref="A48:Z49"/>
    <mergeCell ref="A51:Z51"/>
    <mergeCell ref="A52:Z54"/>
    <mergeCell ref="A41:Z42"/>
    <mergeCell ref="A43:Z43"/>
    <mergeCell ref="A28:F28"/>
    <mergeCell ref="G28:S28"/>
    <mergeCell ref="A30:F30"/>
    <mergeCell ref="G30:S30"/>
    <mergeCell ref="T30:V30"/>
    <mergeCell ref="W30:Z30"/>
    <mergeCell ref="W31:Z31"/>
    <mergeCell ref="A20:F20"/>
    <mergeCell ref="G20:S20"/>
    <mergeCell ref="W20:Z20"/>
    <mergeCell ref="W28:Z28"/>
    <mergeCell ref="T29:V29"/>
    <mergeCell ref="A22:F22"/>
    <mergeCell ref="A154:F155"/>
    <mergeCell ref="G154:L155"/>
    <mergeCell ref="M154:P155"/>
    <mergeCell ref="A112:Z112"/>
    <mergeCell ref="M162:P162"/>
    <mergeCell ref="Q162:Z162"/>
    <mergeCell ref="A159:F159"/>
    <mergeCell ref="G159:L159"/>
    <mergeCell ref="M159:P159"/>
    <mergeCell ref="Q159:Z159"/>
    <mergeCell ref="A160:F160"/>
    <mergeCell ref="G160:L160"/>
    <mergeCell ref="Q154:Z155"/>
    <mergeCell ref="A156:F156"/>
    <mergeCell ref="G156:L156"/>
    <mergeCell ref="M156:P156"/>
    <mergeCell ref="Q156:Z156"/>
    <mergeCell ref="A161:F161"/>
    <mergeCell ref="G161:L161"/>
    <mergeCell ref="M161:P161"/>
    <mergeCell ref="Q161:Z161"/>
    <mergeCell ref="A162:F162"/>
    <mergeCell ref="G162:L162"/>
    <mergeCell ref="A119:T119"/>
    <mergeCell ref="U119:W119"/>
    <mergeCell ref="X119:Z119"/>
    <mergeCell ref="A120:T120"/>
    <mergeCell ref="U120:W120"/>
    <mergeCell ref="X120:Z120"/>
    <mergeCell ref="A121:T121"/>
    <mergeCell ref="U121:W121"/>
    <mergeCell ref="X121:Z121"/>
    <mergeCell ref="A122:T122"/>
    <mergeCell ref="U122:W122"/>
    <mergeCell ref="X122:Z122"/>
    <mergeCell ref="A123:T123"/>
    <mergeCell ref="U123:W123"/>
    <mergeCell ref="X123:Z123"/>
    <mergeCell ref="A124:T124"/>
    <mergeCell ref="U124:W124"/>
    <mergeCell ref="X124:Z124"/>
    <mergeCell ref="A125:T125"/>
    <mergeCell ref="U125:W125"/>
    <mergeCell ref="X125:Z125"/>
    <mergeCell ref="A126:T126"/>
    <mergeCell ref="U126:W126"/>
    <mergeCell ref="X126:Z126"/>
    <mergeCell ref="A127:T127"/>
    <mergeCell ref="U127:W127"/>
    <mergeCell ref="X127:Z127"/>
    <mergeCell ref="A128:T128"/>
    <mergeCell ref="U128:W128"/>
    <mergeCell ref="X128:Z128"/>
    <mergeCell ref="A129:T129"/>
    <mergeCell ref="U129:W129"/>
    <mergeCell ref="X129:Z129"/>
    <mergeCell ref="A130:T130"/>
    <mergeCell ref="U130:W130"/>
    <mergeCell ref="X130:Z130"/>
    <mergeCell ref="A131:T131"/>
    <mergeCell ref="U131:W131"/>
    <mergeCell ref="X131:Z131"/>
    <mergeCell ref="A132:T132"/>
    <mergeCell ref="U132:W132"/>
    <mergeCell ref="X132:Z132"/>
    <mergeCell ref="A133:T133"/>
    <mergeCell ref="U133:W133"/>
    <mergeCell ref="X133:Z133"/>
    <mergeCell ref="A134:T134"/>
    <mergeCell ref="U134:W134"/>
    <mergeCell ref="X134:Z134"/>
    <mergeCell ref="A135:T135"/>
    <mergeCell ref="U135:W135"/>
    <mergeCell ref="X135:Z135"/>
    <mergeCell ref="A136:T136"/>
    <mergeCell ref="U136:W136"/>
    <mergeCell ref="X136:Z136"/>
    <mergeCell ref="A137:T137"/>
    <mergeCell ref="U137:W137"/>
    <mergeCell ref="X137:Z137"/>
    <mergeCell ref="A138:T138"/>
    <mergeCell ref="U138:W138"/>
    <mergeCell ref="X138:Z138"/>
    <mergeCell ref="A139:T139"/>
    <mergeCell ref="U139:W139"/>
    <mergeCell ref="X139:Z139"/>
    <mergeCell ref="A140:T140"/>
    <mergeCell ref="U140:W140"/>
    <mergeCell ref="X140:Z140"/>
    <mergeCell ref="M160:P160"/>
    <mergeCell ref="Q160:Z160"/>
    <mergeCell ref="A166:F166"/>
    <mergeCell ref="G166:L166"/>
    <mergeCell ref="M166:P166"/>
    <mergeCell ref="Q166:Z166"/>
    <mergeCell ref="A163:F163"/>
    <mergeCell ref="G163:L163"/>
    <mergeCell ref="M163:P163"/>
    <mergeCell ref="Q163:Z163"/>
    <mergeCell ref="A164:F164"/>
    <mergeCell ref="G164:L164"/>
    <mergeCell ref="M164:P164"/>
    <mergeCell ref="Q164:Z164"/>
    <mergeCell ref="A165:F165"/>
    <mergeCell ref="G165:L165"/>
    <mergeCell ref="M165:P165"/>
    <mergeCell ref="Q165:Z165"/>
  </mergeCells>
  <pageMargins left="0.7" right="0.7" top="0.75" bottom="0.75" header="0.3" footer="0.3"/>
  <pageSetup scale="63"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8" r:id="rId4" name="Check Box 8">
              <controlPr defaultSize="0" autoFill="0" autoLine="0" autoPict="0">
                <anchor moveWithCells="1">
                  <from>
                    <xdr:col>0</xdr:col>
                    <xdr:colOff>57150</xdr:colOff>
                    <xdr:row>44</xdr:row>
                    <xdr:rowOff>0</xdr:rowOff>
                  </from>
                  <to>
                    <xdr:col>2</xdr:col>
                    <xdr:colOff>66675</xdr:colOff>
                    <xdr:row>45</xdr:row>
                    <xdr:rowOff>95250</xdr:rowOff>
                  </to>
                </anchor>
              </controlPr>
            </control>
          </mc:Choice>
        </mc:AlternateContent>
        <mc:AlternateContent xmlns:mc="http://schemas.openxmlformats.org/markup-compatibility/2006">
          <mc:Choice Requires="x14">
            <control shapeId="20489" r:id="rId5" name="Check Box 9">
              <controlPr defaultSize="0" autoFill="0" autoLine="0" autoPict="0">
                <anchor moveWithCells="1">
                  <from>
                    <xdr:col>3</xdr:col>
                    <xdr:colOff>57150</xdr:colOff>
                    <xdr:row>44</xdr:row>
                    <xdr:rowOff>0</xdr:rowOff>
                  </from>
                  <to>
                    <xdr:col>6</xdr:col>
                    <xdr:colOff>57150</xdr:colOff>
                    <xdr:row>45</xdr:row>
                    <xdr:rowOff>95250</xdr:rowOff>
                  </to>
                </anchor>
              </controlPr>
            </control>
          </mc:Choice>
        </mc:AlternateContent>
        <mc:AlternateContent xmlns:mc="http://schemas.openxmlformats.org/markup-compatibility/2006">
          <mc:Choice Requires="x14">
            <control shapeId="20495" r:id="rId6" name="Check Box 15">
              <controlPr defaultSize="0" autoFill="0" autoLine="0" autoPict="0">
                <anchor moveWithCells="1">
                  <from>
                    <xdr:col>5</xdr:col>
                    <xdr:colOff>190500</xdr:colOff>
                    <xdr:row>44</xdr:row>
                    <xdr:rowOff>0</xdr:rowOff>
                  </from>
                  <to>
                    <xdr:col>12</xdr:col>
                    <xdr:colOff>133350</xdr:colOff>
                    <xdr:row>45</xdr:row>
                    <xdr:rowOff>95250</xdr:rowOff>
                  </to>
                </anchor>
              </controlPr>
            </control>
          </mc:Choice>
        </mc:AlternateContent>
        <mc:AlternateContent xmlns:mc="http://schemas.openxmlformats.org/markup-compatibility/2006">
          <mc:Choice Requires="x14">
            <control shapeId="20505" r:id="rId7" name="Check Box 25">
              <controlPr defaultSize="0" autoFill="0" autoLine="0" autoPict="0">
                <anchor moveWithCells="1">
                  <from>
                    <xdr:col>0</xdr:col>
                    <xdr:colOff>57150</xdr:colOff>
                    <xdr:row>34</xdr:row>
                    <xdr:rowOff>19050</xdr:rowOff>
                  </from>
                  <to>
                    <xdr:col>14</xdr:col>
                    <xdr:colOff>85725</xdr:colOff>
                    <xdr:row>35</xdr:row>
                    <xdr:rowOff>95250</xdr:rowOff>
                  </to>
                </anchor>
              </controlPr>
            </control>
          </mc:Choice>
        </mc:AlternateContent>
        <mc:AlternateContent xmlns:mc="http://schemas.openxmlformats.org/markup-compatibility/2006">
          <mc:Choice Requires="x14">
            <control shapeId="20506" r:id="rId8" name="Check Box 26">
              <controlPr defaultSize="0" autoFill="0" autoLine="0" autoPict="0">
                <anchor moveWithCells="1">
                  <from>
                    <xdr:col>0</xdr:col>
                    <xdr:colOff>57150</xdr:colOff>
                    <xdr:row>35</xdr:row>
                    <xdr:rowOff>0</xdr:rowOff>
                  </from>
                  <to>
                    <xdr:col>14</xdr:col>
                    <xdr:colOff>85725</xdr:colOff>
                    <xdr:row>36</xdr:row>
                    <xdr:rowOff>95250</xdr:rowOff>
                  </to>
                </anchor>
              </controlPr>
            </control>
          </mc:Choice>
        </mc:AlternateContent>
        <mc:AlternateContent xmlns:mc="http://schemas.openxmlformats.org/markup-compatibility/2006">
          <mc:Choice Requires="x14">
            <control shapeId="20507" r:id="rId9" name="Check Box 27">
              <controlPr defaultSize="0" autoFill="0" autoLine="0" autoPict="0">
                <anchor moveWithCells="1">
                  <from>
                    <xdr:col>0</xdr:col>
                    <xdr:colOff>57150</xdr:colOff>
                    <xdr:row>36</xdr:row>
                    <xdr:rowOff>0</xdr:rowOff>
                  </from>
                  <to>
                    <xdr:col>14</xdr:col>
                    <xdr:colOff>95250</xdr:colOff>
                    <xdr:row>37</xdr:row>
                    <xdr:rowOff>95250</xdr:rowOff>
                  </to>
                </anchor>
              </controlPr>
            </control>
          </mc:Choice>
        </mc:AlternateContent>
        <mc:AlternateContent xmlns:mc="http://schemas.openxmlformats.org/markup-compatibility/2006">
          <mc:Choice Requires="x14">
            <control shapeId="20508" r:id="rId10" name="Check Box 28">
              <controlPr defaultSize="0" autoFill="0" autoLine="0" autoPict="0">
                <anchor moveWithCells="1">
                  <from>
                    <xdr:col>12</xdr:col>
                    <xdr:colOff>57150</xdr:colOff>
                    <xdr:row>34</xdr:row>
                    <xdr:rowOff>0</xdr:rowOff>
                  </from>
                  <to>
                    <xdr:col>23</xdr:col>
                    <xdr:colOff>428625</xdr:colOff>
                    <xdr:row>35</xdr:row>
                    <xdr:rowOff>95250</xdr:rowOff>
                  </to>
                </anchor>
              </controlPr>
            </control>
          </mc:Choice>
        </mc:AlternateContent>
        <mc:AlternateContent xmlns:mc="http://schemas.openxmlformats.org/markup-compatibility/2006">
          <mc:Choice Requires="x14">
            <control shapeId="20509" r:id="rId11" name="Check Box 29">
              <controlPr defaultSize="0" autoFill="0" autoLine="0" autoPict="0">
                <anchor moveWithCells="1">
                  <from>
                    <xdr:col>12</xdr:col>
                    <xdr:colOff>57150</xdr:colOff>
                    <xdr:row>35</xdr:row>
                    <xdr:rowOff>0</xdr:rowOff>
                  </from>
                  <to>
                    <xdr:col>21</xdr:col>
                    <xdr:colOff>38100</xdr:colOff>
                    <xdr:row>36</xdr:row>
                    <xdr:rowOff>95250</xdr:rowOff>
                  </to>
                </anchor>
              </controlPr>
            </control>
          </mc:Choice>
        </mc:AlternateContent>
        <mc:AlternateContent xmlns:mc="http://schemas.openxmlformats.org/markup-compatibility/2006">
          <mc:Choice Requires="x14">
            <control shapeId="20511" r:id="rId12" name="Check Box 31">
              <controlPr defaultSize="0" autoFill="0" autoLine="0" autoPict="0">
                <anchor moveWithCells="1">
                  <from>
                    <xdr:col>12</xdr:col>
                    <xdr:colOff>57150</xdr:colOff>
                    <xdr:row>36</xdr:row>
                    <xdr:rowOff>19050</xdr:rowOff>
                  </from>
                  <to>
                    <xdr:col>23</xdr:col>
                    <xdr:colOff>428625</xdr:colOff>
                    <xdr:row>37</xdr:row>
                    <xdr:rowOff>95250</xdr:rowOff>
                  </to>
                </anchor>
              </controlPr>
            </control>
          </mc:Choice>
        </mc:AlternateContent>
        <mc:AlternateContent xmlns:mc="http://schemas.openxmlformats.org/markup-compatibility/2006">
          <mc:Choice Requires="x14">
            <control shapeId="20516" r:id="rId13" name="Check Box 36">
              <controlPr defaultSize="0" autoFill="0" autoLine="0" autoPict="0">
                <anchor moveWithCells="1">
                  <from>
                    <xdr:col>19</xdr:col>
                    <xdr:colOff>95250</xdr:colOff>
                    <xdr:row>107</xdr:row>
                    <xdr:rowOff>57150</xdr:rowOff>
                  </from>
                  <to>
                    <xdr:col>20</xdr:col>
                    <xdr:colOff>76200</xdr:colOff>
                    <xdr:row>108</xdr:row>
                    <xdr:rowOff>114300</xdr:rowOff>
                  </to>
                </anchor>
              </controlPr>
            </control>
          </mc:Choice>
        </mc:AlternateContent>
        <mc:AlternateContent xmlns:mc="http://schemas.openxmlformats.org/markup-compatibility/2006">
          <mc:Choice Requires="x14">
            <control shapeId="20517" r:id="rId14" name="Check Box 37">
              <controlPr defaultSize="0" autoFill="0" autoLine="0" autoPict="0">
                <anchor moveWithCells="1">
                  <from>
                    <xdr:col>23</xdr:col>
                    <xdr:colOff>257175</xdr:colOff>
                    <xdr:row>107</xdr:row>
                    <xdr:rowOff>66675</xdr:rowOff>
                  </from>
                  <to>
                    <xdr:col>23</xdr:col>
                    <xdr:colOff>561975</xdr:colOff>
                    <xdr:row>108</xdr:row>
                    <xdr:rowOff>133350</xdr:rowOff>
                  </to>
                </anchor>
              </controlPr>
            </control>
          </mc:Choice>
        </mc:AlternateContent>
        <mc:AlternateContent xmlns:mc="http://schemas.openxmlformats.org/markup-compatibility/2006">
          <mc:Choice Requires="x14">
            <control shapeId="20523" r:id="rId15" name="Check Box 43">
              <controlPr defaultSize="0" autoFill="0" autoLine="0" autoPict="0">
                <anchor moveWithCells="1">
                  <from>
                    <xdr:col>0</xdr:col>
                    <xdr:colOff>0</xdr:colOff>
                    <xdr:row>55</xdr:row>
                    <xdr:rowOff>38100</xdr:rowOff>
                  </from>
                  <to>
                    <xdr:col>23</xdr:col>
                    <xdr:colOff>609600</xdr:colOff>
                    <xdr:row>57</xdr:row>
                    <xdr:rowOff>152400</xdr:rowOff>
                  </to>
                </anchor>
              </controlPr>
            </control>
          </mc:Choice>
        </mc:AlternateContent>
        <mc:AlternateContent xmlns:mc="http://schemas.openxmlformats.org/markup-compatibility/2006">
          <mc:Choice Requires="x14">
            <control shapeId="20524" r:id="rId16" name="Check Box 44">
              <controlPr defaultSize="0" autoFill="0" autoLine="0" autoPict="0">
                <anchor moveWithCells="1">
                  <from>
                    <xdr:col>0</xdr:col>
                    <xdr:colOff>19050</xdr:colOff>
                    <xdr:row>68</xdr:row>
                    <xdr:rowOff>19050</xdr:rowOff>
                  </from>
                  <to>
                    <xdr:col>24</xdr:col>
                    <xdr:colOff>266700</xdr:colOff>
                    <xdr:row>70</xdr:row>
                    <xdr:rowOff>152400</xdr:rowOff>
                  </to>
                </anchor>
              </controlPr>
            </control>
          </mc:Choice>
        </mc:AlternateContent>
        <mc:AlternateContent xmlns:mc="http://schemas.openxmlformats.org/markup-compatibility/2006">
          <mc:Choice Requires="x14">
            <control shapeId="20525" r:id="rId17" name="Check Box 45">
              <controlPr defaultSize="0" autoFill="0" autoLine="0" autoPict="0">
                <anchor moveWithCells="1">
                  <from>
                    <xdr:col>0</xdr:col>
                    <xdr:colOff>0</xdr:colOff>
                    <xdr:row>72</xdr:row>
                    <xdr:rowOff>28575</xdr:rowOff>
                  </from>
                  <to>
                    <xdr:col>23</xdr:col>
                    <xdr:colOff>647700</xdr:colOff>
                    <xdr:row>75</xdr:row>
                    <xdr:rowOff>0</xdr:rowOff>
                  </to>
                </anchor>
              </controlPr>
            </control>
          </mc:Choice>
        </mc:AlternateContent>
        <mc:AlternateContent xmlns:mc="http://schemas.openxmlformats.org/markup-compatibility/2006">
          <mc:Choice Requires="x14">
            <control shapeId="20526" r:id="rId18" name="Check Box 46">
              <controlPr defaultSize="0" autoFill="0" autoLine="0" autoPict="0">
                <anchor moveWithCells="1">
                  <from>
                    <xdr:col>0</xdr:col>
                    <xdr:colOff>0</xdr:colOff>
                    <xdr:row>74</xdr:row>
                    <xdr:rowOff>133350</xdr:rowOff>
                  </from>
                  <to>
                    <xdr:col>23</xdr:col>
                    <xdr:colOff>695325</xdr:colOff>
                    <xdr:row>76</xdr:row>
                    <xdr:rowOff>57150</xdr:rowOff>
                  </to>
                </anchor>
              </controlPr>
            </control>
          </mc:Choice>
        </mc:AlternateContent>
        <mc:AlternateContent xmlns:mc="http://schemas.openxmlformats.org/markup-compatibility/2006">
          <mc:Choice Requires="x14">
            <control shapeId="20527" r:id="rId19" name="Check Box 47">
              <controlPr defaultSize="0" autoFill="0" autoLine="0" autoPict="0">
                <anchor moveWithCells="1">
                  <from>
                    <xdr:col>0</xdr:col>
                    <xdr:colOff>19050</xdr:colOff>
                    <xdr:row>60</xdr:row>
                    <xdr:rowOff>0</xdr:rowOff>
                  </from>
                  <to>
                    <xdr:col>2</xdr:col>
                    <xdr:colOff>9525</xdr:colOff>
                    <xdr:row>61</xdr:row>
                    <xdr:rowOff>95250</xdr:rowOff>
                  </to>
                </anchor>
              </controlPr>
            </control>
          </mc:Choice>
        </mc:AlternateContent>
        <mc:AlternateContent xmlns:mc="http://schemas.openxmlformats.org/markup-compatibility/2006">
          <mc:Choice Requires="x14">
            <control shapeId="20528" r:id="rId20" name="Check Box 48">
              <controlPr defaultSize="0" autoFill="0" autoLine="0" autoPict="0">
                <anchor moveWithCells="1">
                  <from>
                    <xdr:col>2</xdr:col>
                    <xdr:colOff>95250</xdr:colOff>
                    <xdr:row>60</xdr:row>
                    <xdr:rowOff>0</xdr:rowOff>
                  </from>
                  <to>
                    <xdr:col>6</xdr:col>
                    <xdr:colOff>104775</xdr:colOff>
                    <xdr:row>61</xdr:row>
                    <xdr:rowOff>95250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9617F3B40B30647B6E637BE3105B7AC" ma:contentTypeVersion="14" ma:contentTypeDescription="Crée un document." ma:contentTypeScope="" ma:versionID="f58e0ad377de636206c7051b6f2956a9">
  <xsd:schema xmlns:xsd="http://www.w3.org/2001/XMLSchema" xmlns:xs="http://www.w3.org/2001/XMLSchema" xmlns:p="http://schemas.microsoft.com/office/2006/metadata/properties" xmlns:ns2="da7bb8dd-0343-433f-8b15-40953c25f999" xmlns:ns3="33e533a3-84dc-4ba6-b6df-ea5660912da6" targetNamespace="http://schemas.microsoft.com/office/2006/metadata/properties" ma:root="true" ma:fieldsID="6fc859274bf2b7ea63d57ef2016ce134" ns2:_="" ns3:_="">
    <xsd:import namespace="da7bb8dd-0343-433f-8b15-40953c25f999"/>
    <xsd:import namespace="33e533a3-84dc-4ba6-b6df-ea5660912d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7bb8dd-0343-433f-8b15-40953c25f9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0adf98a7-c2ad-4e5f-a329-8359866d1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3e533a3-84dc-4ba6-b6df-ea5660912da6" elementFormDefault="qualified">
    <xsd:import namespace="http://schemas.microsoft.com/office/2006/documentManagement/types"/>
    <xsd:import namespace="http://schemas.microsoft.com/office/infopath/2007/PartnerControls"/>
    <xsd:element name="SharedWithUsers" ma:index="11"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Partagé avec dé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33e533a3-84dc-4ba6-b6df-ea5660912da6">
      <UserInfo>
        <DisplayName>Cantin Pascale (DPA) (Québec)</DisplayName>
        <AccountId>13</AccountId>
        <AccountType/>
      </UserInfo>
      <UserInfo>
        <DisplayName>Bernard Hélène (DRM) (Trois-Rivières)</DisplayName>
        <AccountId>32</AccountId>
        <AccountType/>
      </UserInfo>
    </SharedWithUsers>
    <lcf76f155ced4ddcb4097134ff3c332f xmlns="da7bb8dd-0343-433f-8b15-40953c25f99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3CC5B04-B307-44AA-B710-8776CF9D9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7bb8dd-0343-433f-8b15-40953c25f999"/>
    <ds:schemaRef ds:uri="33e533a3-84dc-4ba6-b6df-ea5660912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40A2C2B-10C6-4F75-AF44-CFF87305FFD8}">
  <ds:schemaRefs>
    <ds:schemaRef ds:uri="http://schemas.microsoft.com/sharepoint/v3/contenttype/forms"/>
  </ds:schemaRefs>
</ds:datastoreItem>
</file>

<file path=customXml/itemProps3.xml><?xml version="1.0" encoding="utf-8"?>
<ds:datastoreItem xmlns:ds="http://schemas.openxmlformats.org/officeDocument/2006/customXml" ds:itemID="{4963C0D3-A3D6-4EC3-A576-6BABC042E690}">
  <ds:schemaRefs>
    <ds:schemaRef ds:uri="da7bb8dd-0343-433f-8b15-40953c25f999"/>
    <ds:schemaRef ds:uri="http://schemas.microsoft.com/office/2006/documentManagement/types"/>
    <ds:schemaRef ds:uri="http://schemas.microsoft.com/office/infopath/2007/PartnerControls"/>
    <ds:schemaRef ds:uri="http://purl.org/dc/elements/1.1/"/>
    <ds:schemaRef ds:uri="http://schemas.microsoft.com/office/2006/metadata/properties"/>
    <ds:schemaRef ds:uri="33e533a3-84dc-4ba6-b6df-ea5660912da6"/>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8</vt:i4>
      </vt:variant>
    </vt:vector>
  </HeadingPairs>
  <TitlesOfParts>
    <vt:vector size="23" baseType="lpstr">
      <vt:lpstr>Accueil et mandat</vt:lpstr>
      <vt:lpstr>Identification</vt:lpstr>
      <vt:lpstr>A - Champs visés</vt:lpstr>
      <vt:lpstr>A - Analyse et recommandations</vt:lpstr>
      <vt:lpstr>B - Conception et planification</vt:lpstr>
      <vt:lpstr>B - Estimation aide financière</vt:lpstr>
      <vt:lpstr>B - Coûts totaux du projet</vt:lpstr>
      <vt:lpstr>B - Signatures</vt:lpstr>
      <vt:lpstr>C - Attestation de conformité</vt:lpstr>
      <vt:lpstr>D - Stabilisaton sortie drain</vt:lpstr>
      <vt:lpstr>D - Avaloir</vt:lpstr>
      <vt:lpstr>D - Chute enrochée</vt:lpstr>
      <vt:lpstr>Section réservée MAPAQ</vt:lpstr>
      <vt:lpstr>Références MAPAQ</vt:lpstr>
      <vt:lpstr>Source</vt:lpstr>
      <vt:lpstr>'A - Analyse et recommandations'!Zone_d_impression</vt:lpstr>
      <vt:lpstr>'B - Conception et planification'!Zone_d_impression</vt:lpstr>
      <vt:lpstr>'B - Coûts totaux du projet'!Zone_d_impression</vt:lpstr>
      <vt:lpstr>'B - Estimation aide financière'!Zone_d_impression</vt:lpstr>
      <vt:lpstr>'C - Attestation de conformité'!Zone_d_impression</vt:lpstr>
      <vt:lpstr>'D - Avaloir'!Zone_d_impression</vt:lpstr>
      <vt:lpstr>'D - Stabilisaton sortie drain'!Zone_d_impression</vt:lpstr>
      <vt:lpstr>'Section réservée MAPAQ'!Zone_d_impression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Diagnostic - Implantation d'ouvrages hydroagricoles</dc:title>
  <dc:subject/>
  <dc:creator>MAPAQ</dc:creator>
  <cp:keywords>Diagnostic, Élaboration du projet, Implantation d'ouvrages hydroagricoles, Volet 1 : Projets individuels en agroenvironnement par une exploitation agricole,Sous-volet 1.1 : Appui à la réalisation du PAD, 1.1.4 Projets d'optimisation de la gestion de l'eau,Programme Prime-Vert 2023-2026 </cp:keywords>
  <dc:description/>
  <cp:lastModifiedBy>Fraysse Sandrine (DRPMAPA) (Québec)</cp:lastModifiedBy>
  <cp:revision/>
  <cp:lastPrinted>2024-12-10T16:18:32Z</cp:lastPrinted>
  <dcterms:created xsi:type="dcterms:W3CDTF">2023-05-17T14:52:24Z</dcterms:created>
  <dcterms:modified xsi:type="dcterms:W3CDTF">2026-04-13T18:24:29Z</dcterms:modified>
  <cp:category>Diagnostic</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0x010100F9617F3B40B30647B6E637BE3105B7AC</vt:lpwstr>
  </property>
  <property fmtid="{D5CDD505-2E9C-101B-9397-08002B2CF9AE}" pid="3" name="Order">
    <vt:r8>12600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_ExtendedDescription">
    <vt:lpwstr/>
  </property>
  <property fmtid="{D5CDD505-2E9C-101B-9397-08002B2CF9AE}" pid="9" name="TriggerFlowInfo">
    <vt:lpwstr/>
  </property>
  <property fmtid="{D5CDD505-2E9C-101B-9397-08002B2CF9AE}" pid="10" name="MediaServiceImageTags">
    <vt:lpwstr/>
  </property>
</Properties>
</file>