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X:\AF_normée\2 - PTA 26-28\4 - Simplanalyse\"/>
    </mc:Choice>
  </mc:AlternateContent>
  <xr:revisionPtr revIDLastSave="0" documentId="13_ncr:1_{0F25B528-03B3-4E75-91EC-20D3E8BDB469}" xr6:coauthVersionLast="47" xr6:coauthVersionMax="47" xr10:uidLastSave="{00000000-0000-0000-0000-000000000000}"/>
  <workbookProtection workbookAlgorithmName="SHA-512" workbookHashValue="Qoj2uUiY75LM0Prp9YfBoRXXu+jd4AQHP/utnzH1E1QpicxDb0B8xOB4gv0P/CRjzbnflufohRkX7O39NNImCQ==" workbookSaltValue="V1zj3YwUiRVpvj3G2r5J+g==" workbookSpinCount="100000" lockStructure="1"/>
  <bookViews>
    <workbookView xWindow="-108" yWindow="-108" windowWidth="23256" windowHeight="14856" tabRatio="500" xr2:uid="{00000000-000D-0000-FFFF-FFFF00000000}"/>
  </bookViews>
  <sheets>
    <sheet name="Simulateur" sheetId="6" r:id="rId1"/>
  </sheets>
  <definedNames>
    <definedName name="_xleta_AND">none</definedName>
    <definedName name="_xleta_CHAR">none</definedName>
    <definedName name="_xleta_IF">none</definedName>
    <definedName name="_xleta_OR">none</definedName>
    <definedName name="_xleta_TEXT">none</definedName>
    <definedName name="secteur">#REF!</definedName>
    <definedName name="_xlnm.Print_Area" localSheetId="0">Simulateur!$B$13:$D$36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6" l="1"/>
  <c r="C54" i="6" l="1"/>
  <c r="C30" i="6" l="1"/>
  <c r="C37" i="6" s="1"/>
  <c r="C56" i="6" l="1"/>
  <c r="D15" i="6"/>
  <c r="C64" i="6" l="1"/>
  <c r="C52" i="6"/>
  <c r="C55" i="6"/>
  <c r="C53" i="6"/>
  <c r="C62" i="6" l="1"/>
  <c r="C65" i="6"/>
  <c r="C66" i="6"/>
  <c r="C63" i="6"/>
  <c r="C57" i="6"/>
  <c r="E66" i="6" l="1"/>
  <c r="E65" i="6"/>
  <c r="E64" i="6"/>
  <c r="E63" i="6"/>
  <c r="E62" i="6" l="1"/>
  <c r="E67" i="6" s="1"/>
  <c r="C41" i="6" s="1"/>
</calcChain>
</file>

<file path=xl/sharedStrings.xml><?xml version="1.0" encoding="utf-8"?>
<sst xmlns="http://schemas.openxmlformats.org/spreadsheetml/2006/main" count="57" uniqueCount="56">
  <si>
    <t>Bilan</t>
  </si>
  <si>
    <t>Analyse des ratios Altman</t>
  </si>
  <si>
    <t>Description ratio</t>
  </si>
  <si>
    <t>Constante</t>
  </si>
  <si>
    <t>Mesure de liquidité : FDR / actif total</t>
  </si>
  <si>
    <t>Rendement cumulatif après dividendes : BNR / actif total</t>
  </si>
  <si>
    <t>Rentabilité : BAII / actif total</t>
  </si>
  <si>
    <t>Structure de capital: actif total /passif total</t>
  </si>
  <si>
    <t>Efficacité de la gestion des actifs : Ventes / actif total</t>
  </si>
  <si>
    <t>Altman</t>
  </si>
  <si>
    <t>Détail ratios</t>
  </si>
  <si>
    <t>FDR : act/pct</t>
  </si>
  <si>
    <t>Actif total</t>
  </si>
  <si>
    <t>BNR</t>
  </si>
  <si>
    <t>BAII ou EBIT</t>
  </si>
  <si>
    <t>Ventes</t>
  </si>
  <si>
    <t>Actif court terme</t>
  </si>
  <si>
    <t>Passif total</t>
  </si>
  <si>
    <t>Passif court terme</t>
  </si>
  <si>
    <t>Chiffre d'affaires</t>
  </si>
  <si>
    <t>Doit être égal à 0</t>
  </si>
  <si>
    <t>Notice</t>
  </si>
  <si>
    <t>1. Le chiffre d’affaires doit être au minimum de 300 000 $.</t>
  </si>
  <si>
    <t>2. Les capitaux propres (actifs nets) doivent être de 100 000 $ et plus.</t>
  </si>
  <si>
    <t>Intérêts long terme</t>
  </si>
  <si>
    <t>Amortissement : bâtisse, équipements, informatiques, etc.</t>
  </si>
  <si>
    <t>Test de simulation (en $)</t>
  </si>
  <si>
    <t>Consigne : saisir les chiffres dans les cases en gris</t>
  </si>
  <si>
    <t>Surplus d'apport</t>
  </si>
  <si>
    <t>Débentures convertibles</t>
  </si>
  <si>
    <t>Passif totat excluant le passif reclassé</t>
  </si>
  <si>
    <t>Partie à masquer</t>
  </si>
  <si>
    <t>Rappel</t>
  </si>
  <si>
    <t>-- Volet 2 :</t>
  </si>
  <si>
    <t>Capital-actions</t>
  </si>
  <si>
    <t>-- Pour tous les volets : le chiffre d’affaires maximum admissible est de 200 000 000 $.</t>
  </si>
  <si>
    <r>
      <rPr>
        <b/>
        <sz val="10"/>
        <color rgb="FF000000"/>
        <rFont val="Chaloult_Cond"/>
      </rPr>
      <t>*</t>
    </r>
    <r>
      <rPr>
        <sz val="10"/>
        <color rgb="FF000000"/>
        <rFont val="Chaloult_Cond"/>
      </rPr>
      <t>Ces éléments sont soustraits du passif total et sont reclassés dans les capitaux propres de l'entreprise</t>
    </r>
  </si>
  <si>
    <t>Entreprise</t>
  </si>
  <si>
    <t>Total</t>
  </si>
  <si>
    <t>Actif</t>
  </si>
  <si>
    <t>Passif</t>
  </si>
  <si>
    <t>Capitaux propres</t>
  </si>
  <si>
    <t>Passif total - excluant le passif reclassé</t>
  </si>
  <si>
    <t>Utilisez l'année la plus récente des états financiers annuels que vous déposerez dans le cadre du PTA.</t>
  </si>
  <si>
    <t xml:space="preserve">Le fait d’utiliser ce simulateur ne garantit pas que vous serez admissible à une aide financière si vous déposez une demande officielle. Seule une analyse effectuée par le ministère de l’Agriculture, des Pêcheries et de l’Alimentation, lors du dépôt d’une demande d’aide financière complète conformément à la procédure indiquée dans le cadre normatif, pourra confirmer votre admissibilité.  </t>
  </si>
  <si>
    <t xml:space="preserve">Le calcul ci-présent est un résultat préliminaire des données financières. Les données des états financiers seront réévaluées à la suite du dépôt de votre demande, afin de déterminer votre cote officielle. </t>
  </si>
  <si>
    <r>
      <t>Bénéfice avant impôt</t>
    </r>
    <r>
      <rPr>
        <i/>
        <sz val="14"/>
        <color rgb="FF000000"/>
        <rFont val="Chaloult_Cond"/>
      </rPr>
      <t xml:space="preserve"> </t>
    </r>
    <r>
      <rPr>
        <i/>
        <sz val="14"/>
        <color rgb="FFFF0000"/>
        <rFont val="Chaloult_Cond"/>
      </rPr>
      <t>(mettre entre parenthèses si négatif)</t>
    </r>
  </si>
  <si>
    <r>
      <t xml:space="preserve">Bénéfice non réparti </t>
    </r>
    <r>
      <rPr>
        <i/>
        <sz val="14"/>
        <color rgb="FFFF0000"/>
        <rFont val="Chaloult_Cond"/>
      </rPr>
      <t>(mettre entre parenthèses si négatif)</t>
    </r>
  </si>
  <si>
    <r>
      <t xml:space="preserve">Prenez note qu’une cote de </t>
    </r>
    <r>
      <rPr>
        <b/>
        <u/>
        <sz val="13"/>
        <color rgb="FFFF0000"/>
        <rFont val="Chaloult_Cond"/>
      </rPr>
      <t>1,29</t>
    </r>
    <r>
      <rPr>
        <b/>
        <sz val="13"/>
        <color rgb="FF000000"/>
        <rFont val="Chaloult_Cond"/>
      </rPr>
      <t xml:space="preserve"> et moins, sera automatiquement refusée</t>
    </r>
    <r>
      <rPr>
        <b/>
        <vertAlign val="superscript"/>
        <sz val="13"/>
        <color rgb="FF000000"/>
        <rFont val="Chaloult_Cond"/>
      </rPr>
      <t>1</t>
    </r>
  </si>
  <si>
    <r>
      <t xml:space="preserve">Bénéfice net </t>
    </r>
    <r>
      <rPr>
        <i/>
        <sz val="14"/>
        <color rgb="FFFF0000"/>
        <rFont val="Chaloult_Cond"/>
      </rPr>
      <t>(mettre entre parenthèses si négatif)</t>
    </r>
  </si>
  <si>
    <r>
      <t xml:space="preserve">Capitaux propres totaux incluant le passif reclassé </t>
    </r>
    <r>
      <rPr>
        <i/>
        <sz val="14"/>
        <color rgb="FFFF0000"/>
        <rFont val="Chaloult_Cond"/>
      </rPr>
      <t>(sera entre parenthèses si négatif)</t>
    </r>
  </si>
  <si>
    <r>
      <rPr>
        <vertAlign val="superscript"/>
        <sz val="12"/>
        <color rgb="FF000000"/>
        <rFont val="Chaloult_Cond"/>
      </rPr>
      <t>1</t>
    </r>
    <r>
      <rPr>
        <sz val="12"/>
        <color rgb="FF000000"/>
        <rFont val="Chaloult_Cond"/>
      </rPr>
      <t>Note pour les agrotransformateurs</t>
    </r>
    <r>
      <rPr>
        <vertAlign val="superscript"/>
        <sz val="12"/>
        <color rgb="FF000000"/>
        <rFont val="Chaloult_Cond"/>
      </rPr>
      <t>2</t>
    </r>
    <r>
      <rPr>
        <sz val="12"/>
        <color rgb="FF000000"/>
        <rFont val="Chaloult_Cond"/>
      </rPr>
      <t xml:space="preserve"> : une cote de 0,99 et moins sera automatiquement refusée.
 Note pour les abattoirs et les fromageries : chaque cas sera évalué indépendamment.
</t>
    </r>
    <r>
      <rPr>
        <sz val="10"/>
        <color rgb="FF000000"/>
        <rFont val="Chaloult_Cond"/>
      </rPr>
      <t xml:space="preserve">
</t>
    </r>
    <r>
      <rPr>
        <vertAlign val="superscript"/>
        <sz val="10"/>
        <color rgb="FF000000"/>
        <rFont val="Chaloult_Cond"/>
      </rPr>
      <t xml:space="preserve">     2</t>
    </r>
    <r>
      <rPr>
        <sz val="10"/>
        <color rgb="FF000000"/>
        <rFont val="Chaloult_Cond"/>
      </rPr>
      <t>Définition d’un agrotransformateur : entreprise spécialisée en production agricole et en transformation alimentaire.</t>
    </r>
  </si>
  <si>
    <t xml:space="preserve">État des résultats </t>
  </si>
  <si>
    <r>
      <t xml:space="preserve">Une fois votre cote calculée, 
vous devez l’inclure dans votre </t>
    </r>
    <r>
      <rPr>
        <i/>
        <sz val="14"/>
        <color rgb="FFFF0000"/>
        <rFont val="Chaloult_Cond"/>
      </rPr>
      <t xml:space="preserve">Formulaire de demande, 
</t>
    </r>
    <r>
      <rPr>
        <sz val="14"/>
        <color rgb="FFFF0000"/>
        <rFont val="Chaloult_Cond"/>
      </rPr>
      <t xml:space="preserve">à la ligne intitulée: </t>
    </r>
    <r>
      <rPr>
        <i/>
        <sz val="14"/>
        <color rgb="FFFF0000"/>
        <rFont val="Chaloult_Cond"/>
      </rPr>
      <t>Résultat du Simulateur de l’admissibilité financière</t>
    </r>
    <r>
      <rPr>
        <sz val="14"/>
        <color rgb="FFFF0000"/>
        <rFont val="Chaloult_Cond"/>
      </rPr>
      <t xml:space="preserve">. </t>
    </r>
    <r>
      <rPr>
        <i/>
        <sz val="14"/>
        <color rgb="FFFF0000"/>
        <rFont val="Chaloult_Cond"/>
      </rPr>
      <t xml:space="preserve">
</t>
    </r>
    <r>
      <rPr>
        <sz val="14"/>
        <color rgb="FFFF0000"/>
        <rFont val="Chaloult_Cond"/>
      </rPr>
      <t>Voir à la page 2, de la section 1.</t>
    </r>
  </si>
  <si>
    <t>Passif reclassé : portion de la dette à long terme, sans modalité de remboursement et sans intérêt, provenant soit d'un actionnaire, d'une société apparentée, d'une société mère ou des propriétaires*</t>
  </si>
  <si>
    <t>--&gt; Votre cote à saisir dans le formulaire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</si>
</sst>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0_);[Red]\(#,##0\)"/>
    <numFmt numFmtId="165" formatCode="[$-409]#,##0.00_);[Red]\(#,##0.00\)"/>
    <numFmt numFmtId="166" formatCode="_ * #,##0.00_)\ [$€-1]_ ;_ * \(#,##0.00&quot;) &quot;[$€-1]_ ;_ * \-??_)\ [$€-1]_ "/>
    <numFmt numFmtId="167" formatCode="_ * #,##0.00_)\ _$_ ;_ * \(#,##0.00&quot;) &quot;_$_ ;_ * \-??_)\ _$_ ;_ @_ "/>
    <numFmt numFmtId="168" formatCode="_ * #,##0.00_)&quot; $&quot;_ ;_ * \(#,##0.00&quot;) $&quot;_ ;_ * \-??_)&quot; $&quot;_ ;_ @_ "/>
    <numFmt numFmtId="169" formatCode="0.00_);[Red]\(0.00\)"/>
    <numFmt numFmtId="170" formatCode="0.000_);[Red]\(0.000\)"/>
  </numFmts>
  <fonts count="32" x14ac:knownFonts="1">
    <font>
      <sz val="10"/>
      <name val="Arial"/>
      <charset val="1"/>
    </font>
    <font>
      <sz val="10"/>
      <name val="Arial"/>
      <family val="2"/>
    </font>
    <font>
      <b/>
      <sz val="20"/>
      <color rgb="FF000000"/>
      <name val="Chaloult_Cond"/>
    </font>
    <font>
      <sz val="14"/>
      <color rgb="FF000000"/>
      <name val="Chaloult_Cond"/>
    </font>
    <font>
      <sz val="10"/>
      <name val="Chaloult_Cond"/>
    </font>
    <font>
      <sz val="14"/>
      <name val="Chaloult_Cond"/>
    </font>
    <font>
      <sz val="20"/>
      <color rgb="FF000000"/>
      <name val="Chaloult_Cond"/>
    </font>
    <font>
      <sz val="14"/>
      <color rgb="FFFF0000"/>
      <name val="Chaloult_Cond"/>
    </font>
    <font>
      <i/>
      <sz val="14"/>
      <color rgb="FFFF0000"/>
      <name val="Chaloult_Cond"/>
    </font>
    <font>
      <u/>
      <sz val="14"/>
      <color rgb="FF000000"/>
      <name val="Chaloult_Cond"/>
    </font>
    <font>
      <sz val="10"/>
      <color rgb="FF000000"/>
      <name val="Chaloult_Cond"/>
    </font>
    <font>
      <i/>
      <sz val="14"/>
      <color rgb="FF000000"/>
      <name val="Chaloult_Cond"/>
    </font>
    <font>
      <sz val="12"/>
      <color rgb="FF000000"/>
      <name val="Chaloult_Cond"/>
    </font>
    <font>
      <i/>
      <sz val="10"/>
      <name val="Chaloult_Cond"/>
    </font>
    <font>
      <b/>
      <sz val="10"/>
      <color rgb="FF000000"/>
      <name val="Chaloult_Cond"/>
    </font>
    <font>
      <sz val="12"/>
      <name val="Chaloult_Cond"/>
    </font>
    <font>
      <vertAlign val="superscript"/>
      <sz val="12"/>
      <color rgb="FF000000"/>
      <name val="Chaloult_Cond"/>
    </font>
    <font>
      <vertAlign val="superscript"/>
      <sz val="10"/>
      <color rgb="FF000000"/>
      <name val="Chaloult_Cond"/>
    </font>
    <font>
      <b/>
      <sz val="10"/>
      <name val="Chaloult_Cond"/>
    </font>
    <font>
      <sz val="11"/>
      <name val="Chaloult_Cond"/>
    </font>
    <font>
      <b/>
      <sz val="14"/>
      <name val="Chaloult_Cond"/>
    </font>
    <font>
      <b/>
      <sz val="13"/>
      <color rgb="FF000000"/>
      <name val="Chaloult_Cond"/>
    </font>
    <font>
      <b/>
      <sz val="12"/>
      <name val="Chaloult_Cond"/>
    </font>
    <font>
      <sz val="16"/>
      <color rgb="FF000000"/>
      <name val="Chaloult_Cond"/>
    </font>
    <font>
      <sz val="20"/>
      <color rgb="FFFF0000"/>
      <name val="Chaloult_Cond"/>
    </font>
    <font>
      <sz val="20"/>
      <name val="Chaloult_Cond"/>
    </font>
    <font>
      <sz val="12"/>
      <name val="Aptos"/>
      <family val="2"/>
    </font>
    <font>
      <b/>
      <vertAlign val="superscript"/>
      <sz val="13"/>
      <color rgb="FF000000"/>
      <name val="Chaloult_Cond"/>
    </font>
    <font>
      <b/>
      <u/>
      <sz val="13"/>
      <color rgb="FFFF0000"/>
      <name val="Chaloult_Cond"/>
    </font>
    <font>
      <b/>
      <i/>
      <sz val="14"/>
      <color rgb="FF000000"/>
      <name val="Chaloult_Cond"/>
    </font>
    <font>
      <b/>
      <sz val="16"/>
      <name val="Chaloult_Cond"/>
    </font>
    <font>
      <b/>
      <sz val="20"/>
      <name val="Chaloult_Cond"/>
    </font>
  </fonts>
  <fills count="8">
    <fill>
      <patternFill patternType="none"/>
    </fill>
    <fill>
      <patternFill patternType="gray125"/>
    </fill>
    <fill>
      <patternFill patternType="solid">
        <fgColor rgb="FFE4E4E4"/>
        <bgColor rgb="FFCCCCFF"/>
      </patternFill>
    </fill>
    <fill>
      <patternFill patternType="solid">
        <fgColor theme="0" tint="-0.14999847407452621"/>
        <bgColor indexed="64"/>
      </patternFill>
    </fill>
    <fill>
      <patternFill patternType="solid">
        <fgColor rgb="FFEFF9FF"/>
        <bgColor indexed="64"/>
      </patternFill>
    </fill>
    <fill>
      <patternFill patternType="lightUp">
        <fgColor auto="1"/>
        <bgColor rgb="FFEFF9FF"/>
      </patternFill>
    </fill>
    <fill>
      <patternFill patternType="solid">
        <fgColor rgb="FFFFFF00"/>
        <bgColor indexed="64"/>
      </patternFill>
    </fill>
    <fill>
      <patternFill patternType="solid">
        <fgColor rgb="FFFFF9E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166" fontId="1" fillId="0" borderId="0"/>
    <xf numFmtId="166" fontId="1" fillId="0" borderId="0"/>
    <xf numFmtId="166" fontId="1" fillId="0" borderId="0"/>
    <xf numFmtId="166" fontId="1" fillId="0" borderId="0"/>
    <xf numFmtId="167" fontId="1" fillId="0" borderId="0"/>
    <xf numFmtId="167" fontId="1" fillId="0" borderId="0"/>
    <xf numFmtId="167" fontId="1" fillId="0" borderId="0"/>
    <xf numFmtId="168" fontId="1" fillId="0" borderId="0"/>
    <xf numFmtId="168" fontId="1" fillId="0" borderId="0"/>
    <xf numFmtId="168"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cellStyleXfs>
  <cellXfs count="82">
    <xf numFmtId="0" fontId="0" fillId="0" borderId="0" xfId="0"/>
    <xf numFmtId="164" fontId="3" fillId="2" borderId="1" xfId="0" applyNumberFormat="1" applyFont="1" applyFill="1" applyBorder="1" applyAlignment="1" applyProtection="1">
      <alignment horizontal="right"/>
      <protection locked="0"/>
    </xf>
    <xf numFmtId="164" fontId="3" fillId="2" borderId="3" xfId="0" applyNumberFormat="1" applyFont="1" applyFill="1" applyBorder="1" applyAlignment="1" applyProtection="1">
      <alignment horizontal="right"/>
      <protection locked="0"/>
    </xf>
    <xf numFmtId="0" fontId="3" fillId="0" borderId="0" xfId="0" applyFont="1" applyAlignment="1">
      <alignment horizontal="left" wrapText="1" indent="2"/>
    </xf>
    <xf numFmtId="0" fontId="4" fillId="0" borderId="0" xfId="0" applyFont="1"/>
    <xf numFmtId="0" fontId="26" fillId="0" borderId="0" xfId="0" applyFont="1"/>
    <xf numFmtId="0" fontId="4" fillId="0" borderId="0" xfId="0" applyFont="1" applyAlignment="1">
      <alignment wrapText="1"/>
    </xf>
    <xf numFmtId="0" fontId="4" fillId="0" borderId="0" xfId="0" applyFont="1" applyAlignment="1">
      <alignment horizontal="left" wrapText="1" indent="2"/>
    </xf>
    <xf numFmtId="0" fontId="6" fillId="0" borderId="0" xfId="0" applyFont="1"/>
    <xf numFmtId="0" fontId="3" fillId="0" borderId="0" xfId="0" applyFont="1" applyAlignment="1">
      <alignment wrapText="1"/>
    </xf>
    <xf numFmtId="0" fontId="9" fillId="4" borderId="8" xfId="0" applyFont="1" applyFill="1" applyBorder="1" applyAlignment="1">
      <alignment wrapText="1"/>
    </xf>
    <xf numFmtId="0" fontId="5" fillId="4" borderId="12" xfId="0" applyFont="1" applyFill="1" applyBorder="1" applyAlignment="1">
      <alignment wrapText="1"/>
    </xf>
    <xf numFmtId="0" fontId="3" fillId="4" borderId="8" xfId="0" quotePrefix="1" applyFont="1" applyFill="1" applyBorder="1" applyAlignment="1">
      <alignment horizontal="left" wrapText="1" indent="1"/>
    </xf>
    <xf numFmtId="0" fontId="5" fillId="4" borderId="12" xfId="0" applyFont="1" applyFill="1" applyBorder="1" applyAlignment="1">
      <alignment horizontal="left" wrapText="1" indent="1"/>
    </xf>
    <xf numFmtId="0" fontId="3" fillId="4" borderId="8" xfId="0" applyFont="1" applyFill="1" applyBorder="1" applyAlignment="1">
      <alignment horizontal="left" wrapText="1" indent="1"/>
    </xf>
    <xf numFmtId="0" fontId="3" fillId="4" borderId="8" xfId="0" applyFont="1" applyFill="1" applyBorder="1" applyAlignment="1">
      <alignment horizontal="left" vertical="center" wrapText="1" indent="4"/>
    </xf>
    <xf numFmtId="0" fontId="3" fillId="4" borderId="13" xfId="0" applyFont="1" applyFill="1" applyBorder="1" applyAlignment="1">
      <alignment horizontal="left" vertical="center" wrapText="1" indent="4"/>
    </xf>
    <xf numFmtId="0" fontId="5" fillId="4" borderId="14" xfId="0" applyFont="1" applyFill="1" applyBorder="1" applyAlignment="1">
      <alignment wrapText="1"/>
    </xf>
    <xf numFmtId="0" fontId="10" fillId="5" borderId="0" xfId="0" applyFont="1" applyFill="1"/>
    <xf numFmtId="0" fontId="4" fillId="5" borderId="0" xfId="0" applyFont="1" applyFill="1" applyAlignment="1">
      <alignment horizontal="center"/>
    </xf>
    <xf numFmtId="0" fontId="2" fillId="0" borderId="0" xfId="0" applyFont="1"/>
    <xf numFmtId="0" fontId="12" fillId="0" borderId="0" xfId="0" applyFont="1" applyAlignment="1">
      <alignment horizontal="left"/>
    </xf>
    <xf numFmtId="0" fontId="3" fillId="0" borderId="1" xfId="0" applyFont="1" applyBorder="1" applyAlignment="1">
      <alignment horizontal="left" wrapText="1" indent="2"/>
    </xf>
    <xf numFmtId="0" fontId="6" fillId="0" borderId="6" xfId="0" applyFont="1" applyBorder="1"/>
    <xf numFmtId="0" fontId="13" fillId="0" borderId="6" xfId="0" applyFont="1" applyBorder="1" applyAlignment="1">
      <alignment horizontal="center"/>
    </xf>
    <xf numFmtId="0" fontId="23" fillId="0" borderId="6" xfId="0" applyFont="1" applyBorder="1"/>
    <xf numFmtId="0" fontId="3" fillId="0" borderId="3" xfId="0" applyFont="1" applyBorder="1" applyAlignment="1">
      <alignment horizontal="left" wrapText="1" indent="2"/>
    </xf>
    <xf numFmtId="164" fontId="3" fillId="0" borderId="1" xfId="0" applyNumberFormat="1" applyFont="1" applyBorder="1" applyAlignment="1">
      <alignment horizontal="right"/>
    </xf>
    <xf numFmtId="0" fontId="23" fillId="0" borderId="4" xfId="0" applyFont="1" applyBorder="1"/>
    <xf numFmtId="0" fontId="13" fillId="0" borderId="4" xfId="0" applyFont="1" applyBorder="1" applyAlignment="1">
      <alignment horizontal="center"/>
    </xf>
    <xf numFmtId="0" fontId="12" fillId="0" borderId="0" xfId="0" applyFont="1" applyAlignment="1">
      <alignment horizontal="left" vertical="center" wrapText="1"/>
    </xf>
    <xf numFmtId="0" fontId="4" fillId="0" borderId="0" xfId="0" applyFont="1" applyAlignment="1">
      <alignment vertical="center"/>
    </xf>
    <xf numFmtId="0" fontId="10" fillId="0" borderId="0" xfId="0" applyFont="1" applyAlignment="1">
      <alignment horizontal="right" vertical="center"/>
    </xf>
    <xf numFmtId="164" fontId="12" fillId="0" borderId="1" xfId="0" applyNumberFormat="1" applyFont="1" applyBorder="1" applyAlignment="1">
      <alignment horizontal="right"/>
    </xf>
    <xf numFmtId="0" fontId="12" fillId="0" borderId="0" xfId="0" applyFont="1" applyAlignment="1">
      <alignment horizontal="left" vertical="top" wrapText="1" indent="2"/>
    </xf>
    <xf numFmtId="0" fontId="4" fillId="0" borderId="0" xfId="0" applyFont="1" applyAlignment="1">
      <alignment horizontal="center"/>
    </xf>
    <xf numFmtId="0" fontId="4" fillId="6" borderId="0" xfId="0" applyFont="1" applyFill="1"/>
    <xf numFmtId="0" fontId="4" fillId="6" borderId="0" xfId="0" applyFont="1" applyFill="1" applyAlignment="1">
      <alignment horizontal="center"/>
    </xf>
    <xf numFmtId="0" fontId="18" fillId="0" borderId="0" xfId="0" applyFont="1"/>
    <xf numFmtId="164" fontId="5" fillId="0" borderId="3"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6" fillId="0" borderId="0" xfId="0" applyFont="1" applyAlignment="1">
      <alignment vertical="center"/>
    </xf>
    <xf numFmtId="0" fontId="19" fillId="0" borderId="1" xfId="0" applyFont="1" applyBorder="1"/>
    <xf numFmtId="14" fontId="15" fillId="0" borderId="1" xfId="0" applyNumberFormat="1" applyFont="1" applyBorder="1" applyAlignment="1">
      <alignment horizontal="center"/>
    </xf>
    <xf numFmtId="0" fontId="15" fillId="0" borderId="2" xfId="0" applyFont="1" applyBorder="1" applyAlignment="1">
      <alignment horizontal="center"/>
    </xf>
    <xf numFmtId="0" fontId="4" fillId="0" borderId="1" xfId="0" applyFont="1" applyBorder="1"/>
    <xf numFmtId="165" fontId="5" fillId="0" borderId="1"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70" fontId="5" fillId="0" borderId="7" xfId="0" applyNumberFormat="1" applyFont="1" applyBorder="1" applyAlignment="1">
      <alignment horizontal="center" vertical="center" wrapText="1"/>
    </xf>
    <xf numFmtId="169" fontId="20" fillId="0" borderId="5" xfId="0" applyNumberFormat="1" applyFont="1" applyBorder="1" applyAlignment="1">
      <alignment horizontal="center" vertical="center" wrapText="1"/>
    </xf>
    <xf numFmtId="0" fontId="2" fillId="0" borderId="6" xfId="0" applyFont="1" applyBorder="1" applyAlignment="1">
      <alignment horizontal="left" vertical="center" wrapText="1"/>
    </xf>
    <xf numFmtId="0" fontId="0" fillId="0" borderId="6" xfId="0" applyBorder="1" applyAlignment="1">
      <alignment horizontal="left" wrapText="1"/>
    </xf>
    <xf numFmtId="0" fontId="24" fillId="4" borderId="2"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3" fillId="4" borderId="10" xfId="0" applyFont="1" applyFill="1" applyBorder="1" applyAlignment="1">
      <alignment horizontal="left" wrapText="1"/>
    </xf>
    <xf numFmtId="0" fontId="5" fillId="4" borderId="11" xfId="0" applyFont="1" applyFill="1" applyBorder="1" applyAlignment="1">
      <alignment horizontal="left" wrapText="1"/>
    </xf>
    <xf numFmtId="0" fontId="3" fillId="0" borderId="8" xfId="0" applyFont="1" applyBorder="1" applyAlignment="1">
      <alignment horizontal="left" wrapText="1" indent="2"/>
    </xf>
    <xf numFmtId="0" fontId="3" fillId="0" borderId="0" xfId="0" applyFont="1" applyAlignment="1">
      <alignment horizontal="left" wrapText="1" indent="2"/>
    </xf>
    <xf numFmtId="0" fontId="7"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wrapText="1"/>
    </xf>
    <xf numFmtId="0" fontId="3" fillId="4" borderId="8" xfId="0" quotePrefix="1" applyFont="1" applyFill="1" applyBorder="1" applyAlignment="1">
      <alignment horizontal="left" wrapText="1" indent="1"/>
    </xf>
    <xf numFmtId="0" fontId="5" fillId="4" borderId="12" xfId="0" applyFont="1" applyFill="1" applyBorder="1" applyAlignment="1">
      <alignment horizontal="left" wrapText="1" indent="1"/>
    </xf>
    <xf numFmtId="0" fontId="4" fillId="0" borderId="2" xfId="0" applyFont="1" applyBorder="1" applyAlignment="1">
      <alignment horizontal="right"/>
    </xf>
    <xf numFmtId="0" fontId="4" fillId="0" borderId="4" xfId="0" applyFont="1" applyBorder="1"/>
    <xf numFmtId="0" fontId="12" fillId="0" borderId="8" xfId="0" applyFont="1" applyBorder="1" applyAlignment="1">
      <alignment horizontal="left" vertical="center" wrapText="1"/>
    </xf>
    <xf numFmtId="0" fontId="4" fillId="0" borderId="0" xfId="0" applyFont="1" applyAlignment="1">
      <alignment vertical="center"/>
    </xf>
    <xf numFmtId="0" fontId="10" fillId="0" borderId="0" xfId="0" applyFont="1" applyAlignment="1">
      <alignment horizontal="left" wrapText="1" indent="2"/>
    </xf>
    <xf numFmtId="0" fontId="4" fillId="0" borderId="0" xfId="0" applyFont="1" applyAlignment="1">
      <alignment horizontal="left" wrapText="1" indent="2"/>
    </xf>
    <xf numFmtId="0" fontId="3" fillId="0" borderId="1" xfId="0" applyFont="1" applyBorder="1" applyAlignment="1">
      <alignment horizontal="center" wrapText="1"/>
    </xf>
    <xf numFmtId="0" fontId="4" fillId="0" borderId="1" xfId="0" applyFont="1" applyBorder="1" applyAlignment="1">
      <alignment horizontal="center"/>
    </xf>
    <xf numFmtId="0" fontId="21" fillId="4" borderId="2"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2" fillId="4" borderId="2" xfId="0" applyFont="1" applyFill="1" applyBorder="1" applyAlignment="1">
      <alignment vertical="center" wrapText="1"/>
    </xf>
    <xf numFmtId="0" fontId="12" fillId="4" borderId="9" xfId="0" applyFont="1" applyFill="1" applyBorder="1" applyAlignment="1">
      <alignment vertical="center" wrapText="1"/>
    </xf>
    <xf numFmtId="0" fontId="29" fillId="3" borderId="0" xfId="0" applyFont="1" applyFill="1" applyAlignment="1">
      <alignment horizontal="right"/>
    </xf>
    <xf numFmtId="0" fontId="18" fillId="3" borderId="0" xfId="0" applyFont="1" applyFill="1" applyAlignment="1">
      <alignment horizontal="right"/>
    </xf>
    <xf numFmtId="0" fontId="31" fillId="0" borderId="0" xfId="0" quotePrefix="1" applyFont="1" applyAlignment="1">
      <alignment horizontal="right" vertical="center"/>
    </xf>
    <xf numFmtId="40" fontId="30" fillId="7" borderId="1" xfId="0" applyNumberFormat="1" applyFont="1" applyFill="1" applyBorder="1" applyAlignment="1">
      <alignment horizontal="center" vertical="center"/>
    </xf>
  </cellXfs>
  <cellStyles count="18">
    <cellStyle name="Euro" xfId="1" xr:uid="{00000000-0005-0000-0000-000001000000}"/>
    <cellStyle name="Euro 2" xfId="2" xr:uid="{00000000-0005-0000-0000-000002000000}"/>
    <cellStyle name="Euro 2 2" xfId="3" xr:uid="{00000000-0005-0000-0000-000003000000}"/>
    <cellStyle name="Euro 3" xfId="4" xr:uid="{00000000-0005-0000-0000-000004000000}"/>
    <cellStyle name="Milliers 2" xfId="5" xr:uid="{00000000-0005-0000-0000-000005000000}"/>
    <cellStyle name="Milliers 2 2" xfId="6" xr:uid="{00000000-0005-0000-0000-000006000000}"/>
    <cellStyle name="Milliers 3" xfId="7" xr:uid="{00000000-0005-0000-0000-000007000000}"/>
    <cellStyle name="Monétaire 2" xfId="8" xr:uid="{00000000-0005-0000-0000-000008000000}"/>
    <cellStyle name="Monétaire 2 2" xfId="9" xr:uid="{00000000-0005-0000-0000-000009000000}"/>
    <cellStyle name="Monétaire 3" xfId="10" xr:uid="{00000000-0005-0000-0000-00000A000000}"/>
    <cellStyle name="Normal" xfId="0" builtinId="0"/>
    <cellStyle name="Pivot Table Corner" xfId="11" xr:uid="{00000000-0005-0000-0000-00000B000000}"/>
    <cellStyle name="Pivot Table Field" xfId="12" xr:uid="{00000000-0005-0000-0000-00000C000000}"/>
    <cellStyle name="Pivot Table Value" xfId="13" xr:uid="{00000000-0005-0000-0000-00000D000000}"/>
    <cellStyle name="Pourcentage 2" xfId="14" xr:uid="{00000000-0005-0000-0000-00000E000000}"/>
    <cellStyle name="Pourcentage 2 2" xfId="15" xr:uid="{00000000-0005-0000-0000-00000F000000}"/>
    <cellStyle name="Pourcentage 3" xfId="16" xr:uid="{00000000-0005-0000-0000-000010000000}"/>
    <cellStyle name="Pourcentage 4" xfId="17" xr:uid="{00000000-0005-0000-0000-000011000000}"/>
  </cellStyles>
  <dxfs count="8">
    <dxf>
      <font>
        <color rgb="FF800080"/>
        <name val="Arial"/>
        <charset val="1"/>
      </font>
      <fill>
        <patternFill>
          <bgColor rgb="FFFF99CC"/>
        </patternFill>
      </fill>
    </dxf>
    <dxf>
      <font>
        <color rgb="FF9C0006"/>
      </font>
    </dxf>
    <dxf>
      <font>
        <color rgb="FF9C0006"/>
      </font>
    </dxf>
    <dxf>
      <font>
        <color rgb="FF800080"/>
        <name val="Arial"/>
        <charset val="1"/>
      </font>
      <fill>
        <patternFill>
          <bgColor rgb="FFFF99CC"/>
        </patternFill>
      </fill>
    </dxf>
    <dxf>
      <font>
        <color rgb="FF800080"/>
        <name val="Arial"/>
        <charset val="1"/>
      </font>
      <fill>
        <patternFill>
          <bgColor rgb="FFFF99CC"/>
        </patternFill>
      </fill>
    </dxf>
    <dxf>
      <font>
        <color rgb="FF008000"/>
        <name val="Arial"/>
        <charset val="1"/>
      </font>
      <fill>
        <patternFill>
          <bgColor rgb="FFCCFFCC"/>
        </patternFill>
      </fill>
    </dxf>
    <dxf>
      <font>
        <color rgb="FF9C0006"/>
      </font>
    </dxf>
    <dxf>
      <font>
        <color rgb="FF9C0006"/>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8FAFD"/>
      <rgbColor rgb="FFE2EFDA"/>
      <rgbColor rgb="FF660066"/>
      <rgbColor rgb="FFEFBF8F"/>
      <rgbColor rgb="FF0066CC"/>
      <rgbColor rgb="FFCCCCFF"/>
      <rgbColor rgb="FF000080"/>
      <rgbColor rgb="FFFF00FF"/>
      <rgbColor rgb="FFFFFF00"/>
      <rgbColor rgb="FF00FFFF"/>
      <rgbColor rgb="FF800080"/>
      <rgbColor rgb="FF800000"/>
      <rgbColor rgb="FF008080"/>
      <rgbColor rgb="FF0000FF"/>
      <rgbColor rgb="FF00CCFF"/>
      <rgbColor rgb="FFD6E4F7"/>
      <rgbColor rgb="FFCCFFCC"/>
      <rgbColor rgb="FFFFFF99"/>
      <rgbColor rgb="FF99CCFF"/>
      <rgbColor rgb="FFFF99CC"/>
      <rgbColor rgb="FFCC99FF"/>
      <rgbColor rgb="FFFFCC99"/>
      <rgbColor rgb="FF2E75B6"/>
      <rgbColor rgb="FF33CCCC"/>
      <rgbColor rgb="FF99CC00"/>
      <rgbColor rgb="FFFFCC00"/>
      <rgbColor rgb="FFFF9900"/>
      <rgbColor rgb="FFFF6600"/>
      <rgbColor rgb="FF595959"/>
      <rgbColor rgb="FF969696"/>
      <rgbColor rgb="FF003366"/>
      <rgbColor rgb="FF339966"/>
      <rgbColor rgb="FF003300"/>
      <rgbColor rgb="FF375623"/>
      <rgbColor rgb="FF993300"/>
      <rgbColor rgb="FF993366"/>
      <rgbColor rgb="FF1F3864"/>
      <rgbColor rgb="FF333333"/>
      <rgbColor rgb="00003366"/>
      <rgbColor rgb="00339966"/>
      <rgbColor rgb="00003300"/>
      <rgbColor rgb="00333300"/>
      <rgbColor rgb="00993300"/>
      <rgbColor rgb="00993366"/>
      <rgbColor rgb="00333399"/>
      <rgbColor rgb="00333333"/>
    </indexedColors>
    <mruColors>
      <color rgb="FFFFF9E1"/>
      <color rgb="FFE7F6FF"/>
      <color rgb="FFEFF9FF"/>
      <color rgb="FFE4E4E4"/>
      <color rgb="FFF874B3"/>
      <color rgb="FF83EDFB"/>
      <color rgb="FFDEDEDE"/>
      <color rgb="FFAB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419100</xdr:colOff>
      <xdr:row>2</xdr:row>
      <xdr:rowOff>0</xdr:rowOff>
    </xdr:from>
    <xdr:ext cx="184731" cy="254557"/>
    <xdr:sp macro="" textlink="">
      <xdr:nvSpPr>
        <xdr:cNvPr id="2" name="ZoneTexte 1">
          <a:extLst>
            <a:ext uri="{FF2B5EF4-FFF2-40B4-BE49-F238E27FC236}">
              <a16:creationId xmlns:a16="http://schemas.microsoft.com/office/drawing/2014/main" id="{25F93446-7EA8-4EA2-9A74-474933A07A10}"/>
            </a:ext>
          </a:extLst>
        </xdr:cNvPr>
        <xdr:cNvSpPr txBox="1"/>
      </xdr:nvSpPr>
      <xdr:spPr>
        <a:xfrm>
          <a:off x="419100" y="16764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oneCellAnchor>
    <xdr:from>
      <xdr:col>0</xdr:col>
      <xdr:colOff>419100</xdr:colOff>
      <xdr:row>2</xdr:row>
      <xdr:rowOff>0</xdr:rowOff>
    </xdr:from>
    <xdr:ext cx="184731" cy="254557"/>
    <xdr:sp macro="" textlink="">
      <xdr:nvSpPr>
        <xdr:cNvPr id="3" name="ZoneTexte 2">
          <a:extLst>
            <a:ext uri="{FF2B5EF4-FFF2-40B4-BE49-F238E27FC236}">
              <a16:creationId xmlns:a16="http://schemas.microsoft.com/office/drawing/2014/main" id="{68F0325C-0A16-42A2-81A1-467CEBDBF1FC}"/>
            </a:ext>
          </a:extLst>
        </xdr:cNvPr>
        <xdr:cNvSpPr txBox="1"/>
      </xdr:nvSpPr>
      <xdr:spPr>
        <a:xfrm>
          <a:off x="419100" y="16764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oneCellAnchor>
    <xdr:from>
      <xdr:col>0</xdr:col>
      <xdr:colOff>419100</xdr:colOff>
      <xdr:row>2</xdr:row>
      <xdr:rowOff>0</xdr:rowOff>
    </xdr:from>
    <xdr:ext cx="184731" cy="254557"/>
    <xdr:sp macro="" textlink="">
      <xdr:nvSpPr>
        <xdr:cNvPr id="4" name="ZoneTexte 3">
          <a:extLst>
            <a:ext uri="{FF2B5EF4-FFF2-40B4-BE49-F238E27FC236}">
              <a16:creationId xmlns:a16="http://schemas.microsoft.com/office/drawing/2014/main" id="{BB7A646D-EF75-4BCE-B750-74F2866D5C2B}"/>
            </a:ext>
          </a:extLst>
        </xdr:cNvPr>
        <xdr:cNvSpPr txBox="1"/>
      </xdr:nvSpPr>
      <xdr:spPr>
        <a:xfrm>
          <a:off x="419100" y="16764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7F6FF"/>
    <pageSetUpPr fitToPage="1"/>
  </sheetPr>
  <dimension ref="A1:K67"/>
  <sheetViews>
    <sheetView showGridLines="0" tabSelected="1" zoomScaleNormal="100" workbookViewId="0">
      <selection activeCell="E34" sqref="E34"/>
    </sheetView>
  </sheetViews>
  <sheetFormatPr baseColWidth="10" defaultColWidth="11" defaultRowHeight="13.2" x14ac:dyDescent="0.25"/>
  <cols>
    <col min="1" max="1" width="2.6640625" style="4" customWidth="1"/>
    <col min="2" max="2" width="89.88671875" style="4" customWidth="1"/>
    <col min="3" max="3" width="17.6640625" style="35" customWidth="1"/>
    <col min="4" max="4" width="20.109375" style="4" customWidth="1"/>
    <col min="5" max="5" width="29.33203125" style="4" customWidth="1"/>
    <col min="6" max="16384" width="11" style="4"/>
  </cols>
  <sheetData>
    <row r="1" spans="2:11" ht="40.200000000000003" customHeight="1" x14ac:dyDescent="0.3">
      <c r="B1" s="50" t="s">
        <v>21</v>
      </c>
      <c r="C1" s="51"/>
      <c r="D1" s="3"/>
      <c r="E1" s="3"/>
      <c r="F1" s="3"/>
      <c r="G1" s="3"/>
      <c r="H1" s="3"/>
      <c r="I1" s="3"/>
      <c r="J1" s="3"/>
      <c r="K1" s="3"/>
    </row>
    <row r="2" spans="2:11" ht="58.8" customHeight="1" x14ac:dyDescent="0.3">
      <c r="B2" s="52" t="s">
        <v>43</v>
      </c>
      <c r="C2" s="53"/>
      <c r="D2" s="3"/>
      <c r="E2" s="3"/>
      <c r="F2" s="3"/>
      <c r="G2" s="3"/>
      <c r="H2" s="3"/>
      <c r="I2" s="3"/>
      <c r="J2" s="3"/>
      <c r="K2" s="3"/>
    </row>
    <row r="3" spans="2:11" ht="73.2" customHeight="1" x14ac:dyDescent="0.45">
      <c r="B3" s="54" t="s">
        <v>44</v>
      </c>
      <c r="C3" s="55"/>
      <c r="D3" s="5"/>
      <c r="E3" s="6"/>
      <c r="F3" s="7"/>
      <c r="G3" s="3"/>
      <c r="H3" s="3"/>
      <c r="I3" s="8"/>
      <c r="J3" s="3"/>
      <c r="K3" s="3"/>
    </row>
    <row r="4" spans="2:11" ht="70.2" customHeight="1" x14ac:dyDescent="0.3">
      <c r="B4" s="58" t="s">
        <v>53</v>
      </c>
      <c r="C4" s="59"/>
      <c r="D4" s="60"/>
      <c r="E4" s="61"/>
      <c r="F4" s="9"/>
      <c r="G4" s="3"/>
      <c r="H4" s="3"/>
      <c r="I4" s="3"/>
      <c r="J4" s="3"/>
      <c r="K4" s="3"/>
    </row>
    <row r="5" spans="2:11" ht="17.399999999999999" x14ac:dyDescent="0.3">
      <c r="B5" s="10" t="s">
        <v>32</v>
      </c>
      <c r="C5" s="11"/>
      <c r="D5" s="6"/>
      <c r="E5" s="6"/>
      <c r="F5" s="6"/>
      <c r="G5" s="3"/>
      <c r="H5" s="3"/>
      <c r="I5" s="3"/>
      <c r="J5" s="3"/>
      <c r="K5" s="3"/>
    </row>
    <row r="6" spans="2:11" ht="17.399999999999999" x14ac:dyDescent="0.3">
      <c r="B6" s="62" t="s">
        <v>35</v>
      </c>
      <c r="C6" s="63"/>
      <c r="D6" s="6"/>
      <c r="E6" s="6"/>
      <c r="F6" s="6"/>
      <c r="G6" s="3"/>
      <c r="H6" s="3"/>
      <c r="I6" s="3"/>
      <c r="J6" s="3"/>
      <c r="K6" s="3"/>
    </row>
    <row r="7" spans="2:11" ht="7.8" customHeight="1" x14ac:dyDescent="0.3">
      <c r="B7" s="14"/>
      <c r="C7" s="13"/>
      <c r="D7" s="6"/>
      <c r="E7" s="6"/>
      <c r="F7" s="6"/>
      <c r="G7" s="3"/>
      <c r="H7" s="3"/>
      <c r="I7" s="3"/>
      <c r="J7" s="3"/>
      <c r="K7" s="3"/>
    </row>
    <row r="8" spans="2:11" ht="17.399999999999999" x14ac:dyDescent="0.3">
      <c r="B8" s="12" t="s">
        <v>33</v>
      </c>
      <c r="C8" s="13"/>
      <c r="D8" s="6"/>
      <c r="E8" s="6"/>
      <c r="F8" s="6"/>
      <c r="G8" s="3"/>
      <c r="H8" s="3"/>
      <c r="I8" s="3"/>
      <c r="J8" s="3"/>
      <c r="K8" s="3"/>
    </row>
    <row r="9" spans="2:11" ht="18" customHeight="1" x14ac:dyDescent="0.3">
      <c r="B9" s="15" t="s">
        <v>22</v>
      </c>
      <c r="C9" s="11"/>
      <c r="D9" s="6"/>
      <c r="E9" s="6"/>
      <c r="F9" s="6"/>
      <c r="G9" s="3"/>
      <c r="H9" s="3"/>
      <c r="I9" s="3"/>
      <c r="J9" s="3"/>
      <c r="K9" s="3"/>
    </row>
    <row r="10" spans="2:11" ht="19.8" customHeight="1" x14ac:dyDescent="0.3">
      <c r="B10" s="16" t="s">
        <v>23</v>
      </c>
      <c r="C10" s="17"/>
      <c r="D10" s="6"/>
      <c r="E10" s="6"/>
      <c r="F10" s="6"/>
      <c r="G10" s="3"/>
      <c r="H10" s="3"/>
      <c r="I10" s="3"/>
      <c r="J10" s="3"/>
      <c r="K10" s="3"/>
    </row>
    <row r="11" spans="2:11" ht="17.399999999999999" x14ac:dyDescent="0.3">
      <c r="B11" s="3"/>
      <c r="C11" s="3"/>
      <c r="D11" s="3"/>
      <c r="E11" s="3"/>
      <c r="F11" s="3"/>
      <c r="G11" s="3"/>
      <c r="H11" s="3"/>
      <c r="I11" s="3"/>
      <c r="J11" s="3"/>
      <c r="K11" s="3"/>
    </row>
    <row r="12" spans="2:11" ht="13.5" customHeight="1" x14ac:dyDescent="0.3">
      <c r="B12" s="18"/>
      <c r="C12" s="19"/>
      <c r="D12" s="3"/>
      <c r="E12" s="3"/>
      <c r="F12" s="3"/>
      <c r="G12" s="3"/>
      <c r="H12" s="3"/>
    </row>
    <row r="13" spans="2:11" ht="40.200000000000003" customHeight="1" x14ac:dyDescent="0.45">
      <c r="B13" s="20" t="s">
        <v>26</v>
      </c>
      <c r="C13" s="3"/>
    </row>
    <row r="14" spans="2:11" ht="15" customHeight="1" x14ac:dyDescent="0.3">
      <c r="B14" s="78" t="s">
        <v>27</v>
      </c>
      <c r="C14" s="79"/>
    </row>
    <row r="15" spans="2:11" ht="31.8" customHeight="1" x14ac:dyDescent="0.45">
      <c r="B15" s="8" t="s">
        <v>52</v>
      </c>
      <c r="C15" s="3"/>
      <c r="D15" s="21" t="str">
        <f>IF(C16&gt;200000000,"--&gt; Inadmissible car les ventes sont supérieures à 200 millions $.","")</f>
        <v/>
      </c>
    </row>
    <row r="16" spans="2:11" ht="19.2" customHeight="1" x14ac:dyDescent="0.3">
      <c r="B16" s="22" t="s">
        <v>19</v>
      </c>
      <c r="C16" s="1"/>
      <c r="D16" s="21"/>
      <c r="E16" s="21"/>
    </row>
    <row r="17" spans="2:6" ht="19.2" customHeight="1" x14ac:dyDescent="0.3">
      <c r="B17" s="22" t="s">
        <v>24</v>
      </c>
      <c r="C17" s="1"/>
    </row>
    <row r="18" spans="2:6" ht="19.2" customHeight="1" x14ac:dyDescent="0.3">
      <c r="B18" s="22" t="s">
        <v>25</v>
      </c>
      <c r="C18" s="1"/>
    </row>
    <row r="19" spans="2:6" ht="19.2" customHeight="1" x14ac:dyDescent="0.3">
      <c r="B19" s="22" t="s">
        <v>46</v>
      </c>
      <c r="C19" s="1"/>
    </row>
    <row r="20" spans="2:6" ht="19.2" customHeight="1" x14ac:dyDescent="0.3">
      <c r="B20" s="22" t="s">
        <v>49</v>
      </c>
      <c r="C20" s="1"/>
    </row>
    <row r="22" spans="2:6" ht="24" customHeight="1" x14ac:dyDescent="0.45">
      <c r="B22" s="23" t="s">
        <v>0</v>
      </c>
      <c r="C22" s="24"/>
    </row>
    <row r="23" spans="2:6" ht="24" customHeight="1" x14ac:dyDescent="0.35">
      <c r="B23" s="25" t="s">
        <v>39</v>
      </c>
      <c r="C23" s="24"/>
    </row>
    <row r="24" spans="2:6" ht="19.2" customHeight="1" x14ac:dyDescent="0.3">
      <c r="B24" s="22" t="s">
        <v>16</v>
      </c>
      <c r="C24" s="1"/>
    </row>
    <row r="25" spans="2:6" ht="19.2" customHeight="1" x14ac:dyDescent="0.3">
      <c r="B25" s="22" t="s">
        <v>12</v>
      </c>
      <c r="C25" s="1"/>
    </row>
    <row r="26" spans="2:6" ht="29.4" customHeight="1" x14ac:dyDescent="0.35">
      <c r="B26" s="25" t="s">
        <v>40</v>
      </c>
      <c r="C26" s="24"/>
    </row>
    <row r="27" spans="2:6" ht="19.2" customHeight="1" x14ac:dyDescent="0.3">
      <c r="B27" s="26" t="s">
        <v>18</v>
      </c>
      <c r="C27" s="2"/>
    </row>
    <row r="28" spans="2:6" ht="19.2" customHeight="1" x14ac:dyDescent="0.3">
      <c r="B28" s="22" t="s">
        <v>17</v>
      </c>
      <c r="C28" s="1"/>
    </row>
    <row r="29" spans="2:6" ht="49.8" customHeight="1" x14ac:dyDescent="0.3">
      <c r="B29" s="22" t="s">
        <v>54</v>
      </c>
      <c r="C29" s="1"/>
    </row>
    <row r="30" spans="2:6" ht="19.2" customHeight="1" x14ac:dyDescent="0.3">
      <c r="B30" s="22" t="s">
        <v>42</v>
      </c>
      <c r="C30" s="27">
        <f>C28-C29</f>
        <v>0</v>
      </c>
    </row>
    <row r="31" spans="2:6" ht="29.4" customHeight="1" x14ac:dyDescent="0.35">
      <c r="B31" s="28" t="s">
        <v>41</v>
      </c>
      <c r="C31" s="29"/>
    </row>
    <row r="32" spans="2:6" ht="19.2" customHeight="1" x14ac:dyDescent="0.3">
      <c r="B32" s="22" t="s">
        <v>34</v>
      </c>
      <c r="C32" s="1"/>
      <c r="D32" s="30"/>
      <c r="E32" s="31"/>
      <c r="F32" s="31"/>
    </row>
    <row r="33" spans="2:11" ht="19.2" customHeight="1" x14ac:dyDescent="0.3">
      <c r="B33" s="22" t="s">
        <v>29</v>
      </c>
      <c r="C33" s="1"/>
      <c r="D33" s="30"/>
      <c r="E33" s="31"/>
      <c r="F33" s="31"/>
    </row>
    <row r="34" spans="2:11" ht="19.2" customHeight="1" x14ac:dyDescent="0.3">
      <c r="B34" s="22" t="s">
        <v>28</v>
      </c>
      <c r="C34" s="1"/>
      <c r="D34" s="30"/>
      <c r="E34" s="31"/>
      <c r="F34" s="31"/>
    </row>
    <row r="35" spans="2:11" ht="19.2" customHeight="1" x14ac:dyDescent="0.3">
      <c r="B35" s="22" t="s">
        <v>47</v>
      </c>
      <c r="C35" s="1"/>
    </row>
    <row r="36" spans="2:11" ht="19.2" customHeight="1" x14ac:dyDescent="0.3">
      <c r="B36" s="22" t="s">
        <v>50</v>
      </c>
      <c r="C36" s="27">
        <f>C29+C32+C33+C34+C35</f>
        <v>0</v>
      </c>
      <c r="D36" s="66"/>
      <c r="E36" s="67"/>
      <c r="F36" s="67"/>
    </row>
    <row r="37" spans="2:11" ht="23.4" customHeight="1" x14ac:dyDescent="0.3">
      <c r="B37" s="32" t="s">
        <v>20</v>
      </c>
      <c r="C37" s="33">
        <f>C25-C30-C36</f>
        <v>0</v>
      </c>
    </row>
    <row r="38" spans="2:11" ht="16.2" customHeight="1" x14ac:dyDescent="0.25">
      <c r="B38" s="32"/>
      <c r="C38" s="32"/>
      <c r="D38" s="32"/>
      <c r="E38" s="32"/>
    </row>
    <row r="39" spans="2:11" ht="24" customHeight="1" x14ac:dyDescent="0.25">
      <c r="B39" s="68" t="s">
        <v>36</v>
      </c>
      <c r="C39" s="69"/>
      <c r="D39" s="69"/>
      <c r="E39" s="69"/>
      <c r="F39" s="69"/>
    </row>
    <row r="40" spans="2:11" ht="15.6" customHeight="1" x14ac:dyDescent="0.25">
      <c r="B40" s="32"/>
      <c r="C40" s="32"/>
      <c r="D40" s="32"/>
    </row>
    <row r="41" spans="2:11" ht="31.8" customHeight="1" x14ac:dyDescent="0.25">
      <c r="B41" s="80" t="s">
        <v>55</v>
      </c>
      <c r="C41" s="81" t="e">
        <f>E67</f>
        <v>#DIV/0!</v>
      </c>
    </row>
    <row r="43" spans="2:11" ht="48" customHeight="1" x14ac:dyDescent="0.3">
      <c r="B43" s="76" t="s">
        <v>45</v>
      </c>
      <c r="C43" s="77"/>
      <c r="D43" s="56"/>
      <c r="E43" s="57"/>
      <c r="F43" s="3"/>
      <c r="G43" s="3"/>
      <c r="H43" s="3"/>
      <c r="I43" s="3"/>
      <c r="J43" s="3"/>
      <c r="K43" s="3"/>
    </row>
    <row r="44" spans="2:11" ht="23.4" customHeight="1" x14ac:dyDescent="0.25">
      <c r="B44" s="32"/>
      <c r="C44" s="32"/>
      <c r="D44" s="32"/>
      <c r="E44" s="32"/>
    </row>
    <row r="45" spans="2:11" ht="24.6" customHeight="1" x14ac:dyDescent="0.25">
      <c r="B45" s="72" t="s">
        <v>48</v>
      </c>
      <c r="C45" s="73"/>
    </row>
    <row r="46" spans="2:11" ht="109.8" customHeight="1" x14ac:dyDescent="0.25">
      <c r="B46" s="74" t="s">
        <v>51</v>
      </c>
      <c r="C46" s="75"/>
    </row>
    <row r="47" spans="2:11" ht="13.2" customHeight="1" x14ac:dyDescent="0.25">
      <c r="B47" s="34"/>
      <c r="C47" s="34"/>
    </row>
    <row r="48" spans="2:11" ht="13.5" customHeight="1" x14ac:dyDescent="0.25">
      <c r="B48" s="18"/>
      <c r="C48" s="19"/>
    </row>
    <row r="49" spans="1:5" ht="15" customHeight="1" x14ac:dyDescent="0.25"/>
    <row r="50" spans="1:5" ht="15" hidden="1" customHeight="1" x14ac:dyDescent="0.25">
      <c r="A50" s="36"/>
      <c r="B50" s="36" t="s">
        <v>31</v>
      </c>
      <c r="C50" s="37"/>
      <c r="D50" s="36"/>
      <c r="E50" s="36"/>
    </row>
    <row r="51" spans="1:5" ht="21" hidden="1" customHeight="1" x14ac:dyDescent="0.3">
      <c r="A51" s="36"/>
      <c r="B51" s="70" t="s">
        <v>10</v>
      </c>
      <c r="C51" s="71"/>
      <c r="D51" s="38"/>
    </row>
    <row r="52" spans="1:5" ht="21" hidden="1" customHeight="1" x14ac:dyDescent="0.3">
      <c r="A52" s="36"/>
      <c r="B52" s="26" t="s">
        <v>11</v>
      </c>
      <c r="C52" s="39">
        <f>C24-C27</f>
        <v>0</v>
      </c>
    </row>
    <row r="53" spans="1:5" ht="21" hidden="1" customHeight="1" x14ac:dyDescent="0.3">
      <c r="A53" s="36"/>
      <c r="B53" s="22" t="s">
        <v>12</v>
      </c>
      <c r="C53" s="40">
        <f>C25</f>
        <v>0</v>
      </c>
    </row>
    <row r="54" spans="1:5" ht="21" hidden="1" customHeight="1" x14ac:dyDescent="0.3">
      <c r="A54" s="36"/>
      <c r="B54" s="22" t="s">
        <v>13</v>
      </c>
      <c r="C54" s="40">
        <f>C35+C34</f>
        <v>0</v>
      </c>
    </row>
    <row r="55" spans="1:5" ht="21" hidden="1" customHeight="1" x14ac:dyDescent="0.3">
      <c r="A55" s="36"/>
      <c r="B55" s="22" t="s">
        <v>14</v>
      </c>
      <c r="C55" s="40">
        <f>C19+C17</f>
        <v>0</v>
      </c>
    </row>
    <row r="56" spans="1:5" ht="21" hidden="1" customHeight="1" x14ac:dyDescent="0.3">
      <c r="A56" s="36"/>
      <c r="B56" s="22" t="s">
        <v>30</v>
      </c>
      <c r="C56" s="40">
        <f>C30</f>
        <v>0</v>
      </c>
    </row>
    <row r="57" spans="1:5" ht="21" hidden="1" customHeight="1" x14ac:dyDescent="0.3">
      <c r="A57" s="36"/>
      <c r="B57" s="22" t="s">
        <v>15</v>
      </c>
      <c r="C57" s="40">
        <f>C16</f>
        <v>0</v>
      </c>
    </row>
    <row r="58" spans="1:5" ht="12.75" hidden="1" customHeight="1" x14ac:dyDescent="0.25">
      <c r="A58" s="36"/>
    </row>
    <row r="59" spans="1:5" ht="12.75" hidden="1" customHeight="1" x14ac:dyDescent="0.25">
      <c r="A59" s="36"/>
    </row>
    <row r="60" spans="1:5" ht="24.6" hidden="1" customHeight="1" x14ac:dyDescent="0.25">
      <c r="A60" s="36"/>
      <c r="B60" s="41" t="s">
        <v>1</v>
      </c>
      <c r="C60" s="4"/>
    </row>
    <row r="61" spans="1:5" ht="15.6" hidden="1" x14ac:dyDescent="0.3">
      <c r="A61" s="36"/>
      <c r="B61" s="42" t="s">
        <v>2</v>
      </c>
      <c r="C61" s="43" t="s">
        <v>37</v>
      </c>
      <c r="D61" s="44" t="s">
        <v>3</v>
      </c>
      <c r="E61" s="43" t="s">
        <v>38</v>
      </c>
    </row>
    <row r="62" spans="1:5" ht="17.399999999999999" hidden="1" x14ac:dyDescent="0.25">
      <c r="A62" s="36"/>
      <c r="B62" s="45" t="s">
        <v>4</v>
      </c>
      <c r="C62" s="46" t="e">
        <f>C52/C53</f>
        <v>#DIV/0!</v>
      </c>
      <c r="D62" s="47">
        <v>0.71699999999999997</v>
      </c>
      <c r="E62" s="48" t="e">
        <f>C62*D62</f>
        <v>#DIV/0!</v>
      </c>
    </row>
    <row r="63" spans="1:5" ht="17.399999999999999" hidden="1" x14ac:dyDescent="0.25">
      <c r="A63" s="36"/>
      <c r="B63" s="45" t="s">
        <v>5</v>
      </c>
      <c r="C63" s="46" t="e">
        <f>C35/C25</f>
        <v>#DIV/0!</v>
      </c>
      <c r="D63" s="47">
        <v>0.84699999999999998</v>
      </c>
      <c r="E63" s="48" t="e">
        <f>C63*D63</f>
        <v>#DIV/0!</v>
      </c>
    </row>
    <row r="64" spans="1:5" ht="17.399999999999999" hidden="1" x14ac:dyDescent="0.25">
      <c r="A64" s="36"/>
      <c r="B64" s="45" t="s">
        <v>6</v>
      </c>
      <c r="C64" s="46" t="e">
        <f>(C19+C17)/C25</f>
        <v>#DIV/0!</v>
      </c>
      <c r="D64" s="47">
        <v>3.1070000000000002</v>
      </c>
      <c r="E64" s="48" t="e">
        <f>C64*D64</f>
        <v>#DIV/0!</v>
      </c>
    </row>
    <row r="65" spans="1:5" ht="17.399999999999999" hidden="1" x14ac:dyDescent="0.25">
      <c r="A65" s="36"/>
      <c r="B65" s="45" t="s">
        <v>7</v>
      </c>
      <c r="C65" s="46" t="e">
        <f>C25/C30</f>
        <v>#DIV/0!</v>
      </c>
      <c r="D65" s="47">
        <v>0.42</v>
      </c>
      <c r="E65" s="48" t="e">
        <f>C65*D65</f>
        <v>#DIV/0!</v>
      </c>
    </row>
    <row r="66" spans="1:5" ht="17.399999999999999" hidden="1" x14ac:dyDescent="0.25">
      <c r="A66" s="36"/>
      <c r="B66" s="45" t="s">
        <v>8</v>
      </c>
      <c r="C66" s="46" t="e">
        <f>C16/C25</f>
        <v>#DIV/0!</v>
      </c>
      <c r="D66" s="47">
        <v>0.998</v>
      </c>
      <c r="E66" s="48" t="e">
        <f>C66*D66</f>
        <v>#DIV/0!</v>
      </c>
    </row>
    <row r="67" spans="1:5" ht="18" hidden="1" thickBot="1" x14ac:dyDescent="0.3">
      <c r="A67" s="36"/>
      <c r="B67" s="64" t="s">
        <v>9</v>
      </c>
      <c r="C67" s="65"/>
      <c r="D67" s="65"/>
      <c r="E67" s="49" t="e">
        <f>SUM(E62:E66)</f>
        <v>#DIV/0!</v>
      </c>
    </row>
  </sheetData>
  <sheetProtection algorithmName="SHA-512" hashValue="bCI4xxInMVjLT12KgEIpjQKooyQO7OObGDRsbqtQ03uqpoPxN4pyM/BXQZcN42FeJrfMvZNK0No0p5KcND9gNg==" saltValue="Ar9hpsQ04vEZIR74ps30JA==" spinCount="100000" sheet="1" objects="1" scenarios="1"/>
  <mergeCells count="15">
    <mergeCell ref="B67:D67"/>
    <mergeCell ref="D36:F36"/>
    <mergeCell ref="B39:F39"/>
    <mergeCell ref="B51:C51"/>
    <mergeCell ref="B45:C45"/>
    <mergeCell ref="B46:C46"/>
    <mergeCell ref="B43:C43"/>
    <mergeCell ref="B1:C1"/>
    <mergeCell ref="B2:C2"/>
    <mergeCell ref="B14:C14"/>
    <mergeCell ref="B3:C3"/>
    <mergeCell ref="D43:E43"/>
    <mergeCell ref="B4:C4"/>
    <mergeCell ref="D4:E4"/>
    <mergeCell ref="B6:C6"/>
  </mergeCells>
  <conditionalFormatting sqref="B39">
    <cfRule type="containsText" dxfId="7" priority="5" operator="containsText" text="Inadmissible">
      <formula>NOT(ISERROR(SEARCH("Inadmissible",B39)))</formula>
    </cfRule>
  </conditionalFormatting>
  <conditionalFormatting sqref="B45:B46 B47:C47">
    <cfRule type="containsText" dxfId="6" priority="1" operator="containsText" text="Inadmissible">
      <formula>NOT(ISERROR(SEARCH("Inadmissible",B45)))</formula>
    </cfRule>
  </conditionalFormatting>
  <conditionalFormatting sqref="C37 C39">
    <cfRule type="cellIs" dxfId="5" priority="15" operator="equal">
      <formula>0</formula>
    </cfRule>
    <cfRule type="cellIs" dxfId="4" priority="16" operator="between">
      <formula>0</formula>
      <formula>0</formula>
    </cfRule>
    <cfRule type="cellIs" dxfId="3" priority="17" operator="greaterThan">
      <formula>0</formula>
    </cfRule>
  </conditionalFormatting>
  <conditionalFormatting sqref="D15 D32:D36">
    <cfRule type="containsText" dxfId="2" priority="6" operator="containsText" text="Inadmissible">
      <formula>NOT(ISERROR(SEARCH("Inadmissible",D15)))</formula>
    </cfRule>
  </conditionalFormatting>
  <conditionalFormatting sqref="D16:E16">
    <cfRule type="containsText" dxfId="1" priority="11" operator="containsText" text="Inadmissible">
      <formula>NOT(ISERROR(SEARCH("Inadmissible",D16)))</formula>
    </cfRule>
  </conditionalFormatting>
  <conditionalFormatting sqref="E62:E67">
    <cfRule type="cellIs" dxfId="0" priority="21" operator="lessThan">
      <formula>0</formula>
    </cfRule>
  </conditionalFormatting>
  <pageMargins left="0.78749999999999998" right="0.78749999999999998" top="0.98402777777777795" bottom="0.98402777777777795" header="0.511811023622047" footer="0.511811023622047"/>
  <pageSetup orientation="landscape" horizontalDpi="300" verticalDpi="300"/>
  <drawing r:id="rId1"/>
</worksheet>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Simulateur</vt:lpstr>
      <vt:lpstr>Simulateur!Zone_d_impression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simplanalyse version 1.0</dc:title>
  <dc:creator>desph2</dc:creator>
  <cp:lastModifiedBy>Guindon Geneviève (DAGPST) (Québec)</cp:lastModifiedBy>
  <cp:revision>0</cp:revision>
  <cp:lastPrinted>2019-02-08T14:22:06Z</cp:lastPrinted>
  <dcterms:created xsi:type="dcterms:W3CDTF">2007-03-14T17:22:20Z</dcterms:created>
  <dcterms:modified xsi:type="dcterms:W3CDTF">2026-06-17T17:53:21Z</dcterms:modified>
  <dc:language>en-US</dc:language>
</cp:coreProperties>
</file>