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ulturegouvqc-my.sharepoint.com/personal/melanie_lacoursiere_mcc_gouv_qc_ca/Documents/Création d'outils/Budget de fonctionnement/"/>
    </mc:Choice>
  </mc:AlternateContent>
  <xr:revisionPtr revIDLastSave="23" documentId="8_{3E6A5026-719F-4317-8BDB-1446080E194F}" xr6:coauthVersionLast="47" xr6:coauthVersionMax="47" xr10:uidLastSave="{4F81D72C-6A57-4379-8E85-90B519735CB9}"/>
  <bookViews>
    <workbookView xWindow="-120" yWindow="-16320" windowWidth="29040" windowHeight="15720" tabRatio="907" xr2:uid="{085CC78E-3AE8-4B87-97D0-8C64777965FE}"/>
  </bookViews>
  <sheets>
    <sheet name="1 - Général" sheetId="15" r:id="rId1"/>
    <sheet name="2 - Revenus" sheetId="4" r:id="rId2"/>
    <sheet name="3 - Dépenses" sheetId="16" r:id="rId3"/>
    <sheet name="4 - Bilan" sheetId="17" r:id="rId4"/>
    <sheet name="5 - Diapason" sheetId="19" r:id="rId5"/>
    <sheet name="Questions d'analyse (à masquer)" sheetId="13" state="hidden" r:id="rId6"/>
    <sheet name="Résumé et constats (à masquer) " sheetId="12" state="hidden" r:id="rId7"/>
    <sheet name="Fluctuations (à masquer)" sheetId="18" state="hidden" r:id="rId8"/>
  </sheets>
  <externalReferences>
    <externalReference r:id="rId9"/>
  </externalReferences>
  <definedNames>
    <definedName name="_Toc43735115" localSheetId="1">'2 - Revenus'!$B$6</definedName>
    <definedName name="_Toc43735116" localSheetId="1">'2 - Revenus'!#REF!</definedName>
    <definedName name="Catégorie">#REF!</definedName>
    <definedName name="Clientèle" localSheetId="3">[1]!Tableau4711[Clientèle]</definedName>
    <definedName name="Clientèle">[1]!Tableau4711[Clientèle]</definedName>
    <definedName name="État">#REF!</definedName>
    <definedName name="Objectif" localSheetId="3">[1]!Tableau16[Intervention]</definedName>
    <definedName name="Objectif">[1]!Tableau16[Intervention]</definedName>
    <definedName name="Octroi">#REF!</definedName>
    <definedName name="Oui_Non">'[1]Menus (À masquer)'!$D$4:$D$6</definedName>
    <definedName name="Qualité">#REF!</definedName>
    <definedName name="Source">#REF!</definedName>
    <definedName name="Taxes" localSheetId="3">[1]!Tableau8[Taxes]</definedName>
    <definedName name="Taxes">[1]!Tableau8[Taxes]</definedName>
    <definedName name="Type">#REF!</definedName>
    <definedName name="Volet">'[1]Menus (À masquer)'!$C$4:$C$6</definedName>
    <definedName name="_xlnm.Print_Area" localSheetId="0">'1 - Général'!$A$1:$J$32</definedName>
    <definedName name="_xlnm.Print_Area" localSheetId="1">'2 - Revenus'!$A$1:$L$44</definedName>
    <definedName name="_xlnm.Print_Area" localSheetId="2">'3 - Dépenses'!$A$1:$L$59</definedName>
    <definedName name="_xlnm.Print_Area" localSheetId="5">'Questions d''analyse (à masquer)'!$A$1:$F$39</definedName>
    <definedName name="_xlnm.Print_Area" localSheetId="6">'Résumé et constats (à masquer) '!$A$1:$O$51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7" l="1"/>
  <c r="F38" i="17"/>
  <c r="G38" i="17"/>
  <c r="H38" i="17"/>
  <c r="I38" i="17"/>
  <c r="J38" i="17"/>
  <c r="E29" i="17"/>
  <c r="F29" i="17"/>
  <c r="G29" i="17"/>
  <c r="H29" i="17"/>
  <c r="I29" i="17"/>
  <c r="J29" i="17"/>
  <c r="E21" i="17"/>
  <c r="F21" i="17"/>
  <c r="G21" i="17"/>
  <c r="H21" i="17"/>
  <c r="I21" i="17"/>
  <c r="J21" i="17"/>
  <c r="C12" i="19"/>
  <c r="C10" i="19"/>
  <c r="L28" i="12" l="1"/>
  <c r="K28" i="12"/>
  <c r="J28" i="12"/>
  <c r="F28" i="12"/>
  <c r="E28" i="12"/>
  <c r="F17" i="12"/>
  <c r="E17" i="12"/>
  <c r="J33" i="17"/>
  <c r="I33" i="17"/>
  <c r="H33" i="17"/>
  <c r="D33" i="17"/>
  <c r="C33" i="17"/>
  <c r="J25" i="17"/>
  <c r="I25" i="17"/>
  <c r="H25" i="17"/>
  <c r="D25" i="17"/>
  <c r="C25" i="17"/>
  <c r="J17" i="17"/>
  <c r="I17" i="17"/>
  <c r="H17" i="17"/>
  <c r="D17" i="17"/>
  <c r="C17" i="17"/>
  <c r="J12" i="17"/>
  <c r="I12" i="17"/>
  <c r="H12" i="17"/>
  <c r="D12" i="17"/>
  <c r="C12" i="17"/>
  <c r="J7" i="17"/>
  <c r="I7" i="17"/>
  <c r="H7" i="17"/>
  <c r="D7" i="17"/>
  <c r="C7" i="17"/>
  <c r="J49" i="16"/>
  <c r="I49" i="16"/>
  <c r="H49" i="16"/>
  <c r="D49" i="16"/>
  <c r="C49" i="16"/>
  <c r="J36" i="16"/>
  <c r="I36" i="16"/>
  <c r="H36" i="16"/>
  <c r="D36" i="16"/>
  <c r="C36" i="16"/>
  <c r="J27" i="16"/>
  <c r="I27" i="16"/>
  <c r="H27" i="16"/>
  <c r="D27" i="16"/>
  <c r="C27" i="16"/>
  <c r="J20" i="16"/>
  <c r="I20" i="16"/>
  <c r="H20" i="16"/>
  <c r="D20" i="16"/>
  <c r="C20" i="16"/>
  <c r="J11" i="16"/>
  <c r="I11" i="16"/>
  <c r="H11" i="16"/>
  <c r="D11" i="16"/>
  <c r="C11" i="16"/>
  <c r="J6" i="16"/>
  <c r="I6" i="16"/>
  <c r="H6" i="16"/>
  <c r="D6" i="16"/>
  <c r="C6" i="16"/>
  <c r="J36" i="4"/>
  <c r="I36" i="4"/>
  <c r="H36" i="4"/>
  <c r="D36" i="4"/>
  <c r="C36" i="4"/>
  <c r="J20" i="4"/>
  <c r="I20" i="4"/>
  <c r="H20" i="4"/>
  <c r="D20" i="4"/>
  <c r="C20" i="4"/>
  <c r="E19" i="12" l="1"/>
  <c r="J16" i="16" l="1"/>
  <c r="I16" i="16"/>
  <c r="H16" i="16"/>
  <c r="G16" i="16"/>
  <c r="F16" i="16"/>
  <c r="E16" i="16"/>
  <c r="D16" i="16"/>
  <c r="C16" i="16"/>
  <c r="J32" i="4"/>
  <c r="I32" i="4"/>
  <c r="H32" i="4"/>
  <c r="G32" i="4"/>
  <c r="F32" i="4"/>
  <c r="E32" i="4"/>
  <c r="D32" i="4"/>
  <c r="C32" i="4"/>
  <c r="J16" i="4"/>
  <c r="I16" i="4"/>
  <c r="H16" i="4"/>
  <c r="G16" i="4"/>
  <c r="F16" i="4"/>
  <c r="E16" i="4"/>
  <c r="D16" i="4"/>
  <c r="C16" i="4"/>
  <c r="C13" i="19"/>
  <c r="C11" i="19"/>
  <c r="C9" i="19"/>
  <c r="C8" i="19"/>
  <c r="J11" i="18"/>
  <c r="I11" i="18"/>
  <c r="H11" i="18"/>
  <c r="G40" i="4" l="1"/>
  <c r="C40" i="4"/>
  <c r="D40" i="4"/>
  <c r="F40" i="4"/>
  <c r="H40" i="4"/>
  <c r="J40" i="4"/>
  <c r="E40" i="4"/>
  <c r="I40" i="4"/>
  <c r="K11" i="18"/>
  <c r="E11" i="12" l="1"/>
  <c r="E10" i="12"/>
  <c r="E14" i="12"/>
  <c r="E13" i="12"/>
  <c r="E12" i="12"/>
  <c r="J8" i="18"/>
  <c r="I8" i="18"/>
  <c r="H8" i="18"/>
  <c r="F13" i="19"/>
  <c r="E13" i="19"/>
  <c r="D13" i="19"/>
  <c r="E12" i="19"/>
  <c r="F11" i="19"/>
  <c r="E11" i="19"/>
  <c r="D11" i="19"/>
  <c r="F10" i="19" l="1"/>
  <c r="E10" i="19"/>
  <c r="D10" i="19"/>
  <c r="F9" i="19"/>
  <c r="E9" i="19"/>
  <c r="D9" i="19"/>
  <c r="F8" i="19"/>
  <c r="E8" i="19"/>
  <c r="D8" i="19"/>
  <c r="M36" i="12" l="1"/>
  <c r="N36" i="12" s="1"/>
  <c r="L37" i="12"/>
  <c r="K37" i="12"/>
  <c r="J37" i="12"/>
  <c r="I37" i="12"/>
  <c r="H37" i="12"/>
  <c r="G37" i="12"/>
  <c r="F37" i="12"/>
  <c r="E37" i="12"/>
  <c r="L36" i="12"/>
  <c r="K36" i="12"/>
  <c r="J36" i="12"/>
  <c r="I36" i="12"/>
  <c r="H36" i="12"/>
  <c r="G36" i="12"/>
  <c r="F36" i="12"/>
  <c r="E36" i="12"/>
  <c r="L34" i="12"/>
  <c r="K34" i="12"/>
  <c r="J34" i="12"/>
  <c r="I34" i="12"/>
  <c r="H34" i="12"/>
  <c r="G34" i="12"/>
  <c r="F34" i="12"/>
  <c r="E34" i="12"/>
  <c r="L33" i="12"/>
  <c r="K33" i="12"/>
  <c r="J33" i="12"/>
  <c r="I33" i="12"/>
  <c r="H33" i="12"/>
  <c r="G33" i="12"/>
  <c r="F33" i="12"/>
  <c r="E33" i="12"/>
  <c r="I28" i="12"/>
  <c r="H28" i="12"/>
  <c r="G28" i="12"/>
  <c r="F19" i="12"/>
  <c r="F18" i="12"/>
  <c r="E18" i="12"/>
  <c r="C29" i="17"/>
  <c r="M34" i="12" l="1"/>
  <c r="N34" i="12" s="1"/>
  <c r="M33" i="12"/>
  <c r="M37" i="12"/>
  <c r="N37" i="12" s="1"/>
  <c r="H14" i="18" l="1"/>
  <c r="J14" i="18"/>
  <c r="I14" i="18"/>
  <c r="G32" i="12" l="1"/>
  <c r="F32" i="12"/>
  <c r="K14" i="18"/>
  <c r="E32" i="12"/>
  <c r="F12" i="19" l="1"/>
  <c r="L32" i="12"/>
  <c r="D38" i="17"/>
  <c r="C38" i="17"/>
  <c r="D29" i="17"/>
  <c r="D21" i="17"/>
  <c r="C21" i="17"/>
  <c r="J17" i="18" l="1"/>
  <c r="J54" i="16"/>
  <c r="I54" i="16"/>
  <c r="H54" i="16"/>
  <c r="G54" i="16"/>
  <c r="F54" i="16"/>
  <c r="E54" i="16"/>
  <c r="D54" i="16"/>
  <c r="C54" i="16"/>
  <c r="J45" i="16"/>
  <c r="I45" i="16"/>
  <c r="H45" i="16"/>
  <c r="G45" i="16"/>
  <c r="I31" i="12" s="1"/>
  <c r="F45" i="16"/>
  <c r="H31" i="12" s="1"/>
  <c r="E45" i="16"/>
  <c r="G31" i="12" s="1"/>
  <c r="D45" i="16"/>
  <c r="F31" i="12" s="1"/>
  <c r="C45" i="16"/>
  <c r="E31" i="12" s="1"/>
  <c r="J32" i="16"/>
  <c r="I32" i="16"/>
  <c r="H32" i="16"/>
  <c r="G32" i="16"/>
  <c r="F32" i="16"/>
  <c r="E32" i="16"/>
  <c r="D32" i="16"/>
  <c r="C32" i="16"/>
  <c r="J23" i="16"/>
  <c r="I23" i="16"/>
  <c r="H23" i="16"/>
  <c r="G23" i="16"/>
  <c r="F23" i="16"/>
  <c r="E23" i="16"/>
  <c r="D23" i="16"/>
  <c r="C23" i="16"/>
  <c r="H25" i="18" l="1"/>
  <c r="I25" i="18"/>
  <c r="D56" i="16"/>
  <c r="E56" i="16"/>
  <c r="J25" i="18"/>
  <c r="H31" i="18"/>
  <c r="J31" i="12"/>
  <c r="I34" i="18"/>
  <c r="I31" i="18"/>
  <c r="K31" i="12"/>
  <c r="I22" i="18"/>
  <c r="J22" i="18"/>
  <c r="J56" i="16"/>
  <c r="G56" i="16"/>
  <c r="J28" i="18"/>
  <c r="F56" i="16"/>
  <c r="J34" i="18"/>
  <c r="J31" i="18"/>
  <c r="L31" i="12"/>
  <c r="H22" i="18"/>
  <c r="H56" i="16"/>
  <c r="H28" i="18"/>
  <c r="C56" i="16"/>
  <c r="H34" i="18"/>
  <c r="I56" i="16"/>
  <c r="I28" i="18"/>
  <c r="I30" i="12" l="1"/>
  <c r="G8" i="17"/>
  <c r="G30" i="12"/>
  <c r="E8" i="17"/>
  <c r="G29" i="12" s="1"/>
  <c r="H30" i="12"/>
  <c r="F8" i="17"/>
  <c r="F14" i="12"/>
  <c r="G14" i="12" s="1"/>
  <c r="J8" i="17"/>
  <c r="F13" i="12"/>
  <c r="G13" i="12" s="1"/>
  <c r="H13" i="12" s="1"/>
  <c r="I8" i="17"/>
  <c r="F12" i="12"/>
  <c r="G12" i="12" s="1"/>
  <c r="H12" i="12" s="1"/>
  <c r="H8" i="17"/>
  <c r="F11" i="12"/>
  <c r="G11" i="12" s="1"/>
  <c r="H11" i="12" s="1"/>
  <c r="D8" i="17"/>
  <c r="F10" i="12"/>
  <c r="G10" i="12" s="1"/>
  <c r="C8" i="17"/>
  <c r="K25" i="18"/>
  <c r="F30" i="12"/>
  <c r="C18" i="19"/>
  <c r="E30" i="12"/>
  <c r="K31" i="18"/>
  <c r="M31" i="12" s="1"/>
  <c r="K28" i="18"/>
  <c r="F18" i="19"/>
  <c r="L30" i="12"/>
  <c r="K34" i="18"/>
  <c r="D18" i="19"/>
  <c r="J30" i="12"/>
  <c r="K30" i="12"/>
  <c r="E18" i="19"/>
  <c r="K22" i="18"/>
  <c r="J37" i="18"/>
  <c r="I37" i="18"/>
  <c r="H37" i="18"/>
  <c r="H14" i="12" l="1"/>
  <c r="E6" i="12"/>
  <c r="H42" i="18"/>
  <c r="I42" i="18"/>
  <c r="L29" i="12"/>
  <c r="J42" i="18"/>
  <c r="F29" i="12"/>
  <c r="H10" i="12"/>
  <c r="K37" i="18"/>
  <c r="M30" i="12" s="1"/>
  <c r="N30" i="12" s="1"/>
  <c r="E29" i="12"/>
  <c r="D12" i="19"/>
  <c r="I29" i="12"/>
  <c r="I32" i="12"/>
  <c r="H29" i="12"/>
  <c r="H32" i="12"/>
  <c r="J32" i="12"/>
  <c r="K32" i="12"/>
  <c r="N33" i="12"/>
  <c r="I18" i="12"/>
  <c r="J18" i="12" s="1"/>
  <c r="H17" i="18" l="1"/>
  <c r="K8" i="18"/>
  <c r="M32" i="12" s="1"/>
  <c r="I17" i="18"/>
  <c r="H35" i="12"/>
  <c r="N31" i="12"/>
  <c r="K29" i="12" l="1"/>
  <c r="K17" i="18"/>
  <c r="M35" i="12" s="1"/>
  <c r="J29" i="12"/>
  <c r="G35" i="12"/>
  <c r="E35" i="12"/>
  <c r="J35" i="12"/>
  <c r="F35" i="12"/>
  <c r="K35" i="12"/>
  <c r="L35" i="12"/>
  <c r="I35" i="12"/>
  <c r="N32" i="12"/>
  <c r="K42" i="18" l="1"/>
  <c r="M29" i="12" s="1"/>
  <c r="N29" i="12" s="1"/>
</calcChain>
</file>

<file path=xl/sharedStrings.xml><?xml version="1.0" encoding="utf-8"?>
<sst xmlns="http://schemas.openxmlformats.org/spreadsheetml/2006/main" count="404" uniqueCount="241">
  <si>
    <t>REVENUS</t>
  </si>
  <si>
    <t>Commentaires</t>
  </si>
  <si>
    <t>Locations</t>
  </si>
  <si>
    <t>Revenus d'intérêts et ristournes</t>
  </si>
  <si>
    <t>Autres revenus autonomes</t>
  </si>
  <si>
    <t>Autres revenus</t>
  </si>
  <si>
    <t>DÉPENSES</t>
  </si>
  <si>
    <t>Salaires et avantages sociaux</t>
  </si>
  <si>
    <t>Autres</t>
  </si>
  <si>
    <t xml:space="preserve">Frais de service </t>
  </si>
  <si>
    <t>Assurance</t>
  </si>
  <si>
    <t>Taxes</t>
  </si>
  <si>
    <t>Déneigement, entretien paysager</t>
  </si>
  <si>
    <t>Télécommunications</t>
  </si>
  <si>
    <t>Intérêts sur dettes</t>
  </si>
  <si>
    <t>BILAN</t>
  </si>
  <si>
    <t>Réalisation 1 (optionnel)</t>
  </si>
  <si>
    <t>Réalisation 2 (optionnel)</t>
  </si>
  <si>
    <t>Réalisation 3 (optionnel)</t>
  </si>
  <si>
    <t xml:space="preserve">Résultats </t>
  </si>
  <si>
    <t>Dépenses d'activités connexes (boutique, restaurant, etc.)</t>
  </si>
  <si>
    <t>Commandites, dons</t>
  </si>
  <si>
    <t>Apports reportés immobilisations</t>
  </si>
  <si>
    <t>Activités, animations, expositions, spectacles</t>
  </si>
  <si>
    <t>Achat ou location de matériel/équipement/ fournitures ou autres biens</t>
  </si>
  <si>
    <t>Publicité, promotion</t>
  </si>
  <si>
    <t>Surplus/pertes</t>
  </si>
  <si>
    <t>Besoin de majoration de l'aide au fonctionnement ?</t>
  </si>
  <si>
    <t>Programme Aide aux immobilisations (PAI) 2025-2028</t>
  </si>
  <si>
    <t>FONCTIONNEMENT DU FORMULAIRE</t>
  </si>
  <si>
    <t xml:space="preserve">Code de couleur des cellules : </t>
  </si>
  <si>
    <t>Cellules blanches</t>
  </si>
  <si>
    <t>Cellules bleu pâle</t>
  </si>
  <si>
    <t>Cellules grises</t>
  </si>
  <si>
    <t>À remplir
par le demandeur 
à chaque onglet</t>
  </si>
  <si>
    <t>Réservé au ministère de la 
Culture et des Communications 
(MCC)</t>
  </si>
  <si>
    <t>Données automatiques</t>
  </si>
  <si>
    <t xml:space="preserve">Il importe de considérer l'inflation et l'augmentation réaliste des coûts. Par exemple, si pertinent, obtenir une évaluation des coûts d'électricité pour évaluer les économies ou les surcharges. </t>
  </si>
  <si>
    <t>BUDGET DE FONCTIONNEMENT PRÉVISIONNEL DE L'ÉQUIPEMENT CULTUREL</t>
  </si>
  <si>
    <t>DEMANDE</t>
  </si>
  <si>
    <t>Nom du demandeur</t>
  </si>
  <si>
    <t xml:space="preserve">Titre/Fonction </t>
  </si>
  <si>
    <t xml:space="preserve">Date </t>
  </si>
  <si>
    <t>EXPLOITATION</t>
  </si>
  <si>
    <t>ACQUISITION DE BIENS</t>
  </si>
  <si>
    <t>IMMEUBLE</t>
  </si>
  <si>
    <t>DIVERS</t>
  </si>
  <si>
    <t>Revenus autonomes</t>
  </si>
  <si>
    <t>Subventions</t>
  </si>
  <si>
    <t>TOTAL</t>
  </si>
  <si>
    <r>
      <rPr>
        <b/>
        <sz val="10"/>
        <color rgb="FF000000"/>
        <rFont val="Arial"/>
        <family val="2"/>
      </rPr>
      <t>Loyer</t>
    </r>
    <r>
      <rPr>
        <b/>
        <sz val="10"/>
        <color theme="1"/>
        <rFont val="Arial"/>
        <family val="2"/>
      </rPr>
      <t>, hypothèque</t>
    </r>
  </si>
  <si>
    <t>SURPLUS / PERTES DE L'EXERCICE</t>
  </si>
  <si>
    <t>ACTIF</t>
  </si>
  <si>
    <t>TOTAL - ACTIF</t>
  </si>
  <si>
    <t>PASSIF</t>
  </si>
  <si>
    <t>TOTAL - PASSIF</t>
  </si>
  <si>
    <t>ACTIFS NETS</t>
  </si>
  <si>
    <t>TOTAL - ACTIFS NETS</t>
  </si>
  <si>
    <t>QUESTIONS D'ANALYSE</t>
  </si>
  <si>
    <t>RÉSUMÉ ET CONSTATS</t>
  </si>
  <si>
    <t xml:space="preserve">Questions de réflexion complémentaires à l'analyse </t>
  </si>
  <si>
    <t>Question</t>
  </si>
  <si>
    <t xml:space="preserve">CRITÈRES DE SÉLECTION DES PROJETS </t>
  </si>
  <si>
    <t xml:space="preserve">126.2 b) la capacité organisationnelle et financière du demandeur à réaliser le projet </t>
  </si>
  <si>
    <t>126.2 c) la prise en compte de son incidence sur le budget de fonctionnement de l’organisme culturel</t>
  </si>
  <si>
    <t>39 - DR</t>
  </si>
  <si>
    <t xml:space="preserve">39 - DR </t>
  </si>
  <si>
    <t xml:space="preserve">42 - DI </t>
  </si>
  <si>
    <t xml:space="preserve">41 - DI </t>
  </si>
  <si>
    <t xml:space="preserve">42 (immeuble)  - DI </t>
  </si>
  <si>
    <t>Solde des avoirs du client après le projet</t>
  </si>
  <si>
    <t xml:space="preserve">Résultats d'analyse </t>
  </si>
  <si>
    <t>Prévision année 1</t>
  </si>
  <si>
    <t>Prévision année 2</t>
  </si>
  <si>
    <t>Prévision année 3</t>
  </si>
  <si>
    <t>Moyenne</t>
  </si>
  <si>
    <t>FLUCTUATIONS</t>
  </si>
  <si>
    <t>Revenus</t>
  </si>
  <si>
    <t>Dépenses</t>
  </si>
  <si>
    <t>Fluctuation des revenus autonomes</t>
  </si>
  <si>
    <t>Fluctuation du total des revenus</t>
  </si>
  <si>
    <t>Fluctuation des dépenses en ressources humaines</t>
  </si>
  <si>
    <t>Fluctuation des dépenses d'exploitation</t>
  </si>
  <si>
    <t>Fluctuation des dépenses en immeuble</t>
  </si>
  <si>
    <t>Fluctuation des dépenses diverses</t>
  </si>
  <si>
    <t>Fluctuation du total des dépenses</t>
  </si>
  <si>
    <t>Fluctuation des surplus/pertes</t>
  </si>
  <si>
    <t>COÛTS TOTAUX À INSCRIRE DANS DIAPASON</t>
  </si>
  <si>
    <t>Honoraires professionnels</t>
  </si>
  <si>
    <r>
      <t xml:space="preserve">Fréquentation (nombre) </t>
    </r>
    <r>
      <rPr>
        <b/>
        <sz val="14"/>
        <color rgb="FFFF0000"/>
        <rFont val="Arial"/>
        <family val="2"/>
      </rPr>
      <t>*</t>
    </r>
  </si>
  <si>
    <r>
      <t>Entretien, restauration, réparation</t>
    </r>
    <r>
      <rPr>
        <b/>
        <sz val="10"/>
        <color rgb="FFFF0000"/>
        <rFont val="Arial"/>
        <family val="2"/>
      </rPr>
      <t xml:space="preserve"> </t>
    </r>
    <r>
      <rPr>
        <b/>
        <sz val="14"/>
        <color rgb="FFFF0000"/>
        <rFont val="Arial"/>
        <family val="2"/>
      </rPr>
      <t>*</t>
    </r>
  </si>
  <si>
    <r>
      <rPr>
        <sz val="14"/>
        <color rgb="FFFF0000"/>
        <rFont val="Arial"/>
        <family val="2"/>
      </rPr>
      <t xml:space="preserve">* </t>
    </r>
    <r>
      <rPr>
        <sz val="10"/>
        <color rgb="FFFF0000"/>
        <rFont val="Arial"/>
        <family val="2"/>
      </rPr>
      <t>Cette section est obligatoire.</t>
    </r>
  </si>
  <si>
    <r>
      <t xml:space="preserve">Revenus d'entrées 
</t>
    </r>
    <r>
      <rPr>
        <sz val="9"/>
        <color theme="1"/>
        <rFont val="Arial"/>
        <family val="2"/>
      </rPr>
      <t xml:space="preserve">(individuelle, groupe, forfait ou autres) </t>
    </r>
  </si>
  <si>
    <r>
      <t xml:space="preserve">Activités connexes 
</t>
    </r>
    <r>
      <rPr>
        <sz val="9"/>
        <color theme="1"/>
        <rFont val="Arial"/>
        <family val="2"/>
      </rPr>
      <t>(boutique, restaurant, etc.)</t>
    </r>
  </si>
  <si>
    <t>Précédent 1 
(au AAAA-MM-JJ)</t>
  </si>
  <si>
    <t>Précédent 2 
(au AAAA-MM- JJ)</t>
  </si>
  <si>
    <t xml:space="preserve">Gouvernement fédéral </t>
  </si>
  <si>
    <t>Municipal</t>
  </si>
  <si>
    <t>ç</t>
  </si>
  <si>
    <t>RESSOURCES HUMAINES</t>
  </si>
  <si>
    <t>Amortissement immobilier</t>
  </si>
  <si>
    <t>Prévisionnel 1 
20XX</t>
  </si>
  <si>
    <t>Prévisionnel 2 
20XX</t>
  </si>
  <si>
    <t>Prévisionnel 3
20XX</t>
  </si>
  <si>
    <r>
      <t xml:space="preserve">Partie des bénéfices (en %) affectée aux
immobilisations </t>
    </r>
    <r>
      <rPr>
        <b/>
        <sz val="14"/>
        <color rgb="FFFF0000"/>
        <rFont val="Arial"/>
        <family val="2"/>
      </rPr>
      <t>*</t>
    </r>
  </si>
  <si>
    <t>PARTIE DES BÉNÉFICES AFFECTÉE AUX IMMOBILISATIONS</t>
  </si>
  <si>
    <t>AVOIRS DE L'ORGANISME ET FONDS DE ROULEMENT</t>
  </si>
  <si>
    <t xml:space="preserve">40 - DI </t>
  </si>
  <si>
    <t>44 - DI</t>
  </si>
  <si>
    <t xml:space="preserve">44 - DI </t>
  </si>
  <si>
    <t xml:space="preserve">45 - DI </t>
  </si>
  <si>
    <t>53 - Secteur</t>
  </si>
  <si>
    <t>Partie du client au montage financier  (à saisir par la DR)</t>
  </si>
  <si>
    <t>Fluctuation moyenne</t>
  </si>
  <si>
    <t>Sous-total des revenus autonomes</t>
  </si>
  <si>
    <t>Partie des bénéfices (en %) affectée aux immobilisations</t>
  </si>
  <si>
    <t>Fréquentation - nombre</t>
  </si>
  <si>
    <t>Se détériore, mais est-ce majeur? Lié au projet?</t>
  </si>
  <si>
    <t>Améliore la situation</t>
  </si>
  <si>
    <t>Se détériore, mais ampleur majeure?</t>
  </si>
  <si>
    <t>Se détériore</t>
  </si>
  <si>
    <t>Non présent</t>
  </si>
  <si>
    <t>Présent, mais est-ce suffisant?</t>
  </si>
  <si>
    <t>Ok</t>
  </si>
  <si>
    <t>Suffisant</t>
  </si>
  <si>
    <t>Insuffisant</t>
  </si>
  <si>
    <t>Points d'appréciation supplémentaires</t>
  </si>
  <si>
    <t>Question 40 : Le projet permettra l'augmentation des revenus autonomes (nous ne regardons pas les revenus gouvernementaux)</t>
  </si>
  <si>
    <r>
      <rPr>
        <b/>
        <sz val="20"/>
        <color theme="0"/>
        <rFont val="Wingdings"/>
        <charset val="2"/>
      </rPr>
      <t>à</t>
    </r>
    <r>
      <rPr>
        <b/>
        <sz val="14"/>
        <color theme="0"/>
        <rFont val="Arial"/>
        <family val="2"/>
      </rPr>
      <t xml:space="preserve"> La démonstration de la viabilité à long terme du projet </t>
    </r>
  </si>
  <si>
    <r>
      <rPr>
        <b/>
        <sz val="20"/>
        <color theme="0"/>
        <rFont val="Wingdings"/>
        <charset val="2"/>
      </rPr>
      <t>à</t>
    </r>
    <r>
      <rPr>
        <b/>
        <sz val="14"/>
        <color theme="0"/>
        <rFont val="Arial"/>
        <family val="2"/>
      </rPr>
      <t xml:space="preserve"> La prise en compte de l’incidence du projet sur le budget de fonctionnement de l’organisme culturel </t>
    </r>
  </si>
  <si>
    <t>QUESTION PRINCIPALE</t>
  </si>
  <si>
    <t>Question 43 :</t>
  </si>
  <si>
    <t xml:space="preserve">Question 42 : </t>
  </si>
  <si>
    <t xml:space="preserve">Question 44 : </t>
  </si>
  <si>
    <t xml:space="preserve">Question 45 :  </t>
  </si>
  <si>
    <t>À terme, la solution immobilière nécessitera une majoration de l'aide au fonctionnement</t>
  </si>
  <si>
    <t xml:space="preserve">Question 53 : </t>
  </si>
  <si>
    <t>Le projet permettra une augmentation de la fréquentation / l'utilisation des services</t>
  </si>
  <si>
    <t xml:space="preserve">Question 39 : </t>
  </si>
  <si>
    <t>Le demandeur a la capacité organisationnelle de réaliser le projet présenté</t>
  </si>
  <si>
    <t xml:space="preserve">Question 41 : </t>
  </si>
  <si>
    <t>Subvention du Ministère</t>
  </si>
  <si>
    <t>Subvention du CALQ</t>
  </si>
  <si>
    <t>Autres subventions gouvernementales</t>
  </si>
  <si>
    <t>Participation du milieu</t>
  </si>
  <si>
    <t>Revenus actuels et anticipés</t>
  </si>
  <si>
    <t>Dépenses actuelles et anticipées</t>
  </si>
  <si>
    <t>Situation actuelle</t>
  </si>
  <si>
    <t>Prévision après réalisation</t>
  </si>
  <si>
    <r>
      <t xml:space="preserve">Revenus autonomes </t>
    </r>
    <r>
      <rPr>
        <sz val="14"/>
        <color rgb="FFFF0000"/>
        <rFont val="Arial"/>
        <family val="2"/>
      </rPr>
      <t>*</t>
    </r>
  </si>
  <si>
    <r>
      <t xml:space="preserve">Dépenses totales </t>
    </r>
    <r>
      <rPr>
        <sz val="14"/>
        <color rgb="FFFF0000"/>
        <rFont val="Arial"/>
        <family val="2"/>
      </rPr>
      <t>*</t>
    </r>
  </si>
  <si>
    <t>Rempli par</t>
  </si>
  <si>
    <t>MISE EN GARDE</t>
  </si>
  <si>
    <t>Description</t>
  </si>
  <si>
    <r>
      <t xml:space="preserve">Gouvernement du Québec - Fonctionnement MCC </t>
    </r>
    <r>
      <rPr>
        <b/>
        <sz val="14"/>
        <color rgb="FFFF0000"/>
        <rFont val="Arial"/>
        <family val="2"/>
      </rPr>
      <t>*</t>
    </r>
  </si>
  <si>
    <t>Gouvernement du Québec - Fonctionnement CALQ</t>
  </si>
  <si>
    <t>Gouvernement du Québec - Fonctionnement BAnQ</t>
  </si>
  <si>
    <t>Autres subventions - Gouvernement du Québec</t>
  </si>
  <si>
    <t>Autres subventions - Gouvernement fédéral</t>
  </si>
  <si>
    <t>Autres subventions - Municipal</t>
  </si>
  <si>
    <t>Postes budgétaires du budget de fonctionnement</t>
  </si>
  <si>
    <r>
      <rPr>
        <u/>
        <sz val="10"/>
        <color theme="1"/>
        <rFont val="Arial"/>
        <family val="2"/>
      </rPr>
      <t xml:space="preserve">Ce poste budgétaire comprend les lignes suivantes de l'onglet 2 - Revenus </t>
    </r>
    <r>
      <rPr>
        <sz val="10"/>
        <color theme="1"/>
        <rFont val="Arial"/>
        <family val="2"/>
      </rPr>
      <t>:
Autres subventions - Gouvernement du Québec
Gouvernement fédéral
Autres subventions - Gouvernement fédéral
Municipal
Autres subventions - Municipal
Apports reportés immobilisations</t>
    </r>
  </si>
  <si>
    <t xml:space="preserve">Est-ce que l’organisme dispose des fonds nécessaires pour sa contribution financière au projet ?  </t>
  </si>
  <si>
    <t>Liste des résultats</t>
  </si>
  <si>
    <t>Taux de variation MCC</t>
  </si>
  <si>
    <t>Taux de variation CALQ</t>
  </si>
  <si>
    <t>Taux de variation BAnQ</t>
  </si>
  <si>
    <t>Fluctuation du total des subventions</t>
  </si>
  <si>
    <t>Plus de dépenses, est-ce compensé par les revenus?</t>
  </si>
  <si>
    <t>Besoin d'aide au fonctionnement, mais si confirmé = OK</t>
  </si>
  <si>
    <t>Moins accessible au public</t>
  </si>
  <si>
    <t>Plus accessible au public</t>
  </si>
  <si>
    <t>Présent, mais est-ce suffisant? (suggère entre 1% et 5% de la valeur de l'immeuble</t>
  </si>
  <si>
    <t>Ce formulaire sert à évaluer l'impact d'un investissement en immobilisations sur la santé financière d'un organisme à but non lucratif (OBNL) culturel. Un budget de fonctionnement prévisionnel sur 3 ans après le projet est requis afin de se conformer au programme Aide aux immobilisations (PAI), clause 120.9 et aux critères d'évaluation indiqués à la clause 126 sur le maintien des activités et la poursuite de la mission de l'organisme.
Note : Les municipalités ne doivent inclure que les données de l'infrastructure culturelle concernée par le projet.</t>
  </si>
  <si>
    <r>
      <rPr>
        <b/>
        <sz val="24"/>
        <rFont val="Arial"/>
        <family val="2"/>
      </rPr>
      <t>Messages de saisie</t>
    </r>
    <r>
      <rPr>
        <sz val="24"/>
        <rFont val="Arial"/>
        <family val="2"/>
      </rPr>
      <t xml:space="preserve"> : Des explications sur l'information à inscrire dans chaque section sont disponibles en cliquant dans le champ à saisir, dans son en-tête ou dans sa description. Cliquer sur la touche d'échappement de votre clavier pour les faire disparaître.</t>
    </r>
  </si>
  <si>
    <r>
      <rPr>
        <b/>
        <sz val="24"/>
        <rFont val="Arial"/>
        <family val="2"/>
      </rPr>
      <t>Colonne Commentaires</t>
    </r>
    <r>
      <rPr>
        <sz val="24"/>
        <rFont val="Arial"/>
        <family val="2"/>
      </rPr>
      <t xml:space="preserve"> : Justifier les calculs et les écarts et identifier les démarches réalisées pour valider les dépenses à venir. Pour additionner des données, utiliser une formule (exemple : = 15000+6500). Indiquer par la suite les détails avec des commentaires.</t>
    </r>
  </si>
  <si>
    <r>
      <rPr>
        <b/>
        <sz val="24"/>
        <rFont val="Arial"/>
        <family val="2"/>
      </rPr>
      <t>Apports comptabilisés</t>
    </r>
    <r>
      <rPr>
        <sz val="24"/>
        <rFont val="Arial"/>
        <family val="2"/>
      </rPr>
      <t xml:space="preserve"> : Inscrire seulement s'ils apparaissent dans vos états financiers. Un choix de méthode comptable influence le fait de l'inscrire ou non. Consulter le Conseil des normes comptables (Apport de biens et de services)  </t>
    </r>
  </si>
  <si>
    <r>
      <t>Assurez-vous de remplir, entre autres, les lignes marquées par un astérisque rouge (</t>
    </r>
    <r>
      <rPr>
        <sz val="28"/>
        <color rgb="FFFF0000"/>
        <rFont val="Arial"/>
        <family val="2"/>
      </rPr>
      <t>*</t>
    </r>
    <r>
      <rPr>
        <sz val="24"/>
        <rFont val="Arial"/>
        <family val="2"/>
      </rPr>
      <t>). Ces catégories sont obligatoires puisque certains éléments d'analyse portent directement sur ces renseignements.</t>
    </r>
  </si>
  <si>
    <t>* Les catégories marquées par un astérisque sont obligatoires.</t>
  </si>
  <si>
    <r>
      <rPr>
        <b/>
        <sz val="10"/>
        <rFont val="Arial"/>
        <family val="2"/>
      </rPr>
      <t>Participation du milieu</t>
    </r>
    <r>
      <rPr>
        <b/>
        <sz val="10"/>
        <color theme="1"/>
        <rFont val="Arial"/>
        <family val="2"/>
      </rPr>
      <t xml:space="preserve"> (organismes, corporations, fondations) </t>
    </r>
  </si>
  <si>
    <t xml:space="preserve">Participation du milieu (organismes, corporations, fondations) </t>
  </si>
  <si>
    <r>
      <t xml:space="preserve">Apports comptabilisés </t>
    </r>
    <r>
      <rPr>
        <b/>
        <u/>
        <sz val="10"/>
        <rFont val="Arial"/>
        <family val="2"/>
      </rPr>
      <t>reçus</t>
    </r>
    <r>
      <rPr>
        <b/>
        <sz val="10"/>
        <rFont val="Arial"/>
        <family val="2"/>
      </rPr>
      <t xml:space="preserve"> d'un partenaire tiers
</t>
    </r>
    <r>
      <rPr>
        <sz val="9"/>
        <rFont val="Arial"/>
        <family val="2"/>
      </rPr>
      <t xml:space="preserve">(Tous les services dont votre organisme bénéficie et dont les charges sont payées par un tiers. Peuvent couvrir les dépenses d'administration (salaires, honoraires, etc.), les dépenses de fonctionnement (téléphone, photocopie, matériel de bureau, etc.), les dépenses d'exploitation (entretien, chauffage, électricité, assurances, etc.) ou d'autres dépenses de ce type) </t>
    </r>
  </si>
  <si>
    <t>TOTAL GÉNÉRAL DES REVENUS</t>
  </si>
  <si>
    <r>
      <t xml:space="preserve">Apports comptabilisés </t>
    </r>
    <r>
      <rPr>
        <b/>
        <u/>
        <sz val="10"/>
        <color rgb="FF000000"/>
        <rFont val="Arial"/>
        <family val="2"/>
      </rPr>
      <t>fournis</t>
    </r>
    <r>
      <rPr>
        <b/>
        <sz val="10"/>
        <color rgb="FF000000"/>
        <rFont val="Arial"/>
        <family val="2"/>
      </rPr>
      <t xml:space="preserve"> par un partenaire (dépense qui a été fournie par un tiers)
</t>
    </r>
    <r>
      <rPr>
        <sz val="9"/>
        <color rgb="FF000000"/>
        <rFont val="Arial"/>
        <family val="2"/>
      </rPr>
      <t>(Tous les services dont votre organisme bénéficie et dont les charges sont payées par un tiers. Peuvent couvrir les dépenses d'administration (salaires, honoraires, etc.), les dépenses de fonctionnement (téléphone, photocopie, matériel de bureau, etc.), les dépenses d'exploitation (entretien, chauffage, électricité, assurances, etc.) ou d'autres dépenses de ce type).</t>
    </r>
  </si>
  <si>
    <t>Formations, déplacements, repas</t>
  </si>
  <si>
    <r>
      <rPr>
        <b/>
        <sz val="10"/>
        <color rgb="FF000000"/>
        <rFont val="Arial"/>
        <family val="2"/>
      </rPr>
      <t>Frais d'énergie, électricité</t>
    </r>
    <r>
      <rPr>
        <b/>
        <sz val="10"/>
        <color theme="1"/>
        <rFont val="Arial"/>
        <family val="2"/>
      </rPr>
      <t xml:space="preserve"> (y compris climatisation, ventilation et chauffage)</t>
    </r>
  </si>
  <si>
    <t>TOTAL GÉNÉRAL DES DÉPENSES</t>
  </si>
  <si>
    <r>
      <rPr>
        <sz val="14"/>
        <color rgb="FFFF0000"/>
        <rFont val="Arial"/>
        <family val="2"/>
      </rPr>
      <t>*</t>
    </r>
    <r>
      <rPr>
        <sz val="10"/>
        <color rgb="FFFF0000"/>
        <rFont val="Arial"/>
        <family val="2"/>
      </rPr>
      <t xml:space="preserve"> Les catégories marquées par un astérisque sont obligatoires.</t>
    </r>
  </si>
  <si>
    <r>
      <t xml:space="preserve">Actifs à court terme </t>
    </r>
    <r>
      <rPr>
        <b/>
        <sz val="14"/>
        <color rgb="FFFF0000"/>
        <rFont val="Arial"/>
        <family val="2"/>
      </rPr>
      <t>*</t>
    </r>
  </si>
  <si>
    <t>Actif à long terme (subvention à recevoir, immobilisations corporelles, actifs, autres)</t>
  </si>
  <si>
    <r>
      <t xml:space="preserve">Passif à court terme </t>
    </r>
    <r>
      <rPr>
        <b/>
        <sz val="14"/>
        <color rgb="FFFF0000"/>
        <rFont val="Arial"/>
        <family val="2"/>
      </rPr>
      <t>*</t>
    </r>
    <r>
      <rPr>
        <b/>
        <sz val="10"/>
        <color rgb="FFFF0000"/>
        <rFont val="Arial"/>
        <family val="2"/>
      </rPr>
      <t xml:space="preserve"> </t>
    </r>
  </si>
  <si>
    <t xml:space="preserve">Passif à long terme </t>
  </si>
  <si>
    <r>
      <t xml:space="preserve">Actifs nets non affectés </t>
    </r>
    <r>
      <rPr>
        <b/>
        <sz val="14"/>
        <color rgb="FFFF0000"/>
        <rFont val="Arial"/>
        <family val="2"/>
      </rPr>
      <t>*</t>
    </r>
  </si>
  <si>
    <r>
      <t xml:space="preserve">Actifs nets affectés (affectation externe exigée par autres bailleurs de fonds) </t>
    </r>
    <r>
      <rPr>
        <b/>
        <sz val="14"/>
        <color rgb="FFFF0000"/>
        <rFont val="Arial"/>
        <family val="2"/>
      </rPr>
      <t>*</t>
    </r>
  </si>
  <si>
    <t>Subvention de la BAnQ</t>
  </si>
  <si>
    <r>
      <rPr>
        <u/>
        <sz val="10"/>
        <color theme="1"/>
        <rFont val="Arial"/>
        <family val="2"/>
      </rPr>
      <t>Ce poste budgétaire équivaut à la somme des lignes suivantes de l'onglet 2 - Revenus</t>
    </r>
    <r>
      <rPr>
        <sz val="10"/>
        <color theme="1"/>
        <rFont val="Arial"/>
        <family val="2"/>
      </rPr>
      <t xml:space="preserve"> :
Participation du milieu (organismes, corporations, fondations)
</t>
    </r>
  </si>
  <si>
    <t>Est-ce que l'organisme génère suffisamment de revenus pour respecter ses engagements à court terme ? (fonds de roulement)</t>
  </si>
  <si>
    <t>Le projet fragilise l'équilibre budgétaire de l'organisme (impact sur surplus / pertes)</t>
  </si>
  <si>
    <t>Le projet dégagera des économies dans les frais de fonctionnement (dépenses totales moins grandes, y compris les dépenses de l'immeuble)</t>
  </si>
  <si>
    <t>Le budget prévisionnel illustre les répercussions financières du projet  (il n'y a pas de section particulière : question d'appréciation générale sur le réalisme des prévisions)</t>
  </si>
  <si>
    <r>
      <t xml:space="preserve">Le coût du cycle de vie de l'immeuble est prévu (postes budgétaires </t>
    </r>
    <r>
      <rPr>
        <i/>
        <sz val="11"/>
        <color theme="1"/>
        <rFont val="Arial"/>
        <family val="2"/>
      </rPr>
      <t>Entretien</t>
    </r>
    <r>
      <rPr>
        <sz val="11"/>
        <color theme="1"/>
        <rFont val="Arial"/>
        <family val="2"/>
      </rPr>
      <t xml:space="preserve"> et </t>
    </r>
    <r>
      <rPr>
        <i/>
        <sz val="11"/>
        <color theme="1"/>
        <rFont val="Arial"/>
        <family val="2"/>
      </rPr>
      <t>Partie des bénéfices à venir affectée aux immobilisations</t>
    </r>
    <r>
      <rPr>
        <sz val="11"/>
        <color theme="1"/>
        <rFont val="Arial"/>
        <family val="2"/>
      </rPr>
      <t>)</t>
    </r>
  </si>
  <si>
    <t>Question d'analyse liée</t>
  </si>
  <si>
    <t>Total des actifs nets non affectés ou affectés internes aux immobilisations (SOMME)</t>
  </si>
  <si>
    <t>Fonds de roulement actuel 
(actif à court terme / passif à court terme)</t>
  </si>
  <si>
    <t xml:space="preserve">Note : S'il utilise 100% de ses avoirs pour le projet, le risque augmente car ses avoirs disparaîtront. Une bonne pratique est de garder l'équivalent de 3 à 4 mois de revenus de fonctionnement (c’est-à-dire 3/12 à 4/12 du chiffre d'affaires) en actifs nets non affectés / affectés interne aux immobilisations. </t>
  </si>
  <si>
    <t xml:space="preserve"> Impact du projet sur les revenus et les bénéfices</t>
  </si>
  <si>
    <t>Question liée</t>
  </si>
  <si>
    <t xml:space="preserve">Total général des dépenses </t>
  </si>
  <si>
    <t>Sous-total des frais de fonctionnement de l'immeuble</t>
  </si>
  <si>
    <t xml:space="preserve">Dépenses de l'immeuble : entretien, restauration, réparation </t>
  </si>
  <si>
    <t>Total général des revenus</t>
  </si>
  <si>
    <t xml:space="preserve">L'ensemble des données des proformats est appuyé par des données probantes et tient compte de l'inflation réaliste </t>
  </si>
  <si>
    <t>Le cas échéant, les proformats tiennent compte des dépenses supplémentaires de fonctionnement générées par le projet (exemple : RH si agrandissement )</t>
  </si>
  <si>
    <t>Une bonne pratique est d'inclure dans le budget de 1% à 5 % de la valeur de l'immeuble en entretien / réparation  (évalué à la question 5 ci-haut) - est-ce que l'organisme réserve ces sommes dans l'actif net non affecté ?</t>
  </si>
  <si>
    <t xml:space="preserve">Permet d'améliorer le surplus de l'organisme </t>
  </si>
  <si>
    <t>Appuyé par un plan de mise en marché / de visibilité / de promotion / de développement / d'affaires</t>
  </si>
  <si>
    <t>Rien dans les états financiers (EF), le certificat ou les notes ne remet en question la viabilité / pérennité de notre client ou de la réalisation du projet</t>
  </si>
  <si>
    <t xml:space="preserve">Rien dans les EF, le certificat ou les notes ne laisse voir des changements majeurs </t>
  </si>
  <si>
    <r>
      <t xml:space="preserve">Fluctuation des subventions - Gouvernement du Québec (fonctionnement)
</t>
    </r>
    <r>
      <rPr>
        <sz val="9"/>
        <color theme="0"/>
        <rFont val="Arial"/>
        <family val="2"/>
      </rPr>
      <t>(MCC/CALQ/BAnQ)</t>
    </r>
  </si>
  <si>
    <t>Fluctuation des dépenses en acquisition de biens</t>
  </si>
  <si>
    <t>Légende des risques</t>
  </si>
  <si>
    <t>Résultat net</t>
  </si>
  <si>
    <t>Marge (%)</t>
  </si>
  <si>
    <t>Année</t>
  </si>
  <si>
    <t>Précédent 2</t>
  </si>
  <si>
    <t>Précédent 1</t>
  </si>
  <si>
    <t>Prévisionnel 1</t>
  </si>
  <si>
    <t>Prévisionnel 2</t>
  </si>
  <si>
    <t>Prévisionnel 3</t>
  </si>
  <si>
    <t>Risqué : Moins de 1</t>
  </si>
  <si>
    <t>Risque moyen : entre 1 et 1,5</t>
  </si>
  <si>
    <t>Pas risqué  : Plus de 1,5</t>
  </si>
  <si>
    <t>Version 2025-10</t>
  </si>
  <si>
    <t>VIABILITÉ DU PROJET</t>
  </si>
  <si>
    <t>Viable</t>
  </si>
  <si>
    <t>Non viable</t>
  </si>
  <si>
    <t>Situation financière</t>
  </si>
  <si>
    <t xml:space="preserve">Volets 2.2 et 3.2 - Intervention visant un bien immeuble </t>
  </si>
  <si>
    <t>Budget de fonctionnement - Sous-volets 2.2 et 3.2</t>
  </si>
  <si>
    <t>Autre question</t>
  </si>
  <si>
    <r>
      <t xml:space="preserve">Actifs nets non affectés investis en immobilisations (affectés d'origine interne) </t>
    </r>
    <r>
      <rPr>
        <b/>
        <sz val="14"/>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</si>
</sst>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_);[Red]\(#,##0.00\ &quot;$&quot;\)"/>
    <numFmt numFmtId="44" formatCode="_ * #,##0.00_)\ &quot;$&quot;_ ;_ * \(#,##0.00\)\ &quot;$&quot;_ ;_ * &quot;-&quot;??_)\ &quot;$&quot;_ ;_ @_ "/>
    <numFmt numFmtId="164" formatCode="#,##0\ &quot;$&quot;"/>
    <numFmt numFmtId="165" formatCode="[$-F800]dddd\,\ mmmm\ dd\,\ yyyy"/>
    <numFmt numFmtId="166" formatCode="#,##0.00\ &quot;$&quot;"/>
    <numFmt numFmtId="167" formatCode="0.000%"/>
    <numFmt numFmtId="168" formatCode="#,##0.0_);[Red]\(#,##0.0\)"/>
    <numFmt numFmtId="169" formatCode="0.0"/>
    <numFmt numFmtId="170" formatCode="0.0%"/>
    <numFmt numFmtId="171" formatCode="#,##0.00\ _$_);[Red]\(#,##0.00\ _$\)"/>
  </numFmts>
  <fonts count="83">
    <font>
      <sz val="11"/>
      <color theme="1"/>
      <name val="Aptos Narrow"/>
      <family val="2"/>
      <scheme val="minor"/>
    </font>
    <font>
      <sz val="11"/>
      <color theme="1"/>
      <name val="Aptos Narrow"/>
      <family val="2"/>
      <scheme val="minor"/>
    </font>
    <font>
      <b/>
      <sz val="11"/>
      <color theme="1"/>
      <name val="Aptos Narrow"/>
      <family val="2"/>
      <scheme val="minor"/>
    </font>
    <font>
      <b/>
      <sz val="10"/>
      <name val="Arial"/>
      <family val="2"/>
    </font>
    <font>
      <b/>
      <sz val="10"/>
      <color theme="1"/>
      <name val="Arial"/>
      <family val="2"/>
    </font>
    <font>
      <sz val="10"/>
      <color theme="1"/>
      <name val="Arial"/>
      <family val="2"/>
    </font>
    <font>
      <b/>
      <sz val="10"/>
      <color rgb="FF000000"/>
      <name val="Arial"/>
      <family val="2"/>
    </font>
    <font>
      <sz val="10"/>
      <color rgb="FF000000"/>
      <name val="Arial"/>
      <family val="2"/>
    </font>
    <font>
      <sz val="8"/>
      <name val="Aptos Narrow"/>
      <family val="2"/>
      <scheme val="minor"/>
    </font>
    <font>
      <sz val="11"/>
      <color theme="1"/>
      <name val="Arial"/>
      <family val="2"/>
    </font>
    <font>
      <b/>
      <sz val="11"/>
      <color theme="1"/>
      <name val="Arial"/>
      <family val="2"/>
    </font>
    <font>
      <strike/>
      <sz val="11"/>
      <color theme="1"/>
      <name val="Arial"/>
      <family val="2"/>
    </font>
    <font>
      <sz val="10"/>
      <color theme="1" tint="0.499984740745262"/>
      <name val="Arial"/>
      <family val="2"/>
    </font>
    <font>
      <sz val="8"/>
      <color theme="1"/>
      <name val="Arial"/>
      <family val="2"/>
    </font>
    <font>
      <sz val="14"/>
      <color theme="1"/>
      <name val="Arial"/>
      <family val="2"/>
    </font>
    <font>
      <sz val="14"/>
      <color theme="1"/>
      <name val="Aptos Narrow"/>
      <family val="2"/>
      <scheme val="minor"/>
    </font>
    <font>
      <strike/>
      <sz val="11"/>
      <color theme="1"/>
      <name val="Aptos Narrow"/>
      <family val="2"/>
      <scheme val="minor"/>
    </font>
    <font>
      <i/>
      <sz val="11"/>
      <color theme="1"/>
      <name val="Arial"/>
      <family val="2"/>
    </font>
    <font>
      <b/>
      <sz val="14"/>
      <color theme="1"/>
      <name val="Aptos Narrow"/>
      <family val="2"/>
      <scheme val="minor"/>
    </font>
    <font>
      <sz val="12"/>
      <color theme="1"/>
      <name val="Arial"/>
      <family val="2"/>
    </font>
    <font>
      <b/>
      <sz val="12"/>
      <color theme="0"/>
      <name val="Arial"/>
      <family val="2"/>
    </font>
    <font>
      <sz val="10"/>
      <color theme="0"/>
      <name val="Arial"/>
      <family val="2"/>
    </font>
    <font>
      <sz val="9"/>
      <color theme="1"/>
      <name val="Arial"/>
      <family val="2"/>
    </font>
    <font>
      <sz val="16"/>
      <color theme="1"/>
      <name val="Arial"/>
      <family val="2"/>
    </font>
    <font>
      <sz val="36"/>
      <color theme="0"/>
      <name val="Arial Black"/>
      <family val="2"/>
    </font>
    <font>
      <sz val="35"/>
      <color theme="1"/>
      <name val="Arial"/>
      <family val="2"/>
    </font>
    <font>
      <sz val="30"/>
      <color theme="1"/>
      <name val="Arial"/>
      <family val="2"/>
    </font>
    <font>
      <b/>
      <sz val="30"/>
      <color theme="0"/>
      <name val="Arial Black"/>
      <family val="2"/>
    </font>
    <font>
      <sz val="22"/>
      <color theme="1"/>
      <name val="Arial"/>
      <family val="2"/>
    </font>
    <font>
      <sz val="24"/>
      <color theme="1"/>
      <name val="Arial"/>
      <family val="2"/>
    </font>
    <font>
      <b/>
      <sz val="24"/>
      <color theme="1"/>
      <name val="Arial"/>
      <family val="2"/>
    </font>
    <font>
      <b/>
      <sz val="24"/>
      <color theme="4"/>
      <name val="Arial"/>
      <family val="2"/>
    </font>
    <font>
      <b/>
      <sz val="24"/>
      <name val="Arial"/>
      <family val="2"/>
    </font>
    <font>
      <sz val="24"/>
      <name val="Arial"/>
      <family val="2"/>
    </font>
    <font>
      <sz val="22"/>
      <color theme="1"/>
      <name val="Aptos Narrow"/>
      <family val="2"/>
      <scheme val="minor"/>
    </font>
    <font>
      <sz val="18"/>
      <color theme="0"/>
      <name val="Arial"/>
      <family val="2"/>
    </font>
    <font>
      <b/>
      <sz val="18"/>
      <color theme="0"/>
      <name val="Arial Black"/>
      <family val="2"/>
    </font>
    <font>
      <b/>
      <sz val="22"/>
      <color theme="1"/>
      <name val="Arial"/>
      <family val="2"/>
    </font>
    <font>
      <b/>
      <sz val="22"/>
      <color theme="4"/>
      <name val="Arial"/>
      <family val="2"/>
    </font>
    <font>
      <b/>
      <sz val="22"/>
      <name val="Arial"/>
      <family val="2"/>
    </font>
    <font>
      <b/>
      <sz val="16"/>
      <color theme="0"/>
      <name val="Arial Black"/>
      <family val="2"/>
    </font>
    <font>
      <b/>
      <sz val="9"/>
      <name val="Arial"/>
      <family val="2"/>
    </font>
    <font>
      <b/>
      <sz val="11"/>
      <color theme="0"/>
      <name val="Arial Black"/>
      <family val="2"/>
    </font>
    <font>
      <b/>
      <sz val="12"/>
      <color theme="0"/>
      <name val="Arial Black"/>
      <family val="2"/>
    </font>
    <font>
      <b/>
      <u/>
      <sz val="10"/>
      <name val="Arial"/>
      <family val="2"/>
    </font>
    <font>
      <b/>
      <sz val="11"/>
      <color theme="0"/>
      <name val="Arial"/>
      <family val="2"/>
    </font>
    <font>
      <sz val="9"/>
      <color theme="0"/>
      <name val="Arial"/>
      <family val="2"/>
    </font>
    <font>
      <sz val="9"/>
      <color theme="1"/>
      <name val="Aptos Narrow"/>
      <family val="2"/>
      <scheme val="minor"/>
    </font>
    <font>
      <b/>
      <sz val="12"/>
      <color theme="1"/>
      <name val="Arial"/>
      <family val="2"/>
    </font>
    <font>
      <b/>
      <sz val="10"/>
      <color theme="0"/>
      <name val="Arial"/>
      <family val="2"/>
    </font>
    <font>
      <sz val="18"/>
      <color theme="1"/>
      <name val="Arial Black"/>
      <family val="2"/>
    </font>
    <font>
      <b/>
      <sz val="14"/>
      <color theme="0"/>
      <name val="Arial"/>
      <family val="2"/>
    </font>
    <font>
      <sz val="14"/>
      <color rgb="FF0070C0"/>
      <name val="Arial"/>
      <family val="2"/>
    </font>
    <font>
      <sz val="11"/>
      <name val="Arial"/>
      <family val="2"/>
    </font>
    <font>
      <sz val="12"/>
      <color theme="4"/>
      <name val="Arial"/>
      <family val="2"/>
    </font>
    <font>
      <sz val="10"/>
      <color rgb="FFFF0000"/>
      <name val="Arial"/>
      <family val="2"/>
    </font>
    <font>
      <sz val="11"/>
      <name val="Aptos Narrow"/>
      <family val="2"/>
      <scheme val="minor"/>
    </font>
    <font>
      <sz val="8"/>
      <color theme="1"/>
      <name val="Aptos Narrow"/>
      <family val="2"/>
      <scheme val="minor"/>
    </font>
    <font>
      <b/>
      <sz val="10"/>
      <color rgb="FFFF0000"/>
      <name val="Arial"/>
      <family val="2"/>
    </font>
    <font>
      <b/>
      <sz val="14"/>
      <color rgb="FFFF0000"/>
      <name val="Arial"/>
      <family val="2"/>
    </font>
    <font>
      <sz val="14"/>
      <color rgb="FFFF0000"/>
      <name val="Arial"/>
      <family val="2"/>
    </font>
    <font>
      <sz val="28"/>
      <color theme="1"/>
      <name val="Arial"/>
      <family val="2"/>
    </font>
    <font>
      <sz val="28"/>
      <color rgb="FFFF0000"/>
      <name val="Arial"/>
      <family val="2"/>
    </font>
    <font>
      <sz val="9"/>
      <name val="Arial"/>
      <family val="2"/>
    </font>
    <font>
      <b/>
      <u/>
      <sz val="10"/>
      <color rgb="FF000000"/>
      <name val="Arial"/>
      <family val="2"/>
    </font>
    <font>
      <sz val="9"/>
      <color rgb="FF000000"/>
      <name val="Arial"/>
      <family val="2"/>
    </font>
    <font>
      <b/>
      <sz val="14"/>
      <color theme="0"/>
      <name val="Arial Black"/>
      <family val="2"/>
    </font>
    <font>
      <b/>
      <sz val="12"/>
      <color rgb="FF000000"/>
      <name val="Arial"/>
      <family val="2"/>
    </font>
    <font>
      <b/>
      <sz val="16"/>
      <name val="Arial Black"/>
      <family val="2"/>
    </font>
    <font>
      <b/>
      <sz val="10"/>
      <color theme="4" tint="-0.249977111117893"/>
      <name val="Arial"/>
      <family val="2"/>
    </font>
    <font>
      <sz val="11"/>
      <color theme="0"/>
      <name val="Aptos Narrow"/>
      <family val="2"/>
      <scheme val="minor"/>
    </font>
    <font>
      <b/>
      <sz val="14"/>
      <color theme="0"/>
      <name val="Arial"/>
      <family val="2"/>
      <charset val="2"/>
    </font>
    <font>
      <b/>
      <sz val="20"/>
      <color theme="0"/>
      <name val="Wingdings"/>
      <charset val="2"/>
    </font>
    <font>
      <sz val="11"/>
      <color theme="0"/>
      <name val="Arial"/>
      <family val="2"/>
    </font>
    <font>
      <b/>
      <sz val="14"/>
      <color theme="1"/>
      <name val="Arial"/>
      <family val="2"/>
    </font>
    <font>
      <b/>
      <u/>
      <sz val="11"/>
      <color theme="1"/>
      <name val="Arial"/>
      <family val="2"/>
    </font>
    <font>
      <b/>
      <sz val="12"/>
      <color theme="4"/>
      <name val="Arial"/>
      <family val="2"/>
    </font>
    <font>
      <sz val="9"/>
      <color rgb="FFFF0000"/>
      <name val="Arial"/>
      <family val="2"/>
    </font>
    <font>
      <u/>
      <sz val="10"/>
      <color theme="1"/>
      <name val="Arial"/>
      <family val="2"/>
    </font>
    <font>
      <sz val="9"/>
      <color theme="0"/>
      <name val="Aptos Narrow"/>
      <family val="2"/>
      <scheme val="minor"/>
    </font>
    <font>
      <sz val="14"/>
      <name val="Arial"/>
      <family val="2"/>
    </font>
    <font>
      <b/>
      <sz val="18"/>
      <name val="Arial Black"/>
      <family val="2"/>
    </font>
    <font>
      <b/>
      <sz val="18"/>
      <color theme="1"/>
      <name val="Arial"/>
      <family val="2"/>
    </font>
  </fonts>
  <fills count="15">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61AE"/>
        <bgColor indexed="64"/>
      </patternFill>
    </fill>
    <fill>
      <patternFill patternType="solid">
        <fgColor rgb="FFDEF2FA"/>
        <bgColor indexed="64"/>
      </patternFill>
    </fill>
    <fill>
      <patternFill patternType="solid">
        <fgColor rgb="FFC3D1E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0" tint="-4.9989318521683403E-2"/>
        <bgColor indexed="64"/>
      </patternFill>
    </fill>
  </fills>
  <borders count="1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top style="thin">
        <color theme="1"/>
      </top>
      <bottom style="thin">
        <color theme="1"/>
      </bottom>
      <diagonal/>
    </border>
    <border>
      <left style="thin">
        <color theme="1"/>
      </left>
      <right/>
      <top/>
      <bottom/>
      <diagonal/>
    </border>
    <border>
      <left/>
      <right style="thin">
        <color theme="1"/>
      </right>
      <top/>
      <bottom/>
      <diagonal/>
    </border>
    <border>
      <left/>
      <right/>
      <top/>
      <bottom style="thin">
        <color auto="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ck">
        <color theme="4"/>
      </top>
      <bottom/>
      <diagonal/>
    </border>
    <border>
      <left style="medium">
        <color rgb="FF0061AE"/>
      </left>
      <right/>
      <top style="medium">
        <color rgb="FF0061AE"/>
      </top>
      <bottom style="medium">
        <color rgb="FF0061AE"/>
      </bottom>
      <diagonal/>
    </border>
    <border>
      <left/>
      <right/>
      <top style="medium">
        <color rgb="FF0061AE"/>
      </top>
      <bottom style="medium">
        <color rgb="FF0061AE"/>
      </bottom>
      <diagonal/>
    </border>
    <border>
      <left/>
      <right style="medium">
        <color rgb="FF0061AE"/>
      </right>
      <top style="medium">
        <color rgb="FF0061AE"/>
      </top>
      <bottom style="medium">
        <color rgb="FF0061AE"/>
      </bottom>
      <diagonal/>
    </border>
    <border>
      <left/>
      <right/>
      <top style="thin">
        <color theme="1"/>
      </top>
      <bottom style="thick">
        <color theme="4"/>
      </bottom>
      <diagonal/>
    </border>
    <border>
      <left/>
      <right style="thick">
        <color theme="4"/>
      </right>
      <top/>
      <bottom/>
      <diagonal/>
    </border>
    <border>
      <left style="thick">
        <color theme="4"/>
      </left>
      <right/>
      <top/>
      <bottom/>
      <diagonal/>
    </border>
    <border>
      <left/>
      <right style="medium">
        <color rgb="FF0061AE"/>
      </right>
      <top/>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indexed="64"/>
      </left>
      <right style="medium">
        <color rgb="FF0061AE"/>
      </right>
      <top style="thin">
        <color theme="1"/>
      </top>
      <bottom style="hair">
        <color indexed="64"/>
      </bottom>
      <diagonal/>
    </border>
    <border>
      <left style="thin">
        <color indexed="64"/>
      </left>
      <right style="medium">
        <color rgb="FF0061AE"/>
      </right>
      <top style="hair">
        <color indexed="64"/>
      </top>
      <bottom style="hair">
        <color indexed="64"/>
      </bottom>
      <diagonal/>
    </border>
    <border>
      <left style="medium">
        <color rgb="FF0061AE"/>
      </left>
      <right style="thin">
        <color theme="1"/>
      </right>
      <top style="thin">
        <color theme="1"/>
      </top>
      <bottom style="hair">
        <color indexed="64"/>
      </bottom>
      <diagonal/>
    </border>
    <border>
      <left style="thin">
        <color theme="1"/>
      </left>
      <right style="thin">
        <color theme="1"/>
      </right>
      <top style="thin">
        <color theme="1"/>
      </top>
      <bottom style="hair">
        <color indexed="64"/>
      </bottom>
      <diagonal/>
    </border>
    <border>
      <left style="medium">
        <color rgb="FF0061AE"/>
      </left>
      <right style="thin">
        <color theme="1"/>
      </right>
      <top style="hair">
        <color indexed="64"/>
      </top>
      <bottom style="hair">
        <color indexed="64"/>
      </bottom>
      <diagonal/>
    </border>
    <border>
      <left style="thin">
        <color theme="1"/>
      </left>
      <right style="thin">
        <color theme="1"/>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theme="1"/>
      </top>
      <bottom/>
      <diagonal/>
    </border>
    <border>
      <left style="thin">
        <color indexed="64"/>
      </left>
      <right style="thin">
        <color indexed="64"/>
      </right>
      <top style="thin">
        <color theme="1"/>
      </top>
      <bottom style="thin">
        <color theme="1"/>
      </bottom>
      <diagonal/>
    </border>
    <border>
      <left style="thin">
        <color indexed="64"/>
      </left>
      <right style="medium">
        <color rgb="FF0061AE"/>
      </right>
      <top style="hair">
        <color indexed="64"/>
      </top>
      <bottom style="thin">
        <color auto="1"/>
      </bottom>
      <diagonal/>
    </border>
    <border>
      <left style="thin">
        <color theme="1"/>
      </left>
      <right/>
      <top style="thin">
        <color theme="1"/>
      </top>
      <bottom style="hair">
        <color indexed="64"/>
      </bottom>
      <diagonal/>
    </border>
    <border>
      <left style="thin">
        <color theme="1"/>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rgb="FF0061AE"/>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theme="1"/>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rgb="FF0061AE"/>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61AE"/>
      </left>
      <right/>
      <top/>
      <bottom style="medium">
        <color rgb="FF0061AE"/>
      </bottom>
      <diagonal/>
    </border>
    <border>
      <left/>
      <right/>
      <top/>
      <bottom style="medium">
        <color rgb="FF0061AE"/>
      </bottom>
      <diagonal/>
    </border>
    <border>
      <left/>
      <right style="medium">
        <color rgb="FF0061AE"/>
      </right>
      <top/>
      <bottom style="medium">
        <color rgb="FF0061AE"/>
      </bottom>
      <diagonal/>
    </border>
    <border>
      <left style="medium">
        <color rgb="FF0061AE"/>
      </left>
      <right/>
      <top style="thin">
        <color theme="1"/>
      </top>
      <bottom style="thin">
        <color theme="1"/>
      </bottom>
      <diagonal/>
    </border>
    <border>
      <left/>
      <right style="medium">
        <color rgb="FF0061AE"/>
      </right>
      <top style="thin">
        <color theme="1"/>
      </top>
      <bottom style="thin">
        <color theme="1"/>
      </bottom>
      <diagonal/>
    </border>
    <border>
      <left style="medium">
        <color rgb="FF0061AE"/>
      </left>
      <right/>
      <top style="thin">
        <color theme="1"/>
      </top>
      <bottom style="thick">
        <color theme="4"/>
      </bottom>
      <diagonal/>
    </border>
    <border>
      <left/>
      <right style="medium">
        <color rgb="FF0061AE"/>
      </right>
      <top style="thin">
        <color theme="1"/>
      </top>
      <bottom style="thick">
        <color theme="4"/>
      </bottom>
      <diagonal/>
    </border>
    <border>
      <left style="medium">
        <color rgb="FF0061AE"/>
      </left>
      <right/>
      <top style="thin">
        <color theme="1"/>
      </top>
      <bottom/>
      <diagonal/>
    </border>
    <border>
      <left/>
      <right style="medium">
        <color rgb="FF0061AE"/>
      </right>
      <top style="thin">
        <color theme="1"/>
      </top>
      <bottom/>
      <diagonal/>
    </border>
    <border>
      <left style="medium">
        <color rgb="FF0061AE"/>
      </left>
      <right/>
      <top/>
      <bottom style="thin">
        <color theme="1"/>
      </bottom>
      <diagonal/>
    </border>
    <border>
      <left/>
      <right style="medium">
        <color rgb="FF0061AE"/>
      </right>
      <top/>
      <bottom style="thin">
        <color theme="1"/>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auto="1"/>
      </bottom>
      <diagonal/>
    </border>
    <border>
      <left/>
      <right/>
      <top style="hair">
        <color auto="1"/>
      </top>
      <bottom style="hair">
        <color auto="1"/>
      </bottom>
      <diagonal/>
    </border>
    <border>
      <left/>
      <right/>
      <top style="hair">
        <color auto="1"/>
      </top>
      <bottom style="thin">
        <color rgb="FF0061AE"/>
      </bottom>
      <diagonal/>
    </border>
    <border>
      <left style="thin">
        <color rgb="FF0061AE"/>
      </left>
      <right/>
      <top style="thin">
        <color rgb="FF0061AE"/>
      </top>
      <bottom style="thin">
        <color indexed="64"/>
      </bottom>
      <diagonal/>
    </border>
    <border>
      <left/>
      <right/>
      <top style="thin">
        <color rgb="FF0061AE"/>
      </top>
      <bottom style="thin">
        <color indexed="64"/>
      </bottom>
      <diagonal/>
    </border>
    <border>
      <left style="thin">
        <color rgb="FF0061AE"/>
      </left>
      <right style="thin">
        <color indexed="64"/>
      </right>
      <top style="thin">
        <color indexed="64"/>
      </top>
      <bottom/>
      <diagonal/>
    </border>
    <border>
      <left style="thin">
        <color rgb="FF0061AE"/>
      </left>
      <right style="thin">
        <color indexed="64"/>
      </right>
      <top/>
      <bottom/>
      <diagonal/>
    </border>
    <border>
      <left style="thin">
        <color rgb="FF0061AE"/>
      </left>
      <right style="thin">
        <color indexed="64"/>
      </right>
      <top/>
      <bottom style="thin">
        <color rgb="FF0061AE"/>
      </bottom>
      <diagonal/>
    </border>
    <border>
      <left style="thin">
        <color auto="1"/>
      </left>
      <right/>
      <top style="thin">
        <color theme="4"/>
      </top>
      <bottom style="thin">
        <color theme="4"/>
      </bottom>
      <diagonal/>
    </border>
    <border>
      <left/>
      <right style="thin">
        <color auto="1"/>
      </right>
      <top style="thin">
        <color theme="4"/>
      </top>
      <bottom style="thin">
        <color theme="4"/>
      </bottom>
      <diagonal/>
    </border>
    <border>
      <left style="medium">
        <color rgb="FF0061AE"/>
      </left>
      <right/>
      <top style="thin">
        <color auto="1"/>
      </top>
      <bottom style="thin">
        <color auto="1"/>
      </bottom>
      <diagonal/>
    </border>
    <border>
      <left/>
      <right style="medium">
        <color rgb="FF0061AE"/>
      </right>
      <top style="thin">
        <color auto="1"/>
      </top>
      <bottom style="thin">
        <color auto="1"/>
      </bottom>
      <diagonal/>
    </border>
    <border>
      <left style="thin">
        <color indexed="64"/>
      </left>
      <right style="medium">
        <color rgb="FF0061AE"/>
      </right>
      <top style="thin">
        <color indexed="64"/>
      </top>
      <bottom style="thin">
        <color indexed="64"/>
      </bottom>
      <diagonal/>
    </border>
    <border>
      <left style="thin">
        <color indexed="64"/>
      </left>
      <right style="medium">
        <color rgb="FF0061AE"/>
      </right>
      <top/>
      <bottom style="thin">
        <color auto="1"/>
      </bottom>
      <diagonal/>
    </border>
    <border>
      <left/>
      <right style="thin">
        <color indexed="64"/>
      </right>
      <top/>
      <bottom/>
      <diagonal/>
    </border>
    <border>
      <left style="medium">
        <color rgb="FF0061AE"/>
      </left>
      <right/>
      <top style="thin">
        <color indexed="64"/>
      </top>
      <bottom style="hair">
        <color indexed="64"/>
      </bottom>
      <diagonal/>
    </border>
    <border>
      <left style="medium">
        <color rgb="FF0061AE"/>
      </left>
      <right/>
      <top style="hair">
        <color indexed="64"/>
      </top>
      <bottom style="hair">
        <color indexed="64"/>
      </bottom>
      <diagonal/>
    </border>
    <border>
      <left style="medium">
        <color rgb="FF0061AE"/>
      </left>
      <right/>
      <top style="hair">
        <color indexed="64"/>
      </top>
      <bottom style="thin">
        <color indexed="64"/>
      </bottom>
      <diagonal/>
    </border>
    <border>
      <left/>
      <right/>
      <top style="thin">
        <color indexed="64"/>
      </top>
      <bottom style="hair">
        <color indexed="64"/>
      </bottom>
      <diagonal/>
    </border>
    <border>
      <left style="thin">
        <color indexed="64"/>
      </left>
      <right/>
      <top style="hair">
        <color auto="1"/>
      </top>
      <bottom style="hair">
        <color auto="1"/>
      </bottom>
      <diagonal/>
    </border>
    <border>
      <left style="thin">
        <color indexed="64"/>
      </left>
      <right/>
      <top style="hair">
        <color auto="1"/>
      </top>
      <bottom style="thin">
        <color rgb="FF0061AE"/>
      </bottom>
      <diagonal/>
    </border>
    <border>
      <left style="thin">
        <color rgb="FF0061AE"/>
      </left>
      <right/>
      <top/>
      <bottom/>
      <diagonal/>
    </border>
    <border>
      <left style="thick">
        <color rgb="FF0061AE"/>
      </left>
      <right style="thick">
        <color rgb="FF0061AE"/>
      </right>
      <top style="thick">
        <color rgb="FF0061AE"/>
      </top>
      <bottom style="thin">
        <color indexed="64"/>
      </bottom>
      <diagonal/>
    </border>
    <border>
      <left style="thick">
        <color rgb="FF0061AE"/>
      </left>
      <right style="thick">
        <color rgb="FF0061AE"/>
      </right>
      <top style="thin">
        <color indexed="64"/>
      </top>
      <bottom style="thick">
        <color rgb="FF0061AE"/>
      </bottom>
      <diagonal/>
    </border>
    <border>
      <left style="thin">
        <color indexed="64"/>
      </left>
      <right style="medium">
        <color rgb="FF0061AE"/>
      </right>
      <top/>
      <bottom style="hair">
        <color indexed="64"/>
      </bottom>
      <diagonal/>
    </border>
    <border>
      <left style="thin">
        <color theme="1"/>
      </left>
      <right style="thin">
        <color theme="1"/>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theme="1"/>
      </left>
      <right style="thin">
        <color indexed="64"/>
      </right>
      <top style="hair">
        <color theme="1"/>
      </top>
      <bottom style="hair">
        <color theme="1"/>
      </bottom>
      <diagonal/>
    </border>
    <border>
      <left/>
      <right style="thin">
        <color indexed="64"/>
      </right>
      <top style="thin">
        <color theme="1"/>
      </top>
      <bottom/>
      <diagonal/>
    </border>
  </borders>
  <cellStyleXfs count="4">
    <xf numFmtId="0" fontId="0" fillId="0" borderId="0"/>
    <xf numFmtId="9" fontId="1" fillId="0" borderId="0" applyFont="0" applyFill="0" applyBorder="0" applyAlignment="0" applyProtection="0"/>
    <xf numFmtId="0" fontId="1" fillId="3" borderId="0" applyNumberFormat="0" applyBorder="0" applyAlignment="0" applyProtection="0"/>
    <xf numFmtId="44" fontId="1" fillId="0" borderId="0" applyFont="0" applyFill="0" applyBorder="0" applyAlignment="0" applyProtection="0"/>
  </cellStyleXfs>
  <cellXfs count="468">
    <xf numFmtId="0" fontId="0" fillId="0" borderId="0" xfId="0"/>
    <xf numFmtId="0" fontId="3" fillId="8" borderId="26" xfId="0"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4" fillId="0" borderId="30" xfId="2" applyFont="1" applyFill="1" applyBorder="1" applyAlignment="1" applyProtection="1">
      <alignment horizontal="left" vertical="center" wrapText="1"/>
    </xf>
    <xf numFmtId="0" fontId="4" fillId="0" borderId="31" xfId="2" applyFont="1" applyFill="1" applyBorder="1" applyAlignment="1" applyProtection="1">
      <alignment horizontal="left" vertical="center" wrapText="1"/>
    </xf>
    <xf numFmtId="0" fontId="5" fillId="0" borderId="36" xfId="0" applyFont="1" applyBorder="1" applyAlignment="1" applyProtection="1">
      <alignment vertical="center"/>
      <protection locked="0"/>
    </xf>
    <xf numFmtId="0" fontId="5" fillId="0" borderId="37" xfId="0" applyFont="1" applyBorder="1" applyAlignment="1" applyProtection="1">
      <alignment vertical="center"/>
      <protection locked="0"/>
    </xf>
    <xf numFmtId="0" fontId="5" fillId="2" borderId="38" xfId="0" applyFont="1" applyFill="1" applyBorder="1" applyAlignment="1" applyProtection="1">
      <alignment vertical="center"/>
      <protection locked="0"/>
    </xf>
    <xf numFmtId="0" fontId="5" fillId="0" borderId="47" xfId="0" applyFont="1" applyBorder="1" applyAlignment="1" applyProtection="1">
      <alignment vertical="center"/>
      <protection locked="0"/>
    </xf>
    <xf numFmtId="9" fontId="12" fillId="0" borderId="0" xfId="1" applyFont="1" applyFill="1" applyBorder="1" applyAlignment="1" applyProtection="1">
      <alignment horizontal="center" vertical="center" wrapText="1"/>
    </xf>
    <xf numFmtId="9" fontId="6" fillId="0" borderId="0" xfId="1" applyFont="1" applyFill="1" applyBorder="1" applyAlignment="1" applyProtection="1">
      <alignment horizontal="center" vertical="center" wrapText="1"/>
    </xf>
    <xf numFmtId="9" fontId="7" fillId="9" borderId="2" xfId="1" applyFont="1" applyFill="1" applyBorder="1" applyAlignment="1" applyProtection="1">
      <alignment horizontal="center" vertical="center" wrapText="1"/>
    </xf>
    <xf numFmtId="0" fontId="5" fillId="2" borderId="2" xfId="0" applyFont="1" applyFill="1" applyBorder="1" applyAlignment="1" applyProtection="1">
      <alignment vertical="center"/>
      <protection locked="0"/>
    </xf>
    <xf numFmtId="0" fontId="5" fillId="2" borderId="36" xfId="0" applyFont="1" applyFill="1" applyBorder="1" applyAlignment="1" applyProtection="1">
      <alignment vertical="center"/>
      <protection locked="0"/>
    </xf>
    <xf numFmtId="0" fontId="5" fillId="2" borderId="37" xfId="0" applyFont="1" applyFill="1" applyBorder="1" applyAlignment="1" applyProtection="1">
      <alignment vertical="center"/>
      <protection locked="0"/>
    </xf>
    <xf numFmtId="0" fontId="3" fillId="8" borderId="10" xfId="0" applyFont="1" applyFill="1" applyBorder="1" applyAlignment="1" applyProtection="1">
      <alignment horizontal="center" vertical="center" wrapText="1"/>
      <protection locked="0"/>
    </xf>
    <xf numFmtId="0" fontId="3" fillId="8" borderId="42" xfId="0" applyFont="1" applyFill="1" applyBorder="1" applyAlignment="1" applyProtection="1">
      <alignment horizontal="center" vertical="center" wrapText="1"/>
      <protection locked="0"/>
    </xf>
    <xf numFmtId="0" fontId="21" fillId="0" borderId="2" xfId="0" applyFont="1" applyBorder="1" applyAlignment="1" applyProtection="1">
      <alignment vertical="center"/>
      <protection locked="0"/>
    </xf>
    <xf numFmtId="0" fontId="5" fillId="2" borderId="36" xfId="0" applyFont="1" applyFill="1" applyBorder="1" applyAlignment="1" applyProtection="1">
      <alignment horizontal="left" vertical="center"/>
      <protection locked="0"/>
    </xf>
    <xf numFmtId="0" fontId="5" fillId="2" borderId="37" xfId="0" applyFont="1" applyFill="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2" borderId="57" xfId="0" applyFont="1" applyFill="1" applyBorder="1" applyAlignment="1" applyProtection="1">
      <alignment vertical="center"/>
      <protection locked="0"/>
    </xf>
    <xf numFmtId="0" fontId="5" fillId="0" borderId="2" xfId="0" applyFont="1" applyBorder="1" applyAlignment="1" applyProtection="1">
      <alignment vertical="center"/>
      <protection locked="0"/>
    </xf>
    <xf numFmtId="8" fontId="7" fillId="2" borderId="2" xfId="0" applyNumberFormat="1" applyFont="1" applyFill="1" applyBorder="1" applyAlignment="1" applyProtection="1">
      <alignment horizontal="center" vertical="center" wrapText="1"/>
      <protection locked="0"/>
    </xf>
    <xf numFmtId="8" fontId="5" fillId="2" borderId="51" xfId="0" applyNumberFormat="1" applyFont="1" applyFill="1" applyBorder="1" applyAlignment="1" applyProtection="1">
      <alignment horizontal="center" vertical="center" wrapText="1"/>
      <protection locked="0"/>
    </xf>
    <xf numFmtId="8" fontId="5" fillId="2" borderId="36" xfId="0" applyNumberFormat="1" applyFont="1" applyFill="1" applyBorder="1" applyAlignment="1" applyProtection="1">
      <alignment horizontal="center" vertical="center" wrapText="1"/>
      <protection locked="0"/>
    </xf>
    <xf numFmtId="8" fontId="5" fillId="14" borderId="36" xfId="0" applyNumberFormat="1" applyFont="1" applyFill="1" applyBorder="1" applyAlignment="1" applyProtection="1">
      <alignment horizontal="center" vertical="center" wrapText="1"/>
      <protection locked="0"/>
    </xf>
    <xf numFmtId="8" fontId="5" fillId="2" borderId="47" xfId="0" applyNumberFormat="1" applyFont="1" applyFill="1" applyBorder="1" applyAlignment="1" applyProtection="1">
      <alignment horizontal="center" vertical="center" wrapText="1"/>
      <protection locked="0"/>
    </xf>
    <xf numFmtId="8" fontId="5" fillId="2" borderId="37" xfId="0" applyNumberFormat="1" applyFont="1" applyFill="1" applyBorder="1" applyAlignment="1" applyProtection="1">
      <alignment horizontal="center" vertical="center" wrapText="1"/>
      <protection locked="0"/>
    </xf>
    <xf numFmtId="8" fontId="5" fillId="14" borderId="37" xfId="0" applyNumberFormat="1" applyFont="1" applyFill="1" applyBorder="1" applyAlignment="1" applyProtection="1">
      <alignment horizontal="center" vertical="center" wrapText="1"/>
      <protection locked="0"/>
    </xf>
    <xf numFmtId="8" fontId="5" fillId="2" borderId="52" xfId="0" applyNumberFormat="1" applyFont="1" applyFill="1" applyBorder="1" applyAlignment="1" applyProtection="1">
      <alignment horizontal="center" vertical="center" wrapText="1"/>
      <protection locked="0"/>
    </xf>
    <xf numFmtId="8" fontId="5" fillId="2" borderId="38" xfId="0" applyNumberFormat="1" applyFont="1" applyFill="1" applyBorder="1" applyAlignment="1" applyProtection="1">
      <alignment horizontal="center" vertical="center" wrapText="1"/>
      <protection locked="0"/>
    </xf>
    <xf numFmtId="8" fontId="5" fillId="14" borderId="38" xfId="0" applyNumberFormat="1" applyFont="1" applyFill="1" applyBorder="1" applyAlignment="1" applyProtection="1">
      <alignment horizontal="center" vertical="center" wrapText="1"/>
      <protection locked="0"/>
    </xf>
    <xf numFmtId="8" fontId="5" fillId="2" borderId="58" xfId="0" applyNumberFormat="1" applyFont="1" applyFill="1" applyBorder="1" applyAlignment="1" applyProtection="1">
      <alignment horizontal="center" vertical="center" wrapText="1"/>
      <protection locked="0"/>
    </xf>
    <xf numFmtId="8" fontId="5" fillId="2" borderId="57" xfId="0" applyNumberFormat="1" applyFont="1" applyFill="1" applyBorder="1" applyAlignment="1" applyProtection="1">
      <alignment horizontal="center" vertical="center" wrapText="1"/>
      <protection locked="0"/>
    </xf>
    <xf numFmtId="8" fontId="7" fillId="2" borderId="36" xfId="0" applyNumberFormat="1" applyFont="1" applyFill="1" applyBorder="1" applyAlignment="1" applyProtection="1">
      <alignment horizontal="center" vertical="center" wrapText="1"/>
      <protection locked="0"/>
    </xf>
    <xf numFmtId="8" fontId="5" fillId="2" borderId="1" xfId="0" applyNumberFormat="1" applyFont="1" applyFill="1" applyBorder="1" applyAlignment="1" applyProtection="1">
      <alignment horizontal="center" vertical="center" wrapText="1"/>
      <protection locked="0"/>
    </xf>
    <xf numFmtId="8" fontId="5" fillId="2" borderId="2" xfId="0" applyNumberFormat="1" applyFont="1" applyFill="1" applyBorder="1" applyAlignment="1" applyProtection="1">
      <alignment horizontal="center" vertical="center" wrapText="1"/>
      <protection locked="0"/>
    </xf>
    <xf numFmtId="8" fontId="5" fillId="14" borderId="2" xfId="0" applyNumberFormat="1" applyFont="1" applyFill="1" applyBorder="1" applyAlignment="1" applyProtection="1">
      <alignment horizontal="center" vertical="center" wrapText="1"/>
      <protection locked="0"/>
    </xf>
    <xf numFmtId="171" fontId="7" fillId="2" borderId="32" xfId="0" applyNumberFormat="1" applyFont="1" applyFill="1" applyBorder="1" applyAlignment="1" applyProtection="1">
      <alignment horizontal="center" vertical="center" wrapText="1"/>
      <protection locked="0"/>
    </xf>
    <xf numFmtId="171" fontId="7" fillId="2" borderId="33" xfId="0" applyNumberFormat="1" applyFont="1" applyFill="1" applyBorder="1" applyAlignment="1" applyProtection="1">
      <alignment horizontal="center" vertical="center" wrapText="1"/>
      <protection locked="0"/>
    </xf>
    <xf numFmtId="171" fontId="7" fillId="14" borderId="33" xfId="0" applyNumberFormat="1" applyFont="1" applyFill="1" applyBorder="1" applyAlignment="1" applyProtection="1">
      <alignment horizontal="center" vertical="center" wrapText="1"/>
      <protection locked="0"/>
    </xf>
    <xf numFmtId="171" fontId="7" fillId="2" borderId="45" xfId="0" applyNumberFormat="1" applyFont="1" applyFill="1" applyBorder="1" applyAlignment="1" applyProtection="1">
      <alignment horizontal="center" vertical="center" wrapText="1"/>
      <protection locked="0"/>
    </xf>
    <xf numFmtId="171" fontId="7" fillId="2" borderId="34" xfId="0" applyNumberFormat="1" applyFont="1" applyFill="1" applyBorder="1" applyAlignment="1" applyProtection="1">
      <alignment horizontal="center" vertical="center" wrapText="1"/>
      <protection locked="0"/>
    </xf>
    <xf numFmtId="171" fontId="7" fillId="2" borderId="35" xfId="0" applyNumberFormat="1" applyFont="1" applyFill="1" applyBorder="1" applyAlignment="1" applyProtection="1">
      <alignment horizontal="center" vertical="center" wrapText="1"/>
      <protection locked="0"/>
    </xf>
    <xf numFmtId="171" fontId="7" fillId="14" borderId="35" xfId="0" applyNumberFormat="1" applyFont="1" applyFill="1" applyBorder="1" applyAlignment="1" applyProtection="1">
      <alignment horizontal="center" vertical="center" wrapText="1"/>
      <protection locked="0"/>
    </xf>
    <xf numFmtId="171" fontId="7" fillId="2" borderId="46" xfId="0" applyNumberFormat="1" applyFont="1" applyFill="1" applyBorder="1" applyAlignment="1" applyProtection="1">
      <alignment horizontal="center" vertical="center" wrapText="1"/>
      <protection locked="0"/>
    </xf>
    <xf numFmtId="8" fontId="7" fillId="2" borderId="33" xfId="0" applyNumberFormat="1" applyFont="1" applyFill="1" applyBorder="1" applyAlignment="1" applyProtection="1">
      <alignment horizontal="center" vertical="center" wrapText="1"/>
      <protection locked="0"/>
    </xf>
    <xf numFmtId="8" fontId="7" fillId="14" borderId="33" xfId="0" applyNumberFormat="1" applyFont="1" applyFill="1" applyBorder="1" applyAlignment="1" applyProtection="1">
      <alignment horizontal="center" vertical="center" wrapText="1"/>
      <protection locked="0"/>
    </xf>
    <xf numFmtId="8" fontId="7" fillId="2" borderId="103" xfId="0" applyNumberFormat="1" applyFont="1" applyFill="1" applyBorder="1" applyAlignment="1" applyProtection="1">
      <alignment horizontal="center" vertical="center" wrapText="1"/>
      <protection locked="0"/>
    </xf>
    <xf numFmtId="8" fontId="7" fillId="14" borderId="103" xfId="0" applyNumberFormat="1" applyFont="1" applyFill="1" applyBorder="1" applyAlignment="1" applyProtection="1">
      <alignment horizontal="center" vertical="center" wrapText="1"/>
      <protection locked="0"/>
    </xf>
    <xf numFmtId="8" fontId="7" fillId="2" borderId="35" xfId="0" applyNumberFormat="1" applyFont="1" applyFill="1" applyBorder="1" applyAlignment="1" applyProtection="1">
      <alignment horizontal="center" vertical="center" wrapText="1"/>
      <protection locked="0"/>
    </xf>
    <xf numFmtId="8" fontId="7" fillId="14" borderId="35" xfId="0" applyNumberFormat="1"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right" vertical="center"/>
    </xf>
    <xf numFmtId="0" fontId="23" fillId="0" borderId="0" xfId="0" applyFont="1" applyAlignment="1">
      <alignment vertical="center"/>
    </xf>
    <xf numFmtId="0" fontId="26" fillId="0" borderId="0" xfId="0" applyFont="1" applyAlignment="1">
      <alignment horizontal="left" vertical="top" wrapText="1"/>
    </xf>
    <xf numFmtId="0" fontId="37" fillId="7" borderId="27" xfId="0" applyFont="1" applyFill="1" applyBorder="1" applyAlignment="1">
      <alignment vertical="center"/>
    </xf>
    <xf numFmtId="0" fontId="37" fillId="7" borderId="28" xfId="0" applyFont="1" applyFill="1" applyBorder="1" applyAlignment="1">
      <alignment vertical="center"/>
    </xf>
    <xf numFmtId="0" fontId="28" fillId="7" borderId="28" xfId="0" applyFont="1" applyFill="1" applyBorder="1" applyAlignment="1">
      <alignment vertical="center"/>
    </xf>
    <xf numFmtId="0" fontId="28" fillId="7" borderId="29" xfId="0" applyFont="1" applyFill="1" applyBorder="1" applyAlignment="1">
      <alignment vertical="center"/>
    </xf>
    <xf numFmtId="0" fontId="28" fillId="7" borderId="7" xfId="0" applyFont="1" applyFill="1" applyBorder="1" applyAlignment="1">
      <alignment vertical="center"/>
    </xf>
    <xf numFmtId="0" fontId="37" fillId="7" borderId="6" xfId="0" applyFont="1" applyFill="1" applyBorder="1" applyAlignment="1">
      <alignment vertical="center"/>
    </xf>
    <xf numFmtId="0" fontId="37" fillId="7" borderId="0" xfId="0" applyFont="1" applyFill="1" applyAlignment="1">
      <alignment vertical="center"/>
    </xf>
    <xf numFmtId="0" fontId="28" fillId="7" borderId="0" xfId="0" applyFont="1" applyFill="1" applyAlignment="1">
      <alignment vertical="center"/>
    </xf>
    <xf numFmtId="0" fontId="38" fillId="7" borderId="0" xfId="0" applyFont="1" applyFill="1" applyAlignment="1">
      <alignment horizontal="right" vertical="center"/>
    </xf>
    <xf numFmtId="0" fontId="37" fillId="7" borderId="11" xfId="0" applyFont="1" applyFill="1" applyBorder="1" applyAlignment="1">
      <alignment vertical="center"/>
    </xf>
    <xf numFmtId="0" fontId="38" fillId="7" borderId="12" xfId="0" applyFont="1" applyFill="1" applyBorder="1" applyAlignment="1">
      <alignment horizontal="right" vertical="center"/>
    </xf>
    <xf numFmtId="0" fontId="28" fillId="7" borderId="13" xfId="0" applyFont="1" applyFill="1" applyBorder="1" applyAlignment="1">
      <alignment vertical="center"/>
    </xf>
    <xf numFmtId="0" fontId="31" fillId="2" borderId="28" xfId="0" applyFont="1" applyFill="1" applyBorder="1" applyAlignment="1">
      <alignment horizontal="left" vertical="top" wrapText="1" indent="1"/>
    </xf>
    <xf numFmtId="0" fontId="31" fillId="2" borderId="71" xfId="0" applyFont="1" applyFill="1" applyBorder="1" applyAlignment="1">
      <alignment horizontal="left" vertical="top" wrapText="1" indent="1"/>
    </xf>
    <xf numFmtId="0" fontId="23" fillId="0" borderId="0" xfId="0" applyFont="1" applyAlignment="1">
      <alignment horizontal="left" vertical="top"/>
    </xf>
    <xf numFmtId="0" fontId="19" fillId="0" borderId="0" xfId="0" applyFont="1" applyAlignment="1">
      <alignment horizontal="left" vertical="top"/>
    </xf>
    <xf numFmtId="0" fontId="31" fillId="2" borderId="59" xfId="0" applyFont="1" applyFill="1" applyBorder="1" applyAlignment="1">
      <alignment horizontal="left" vertical="top" wrapText="1"/>
    </xf>
    <xf numFmtId="0" fontId="31" fillId="2" borderId="21" xfId="0" applyFont="1" applyFill="1" applyBorder="1" applyAlignment="1">
      <alignment horizontal="left" vertical="top" wrapText="1"/>
    </xf>
    <xf numFmtId="0" fontId="61" fillId="0" borderId="0" xfId="0" applyFont="1" applyAlignment="1">
      <alignment vertical="center"/>
    </xf>
    <xf numFmtId="0" fontId="31" fillId="0" borderId="0" xfId="0" applyFont="1" applyAlignment="1">
      <alignment vertical="top" wrapText="1"/>
    </xf>
    <xf numFmtId="0" fontId="31" fillId="2" borderId="72" xfId="0" applyFont="1" applyFill="1" applyBorder="1" applyAlignment="1">
      <alignment horizontal="left" vertical="top" wrapText="1"/>
    </xf>
    <xf numFmtId="0" fontId="31" fillId="2" borderId="12" xfId="0" applyFont="1" applyFill="1" applyBorder="1" applyAlignment="1">
      <alignment horizontal="left" vertical="top" wrapText="1"/>
    </xf>
    <xf numFmtId="0" fontId="31" fillId="2" borderId="73" xfId="0" applyFont="1" applyFill="1" applyBorder="1" applyAlignment="1">
      <alignment horizontal="left" vertical="top" wrapText="1"/>
    </xf>
    <xf numFmtId="0" fontId="0" fillId="0" borderId="0" xfId="0" applyAlignment="1">
      <alignment horizontal="left" vertical="top" wrapText="1" indent="1"/>
    </xf>
    <xf numFmtId="0" fontId="19" fillId="0" borderId="14" xfId="0" applyFont="1" applyBorder="1" applyAlignment="1">
      <alignment vertical="center"/>
    </xf>
    <xf numFmtId="0" fontId="19" fillId="0" borderId="14" xfId="0" applyFont="1" applyBorder="1" applyAlignment="1">
      <alignment horizontal="right" vertical="center"/>
    </xf>
    <xf numFmtId="0" fontId="34" fillId="0" borderId="0" xfId="0" applyFont="1" applyAlignment="1">
      <alignment horizontal="left" vertical="top" wrapText="1" indent="1"/>
    </xf>
    <xf numFmtId="0" fontId="23" fillId="0" borderId="0" xfId="0" applyFont="1" applyAlignment="1">
      <alignment horizontal="left" vertical="center"/>
    </xf>
    <xf numFmtId="0" fontId="19" fillId="0" borderId="0" xfId="0" applyFont="1" applyAlignment="1">
      <alignment horizontal="left" vertical="center"/>
    </xf>
    <xf numFmtId="0" fontId="9" fillId="0" borderId="0" xfId="0" applyFont="1" applyAlignment="1">
      <alignment horizontal="right" vertical="center"/>
    </xf>
    <xf numFmtId="0" fontId="9" fillId="0" borderId="0" xfId="0" applyFont="1"/>
    <xf numFmtId="0" fontId="23" fillId="0" borderId="0" xfId="0" applyFont="1"/>
    <xf numFmtId="0" fontId="14" fillId="0" borderId="0" xfId="0" applyFont="1" applyAlignment="1">
      <alignment vertical="center"/>
    </xf>
    <xf numFmtId="0" fontId="14" fillId="0" borderId="0" xfId="0" applyFont="1"/>
    <xf numFmtId="0" fontId="55" fillId="0" borderId="0" xfId="0" applyFont="1"/>
    <xf numFmtId="0" fontId="5" fillId="0" borderId="0" xfId="0" applyFont="1" applyAlignment="1">
      <alignment horizontal="right" vertical="center"/>
    </xf>
    <xf numFmtId="0" fontId="3" fillId="8" borderId="43"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5" fillId="0" borderId="0" xfId="0" applyFont="1"/>
    <xf numFmtId="0" fontId="9" fillId="0" borderId="0" xfId="0" applyFont="1" applyAlignment="1">
      <alignment horizontal="right" vertical="center" wrapText="1"/>
    </xf>
    <xf numFmtId="0" fontId="13" fillId="0" borderId="0" xfId="0" applyFont="1" applyAlignment="1">
      <alignment horizontal="center" vertical="center" wrapText="1"/>
    </xf>
    <xf numFmtId="0" fontId="9" fillId="0" borderId="0" xfId="0" applyFont="1" applyAlignment="1">
      <alignment wrapText="1"/>
    </xf>
    <xf numFmtId="0" fontId="43" fillId="6" borderId="2" xfId="0" applyFont="1" applyFill="1" applyBorder="1" applyAlignment="1">
      <alignment horizontal="center" vertical="center" wrapText="1"/>
    </xf>
    <xf numFmtId="171" fontId="6" fillId="9" borderId="2" xfId="0" applyNumberFormat="1" applyFont="1" applyFill="1" applyBorder="1" applyAlignment="1">
      <alignment horizontal="center" vertical="center" wrapText="1"/>
    </xf>
    <xf numFmtId="171" fontId="6" fillId="9" borderId="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43" fillId="0" borderId="0" xfId="0" applyFont="1" applyAlignment="1">
      <alignment horizontal="center" vertical="center" wrapText="1"/>
    </xf>
    <xf numFmtId="166" fontId="7" fillId="0" borderId="0" xfId="0" applyNumberFormat="1" applyFont="1" applyAlignment="1">
      <alignment horizontal="center" vertical="center" wrapText="1"/>
    </xf>
    <xf numFmtId="0" fontId="5" fillId="0" borderId="0" xfId="0" applyFont="1" applyAlignment="1">
      <alignment horizontal="center" vertical="center" wrapText="1"/>
    </xf>
    <xf numFmtId="0" fontId="3" fillId="8" borderId="49" xfId="0" applyFont="1" applyFill="1" applyBorder="1" applyAlignment="1">
      <alignment horizontal="center" vertical="center" wrapText="1"/>
    </xf>
    <xf numFmtId="0" fontId="3" fillId="8" borderId="50" xfId="0" applyFont="1" applyFill="1" applyBorder="1" applyAlignment="1">
      <alignment horizontal="center" vertical="center" wrapText="1"/>
    </xf>
    <xf numFmtId="0" fontId="6" fillId="0" borderId="30" xfId="0" applyFont="1" applyBorder="1" applyAlignment="1">
      <alignment horizontal="left" vertical="center" wrapText="1"/>
    </xf>
    <xf numFmtId="0" fontId="6" fillId="0" borderId="102" xfId="0" applyFont="1" applyBorder="1" applyAlignment="1">
      <alignment horizontal="left" vertical="center" wrapText="1"/>
    </xf>
    <xf numFmtId="0" fontId="6" fillId="0" borderId="31" xfId="0" applyFont="1" applyBorder="1" applyAlignment="1">
      <alignment horizontal="left" vertical="center" wrapText="1"/>
    </xf>
    <xf numFmtId="0" fontId="4" fillId="0" borderId="31" xfId="0" applyFont="1" applyBorder="1" applyAlignment="1">
      <alignment horizontal="left" vertical="center" wrapText="1"/>
    </xf>
    <xf numFmtId="8" fontId="6" fillId="9" borderId="2" xfId="0" applyNumberFormat="1" applyFont="1" applyFill="1" applyBorder="1" applyAlignment="1">
      <alignment horizontal="center" vertical="center" wrapText="1"/>
    </xf>
    <xf numFmtId="8" fontId="6" fillId="9" borderId="3" xfId="0" applyNumberFormat="1" applyFont="1" applyFill="1" applyBorder="1" applyAlignment="1">
      <alignment horizontal="center" vertical="center" wrapText="1"/>
    </xf>
    <xf numFmtId="0" fontId="5" fillId="6" borderId="1" xfId="0" applyFont="1" applyFill="1" applyBorder="1" applyAlignment="1">
      <alignment vertical="center"/>
    </xf>
    <xf numFmtId="0" fontId="6" fillId="0" borderId="0" xfId="0" applyFont="1" applyAlignment="1">
      <alignment horizontal="left" vertical="center" wrapText="1"/>
    </xf>
    <xf numFmtId="0" fontId="5" fillId="0" borderId="0" xfId="0" applyFont="1" applyAlignment="1">
      <alignment vertical="center"/>
    </xf>
    <xf numFmtId="0" fontId="3" fillId="8" borderId="2" xfId="0" applyFont="1" applyFill="1" applyBorder="1" applyAlignment="1">
      <alignment horizontal="center" vertical="center" wrapText="1"/>
    </xf>
    <xf numFmtId="0" fontId="3" fillId="0" borderId="4" xfId="0" applyFont="1" applyBorder="1" applyAlignment="1">
      <alignment horizontal="left" vertical="center" wrapText="1"/>
    </xf>
    <xf numFmtId="0" fontId="41" fillId="0" borderId="4" xfId="0" applyFont="1" applyBorder="1" applyAlignment="1">
      <alignment horizontal="center" vertical="center" wrapText="1"/>
    </xf>
    <xf numFmtId="0" fontId="66" fillId="6" borderId="2" xfId="0" applyFont="1" applyFill="1" applyBorder="1" applyAlignment="1">
      <alignment horizontal="center" vertical="center" wrapText="1"/>
    </xf>
    <xf numFmtId="8" fontId="67" fillId="9" borderId="2" xfId="0" applyNumberFormat="1" applyFont="1" applyFill="1" applyBorder="1" applyAlignment="1">
      <alignment horizontal="center" vertical="center" wrapText="1"/>
    </xf>
    <xf numFmtId="0" fontId="5" fillId="6" borderId="2" xfId="0" applyFont="1" applyFill="1" applyBorder="1" applyAlignment="1">
      <alignment vertical="center"/>
    </xf>
    <xf numFmtId="0" fontId="49" fillId="0" borderId="0" xfId="0" applyFont="1" applyAlignment="1">
      <alignment horizontal="left" vertical="center" wrapText="1"/>
    </xf>
    <xf numFmtId="9" fontId="5" fillId="0" borderId="0" xfId="0" applyNumberFormat="1" applyFont="1" applyAlignment="1">
      <alignment vertical="center"/>
    </xf>
    <xf numFmtId="0" fontId="22" fillId="0" borderId="0" xfId="0" applyFont="1" applyAlignment="1">
      <alignment horizontal="center" vertical="center"/>
    </xf>
    <xf numFmtId="0" fontId="22" fillId="6" borderId="0" xfId="0" applyFont="1" applyFill="1" applyAlignment="1">
      <alignment horizontal="center" vertical="center"/>
    </xf>
    <xf numFmtId="0" fontId="46" fillId="6" borderId="0" xfId="0" applyFont="1" applyFill="1" applyAlignment="1">
      <alignment horizontal="right" vertical="center"/>
    </xf>
    <xf numFmtId="0" fontId="14" fillId="0" borderId="0" xfId="0" applyFont="1" applyAlignment="1">
      <alignment horizontal="right" vertical="center"/>
    </xf>
    <xf numFmtId="0" fontId="45" fillId="6" borderId="2" xfId="0" applyFont="1" applyFill="1" applyBorder="1" applyAlignment="1">
      <alignment horizontal="center" vertical="center" wrapText="1"/>
    </xf>
    <xf numFmtId="8" fontId="5" fillId="0" borderId="2" xfId="0" applyNumberFormat="1" applyFont="1" applyBorder="1" applyAlignment="1">
      <alignment horizontal="center" vertical="center"/>
    </xf>
    <xf numFmtId="8" fontId="5" fillId="14" borderId="2" xfId="0" applyNumberFormat="1" applyFont="1" applyFill="1" applyBorder="1" applyAlignment="1">
      <alignment horizontal="center" vertical="center"/>
    </xf>
    <xf numFmtId="0" fontId="9" fillId="0" borderId="0" xfId="0" applyFont="1" applyAlignment="1">
      <alignment horizontal="center"/>
    </xf>
    <xf numFmtId="0" fontId="10" fillId="0" borderId="0" xfId="0" applyFont="1"/>
    <xf numFmtId="0" fontId="5" fillId="0" borderId="0" xfId="0" applyFont="1" applyAlignment="1">
      <alignment horizontal="center" vertical="center"/>
    </xf>
    <xf numFmtId="0" fontId="6" fillId="0" borderId="2" xfId="0" applyFont="1" applyBorder="1" applyAlignment="1">
      <alignment horizontal="left" vertical="center" wrapText="1"/>
    </xf>
    <xf numFmtId="0" fontId="7" fillId="0" borderId="0" xfId="0" applyFont="1" applyAlignment="1">
      <alignment horizontal="center" vertical="center" wrapText="1"/>
    </xf>
    <xf numFmtId="0" fontId="55" fillId="0" borderId="8" xfId="0" applyFont="1" applyBorder="1"/>
    <xf numFmtId="0" fontId="4" fillId="0" borderId="53" xfId="0" applyFont="1" applyBorder="1" applyAlignment="1">
      <alignment horizontal="left" vertical="center" wrapText="1"/>
    </xf>
    <xf numFmtId="0" fontId="4" fillId="0" borderId="44" xfId="0" applyFont="1" applyBorder="1" applyAlignment="1">
      <alignment horizontal="left" vertical="center" wrapText="1"/>
    </xf>
    <xf numFmtId="0" fontId="4" fillId="0" borderId="0" xfId="0" applyFont="1" applyAlignment="1">
      <alignment horizontal="left" vertical="center" wrapText="1"/>
    </xf>
    <xf numFmtId="0" fontId="42" fillId="6" borderId="2" xfId="0" applyFont="1" applyFill="1" applyBorder="1" applyAlignment="1">
      <alignment horizontal="center" vertical="center" wrapText="1"/>
    </xf>
    <xf numFmtId="8" fontId="4" fillId="2" borderId="2" xfId="0" applyNumberFormat="1" applyFont="1" applyFill="1" applyBorder="1" applyAlignment="1">
      <alignment horizontal="center" vertical="center"/>
    </xf>
    <xf numFmtId="0" fontId="4" fillId="0" borderId="91" xfId="0" applyFont="1" applyBorder="1" applyAlignment="1">
      <alignment horizontal="left" vertical="center" wrapText="1"/>
    </xf>
    <xf numFmtId="8" fontId="5" fillId="2" borderId="37" xfId="0" applyNumberFormat="1" applyFont="1" applyFill="1" applyBorder="1" applyAlignment="1">
      <alignment horizontal="center" vertical="center"/>
    </xf>
    <xf numFmtId="8" fontId="4" fillId="0" borderId="2" xfId="0" applyNumberFormat="1" applyFont="1" applyBorder="1" applyAlignment="1">
      <alignment horizontal="center" vertical="center"/>
    </xf>
    <xf numFmtId="0" fontId="6" fillId="2" borderId="90" xfId="0" applyFont="1" applyFill="1" applyBorder="1" applyAlignment="1">
      <alignment horizontal="left" vertical="center" wrapText="1"/>
    </xf>
    <xf numFmtId="0" fontId="6" fillId="2" borderId="53" xfId="0" applyFont="1" applyFill="1" applyBorder="1" applyAlignment="1">
      <alignment horizontal="left" vertical="center" wrapText="1"/>
    </xf>
    <xf numFmtId="8" fontId="5" fillId="2" borderId="36" xfId="0"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20" fillId="6" borderId="2" xfId="0" applyFont="1" applyFill="1" applyBorder="1" applyAlignment="1">
      <alignment horizontal="center" vertical="center" wrapText="1"/>
    </xf>
    <xf numFmtId="8" fontId="4" fillId="9" borderId="2" xfId="0" applyNumberFormat="1" applyFont="1" applyFill="1" applyBorder="1" applyAlignment="1">
      <alignment horizontal="center" vertical="center" wrapText="1"/>
    </xf>
    <xf numFmtId="0" fontId="6" fillId="0" borderId="53" xfId="0" applyFont="1" applyBorder="1" applyAlignment="1">
      <alignment horizontal="left" vertical="center" wrapText="1"/>
    </xf>
    <xf numFmtId="0" fontId="3" fillId="8" borderId="55" xfId="0" applyFont="1" applyFill="1" applyBorder="1" applyAlignment="1">
      <alignment horizontal="center" vertical="center" wrapText="1"/>
    </xf>
    <xf numFmtId="0" fontId="3" fillId="8" borderId="56" xfId="0" applyFont="1" applyFill="1" applyBorder="1" applyAlignment="1">
      <alignment horizontal="center" vertical="center" wrapText="1"/>
    </xf>
    <xf numFmtId="0" fontId="3" fillId="8" borderId="76" xfId="0" applyFont="1" applyFill="1" applyBorder="1" applyAlignment="1">
      <alignment horizontal="center" vertical="center" wrapText="1"/>
    </xf>
    <xf numFmtId="0" fontId="4" fillId="2" borderId="30" xfId="0" applyFont="1" applyFill="1" applyBorder="1" applyAlignment="1">
      <alignment horizontal="left" vertical="center" wrapText="1"/>
    </xf>
    <xf numFmtId="0" fontId="10" fillId="0" borderId="0" xfId="0" applyFont="1" applyAlignment="1">
      <alignment horizontal="right" vertical="center"/>
    </xf>
    <xf numFmtId="0" fontId="4" fillId="2" borderId="53"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51" fillId="0" borderId="0" xfId="0" applyFont="1" applyAlignment="1">
      <alignment vertical="center" wrapText="1"/>
    </xf>
    <xf numFmtId="0" fontId="51" fillId="0" borderId="0" xfId="0" applyFont="1" applyAlignment="1">
      <alignment vertical="center"/>
    </xf>
    <xf numFmtId="0" fontId="52" fillId="0" borderId="0" xfId="0" applyFont="1" applyAlignment="1">
      <alignment horizontal="center" vertical="center"/>
    </xf>
    <xf numFmtId="0" fontId="77" fillId="0" borderId="0" xfId="0" applyFont="1" applyAlignment="1">
      <alignment horizontal="left"/>
    </xf>
    <xf numFmtId="0" fontId="20" fillId="6" borderId="75" xfId="0" applyFont="1" applyFill="1" applyBorder="1" applyAlignment="1">
      <alignment vertical="center"/>
    </xf>
    <xf numFmtId="0" fontId="9" fillId="0" borderId="74" xfId="0" applyFont="1" applyBorder="1"/>
    <xf numFmtId="0" fontId="9" fillId="8" borderId="104" xfId="0" applyFont="1" applyFill="1" applyBorder="1" applyAlignment="1">
      <alignment horizontal="left" vertical="center" wrapText="1"/>
    </xf>
    <xf numFmtId="166" fontId="53" fillId="7" borderId="51" xfId="0" applyNumberFormat="1" applyFont="1" applyFill="1" applyBorder="1" applyAlignment="1">
      <alignment horizontal="center" vertical="center"/>
    </xf>
    <xf numFmtId="0" fontId="9" fillId="7" borderId="36" xfId="0" applyFont="1" applyFill="1" applyBorder="1" applyAlignment="1">
      <alignment vertical="center"/>
    </xf>
    <xf numFmtId="166" fontId="54" fillId="0" borderId="0" xfId="0" applyNumberFormat="1" applyFont="1" applyAlignment="1">
      <alignment horizontal="center" vertical="center" wrapText="1"/>
    </xf>
    <xf numFmtId="0" fontId="19" fillId="0" borderId="0" xfId="0" applyFont="1" applyAlignment="1">
      <alignment vertical="center" wrapText="1"/>
    </xf>
    <xf numFmtId="0" fontId="9" fillId="8" borderId="105" xfId="0" applyFont="1" applyFill="1" applyBorder="1" applyAlignment="1">
      <alignment horizontal="left" vertical="center" wrapText="1"/>
    </xf>
    <xf numFmtId="166" fontId="53" fillId="7" borderId="47" xfId="0" applyNumberFormat="1" applyFont="1" applyFill="1" applyBorder="1" applyAlignment="1">
      <alignment horizontal="center" vertical="center"/>
    </xf>
    <xf numFmtId="0" fontId="9" fillId="7" borderId="37" xfId="0" applyFont="1" applyFill="1" applyBorder="1" applyAlignment="1">
      <alignment vertical="center"/>
    </xf>
    <xf numFmtId="0" fontId="5" fillId="7" borderId="37" xfId="0" applyFont="1" applyFill="1" applyBorder="1" applyAlignment="1">
      <alignment vertical="center" wrapText="1"/>
    </xf>
    <xf numFmtId="0" fontId="9" fillId="8" borderId="106" xfId="0" applyFont="1" applyFill="1" applyBorder="1" applyAlignment="1">
      <alignment horizontal="left" vertical="center" wrapText="1"/>
    </xf>
    <xf numFmtId="166" fontId="53" fillId="7" borderId="52" xfId="0" applyNumberFormat="1" applyFont="1" applyFill="1" applyBorder="1" applyAlignment="1">
      <alignment horizontal="center" vertical="center"/>
    </xf>
    <xf numFmtId="0" fontId="5" fillId="7" borderId="38" xfId="0" applyFont="1" applyFill="1" applyBorder="1" applyAlignment="1">
      <alignment vertical="center" wrapText="1"/>
    </xf>
    <xf numFmtId="0" fontId="9" fillId="2" borderId="0" xfId="0" applyFont="1" applyFill="1"/>
    <xf numFmtId="0" fontId="9" fillId="2" borderId="0" xfId="0" applyFont="1" applyFill="1" applyAlignment="1">
      <alignment horizontal="left" vertical="center"/>
    </xf>
    <xf numFmtId="166" fontId="19" fillId="2" borderId="0" xfId="0" applyNumberFormat="1" applyFont="1" applyFill="1" applyAlignment="1">
      <alignment horizontal="center" vertical="center"/>
    </xf>
    <xf numFmtId="0" fontId="9" fillId="8" borderId="48" xfId="0" applyFont="1" applyFill="1" applyBorder="1" applyAlignment="1">
      <alignment horizontal="left" vertical="center" wrapText="1"/>
    </xf>
    <xf numFmtId="166" fontId="53" fillId="7" borderId="1" xfId="0" applyNumberFormat="1" applyFont="1" applyFill="1" applyBorder="1" applyAlignment="1">
      <alignment horizontal="center" vertical="center"/>
    </xf>
    <xf numFmtId="0" fontId="79" fillId="6" borderId="0" xfId="0" applyFont="1" applyFill="1" applyAlignment="1">
      <alignment horizontal="right" vertical="center"/>
    </xf>
    <xf numFmtId="0" fontId="47" fillId="0" borderId="0" xfId="0" applyFont="1" applyAlignment="1">
      <alignment vertical="center"/>
    </xf>
    <xf numFmtId="0" fontId="46" fillId="0" borderId="0" xfId="0" applyFont="1" applyAlignment="1">
      <alignment horizontal="right" vertical="center"/>
    </xf>
    <xf numFmtId="0" fontId="36" fillId="6" borderId="0" xfId="0" applyFont="1" applyFill="1"/>
    <xf numFmtId="0" fontId="36" fillId="0" borderId="0" xfId="0" applyFont="1"/>
    <xf numFmtId="0" fontId="10" fillId="0" borderId="0" xfId="0" applyFont="1" applyAlignment="1">
      <alignment wrapText="1"/>
    </xf>
    <xf numFmtId="0" fontId="18" fillId="0" borderId="0" xfId="0" applyFont="1" applyAlignment="1">
      <alignment horizontal="left" wrapText="1"/>
    </xf>
    <xf numFmtId="0" fontId="10" fillId="0" borderId="0" xfId="0" applyFont="1" applyAlignment="1">
      <alignment horizontal="left" wrapText="1"/>
    </xf>
    <xf numFmtId="0" fontId="0" fillId="0" borderId="0" xfId="0" applyAlignment="1">
      <alignment vertical="center"/>
    </xf>
    <xf numFmtId="0" fontId="74" fillId="9" borderId="0" xfId="0" applyFont="1" applyFill="1" applyAlignment="1">
      <alignment vertical="center"/>
    </xf>
    <xf numFmtId="0" fontId="10" fillId="9" borderId="0" xfId="0" applyFont="1" applyFill="1" applyAlignment="1">
      <alignment vertical="center"/>
    </xf>
    <xf numFmtId="0" fontId="9" fillId="0" borderId="0" xfId="0" applyFont="1" applyAlignment="1">
      <alignment horizontal="left" vertical="center" wrapText="1"/>
    </xf>
    <xf numFmtId="0" fontId="76" fillId="0" borderId="0" xfId="0" applyFont="1" applyAlignment="1">
      <alignment horizontal="left" vertical="center"/>
    </xf>
    <xf numFmtId="0" fontId="9" fillId="0" borderId="0" xfId="0" applyFont="1" applyAlignment="1">
      <alignment horizontal="right"/>
    </xf>
    <xf numFmtId="0" fontId="9" fillId="0" borderId="0" xfId="0" applyFont="1" applyAlignment="1">
      <alignment horizontal="left"/>
    </xf>
    <xf numFmtId="0" fontId="15" fillId="0" borderId="0" xfId="0" applyFont="1" applyAlignment="1">
      <alignment horizontal="left"/>
    </xf>
    <xf numFmtId="0" fontId="10" fillId="0" borderId="0" xfId="0" applyFont="1" applyAlignment="1">
      <alignment horizontal="left" vertical="center"/>
    </xf>
    <xf numFmtId="0" fontId="22" fillId="0" borderId="0" xfId="0" applyFont="1" applyAlignment="1">
      <alignment vertical="center"/>
    </xf>
    <xf numFmtId="0" fontId="10" fillId="0" borderId="0" xfId="0" applyFont="1" applyAlignment="1">
      <alignment horizontal="right"/>
    </xf>
    <xf numFmtId="0" fontId="9" fillId="0" borderId="0" xfId="0" applyFont="1" applyAlignment="1">
      <alignment horizontal="left" wrapText="1"/>
    </xf>
    <xf numFmtId="0" fontId="75" fillId="0" borderId="0" xfId="0" applyFont="1" applyAlignment="1">
      <alignment horizontal="left" vertical="center"/>
    </xf>
    <xf numFmtId="0" fontId="9" fillId="0" borderId="0" xfId="0" applyFont="1" applyAlignment="1">
      <alignment horizontal="left" vertical="center"/>
    </xf>
    <xf numFmtId="0" fontId="73" fillId="0" borderId="0" xfId="0" applyFont="1"/>
    <xf numFmtId="0" fontId="73" fillId="0" borderId="0" xfId="0" applyFont="1" applyAlignment="1">
      <alignment horizontal="center"/>
    </xf>
    <xf numFmtId="0" fontId="70" fillId="0" borderId="0" xfId="0" applyFont="1"/>
    <xf numFmtId="0" fontId="9" fillId="0" borderId="0" xfId="0" applyFont="1" applyAlignment="1">
      <alignment vertical="center" wrapText="1"/>
    </xf>
    <xf numFmtId="0" fontId="9" fillId="0" borderId="0" xfId="0" applyFont="1" applyAlignment="1">
      <alignment vertical="center"/>
    </xf>
    <xf numFmtId="0" fontId="46" fillId="6" borderId="0" xfId="0" applyFont="1" applyFill="1" applyAlignment="1">
      <alignment vertical="center"/>
    </xf>
    <xf numFmtId="0" fontId="20" fillId="0" borderId="60" xfId="0" applyFont="1" applyBorder="1" applyAlignment="1">
      <alignment vertical="center" wrapText="1"/>
    </xf>
    <xf numFmtId="169" fontId="4" fillId="8" borderId="2" xfId="0" applyNumberFormat="1"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0" borderId="60" xfId="0" applyFont="1" applyBorder="1" applyAlignment="1">
      <alignment horizontal="center" vertical="center"/>
    </xf>
    <xf numFmtId="166" fontId="5" fillId="0" borderId="36" xfId="0" applyNumberFormat="1" applyFont="1" applyBorder="1" applyAlignment="1">
      <alignment horizontal="center" vertical="center"/>
    </xf>
    <xf numFmtId="170" fontId="5" fillId="0" borderId="77" xfId="0" applyNumberFormat="1" applyFont="1" applyBorder="1" applyAlignment="1">
      <alignment horizontal="center" vertical="center"/>
    </xf>
    <xf numFmtId="0" fontId="14" fillId="0" borderId="60" xfId="0" applyFont="1" applyBorder="1" applyAlignment="1">
      <alignment vertical="center"/>
    </xf>
    <xf numFmtId="166" fontId="5" fillId="0" borderId="37" xfId="0" applyNumberFormat="1" applyFont="1" applyBorder="1" applyAlignment="1">
      <alignment horizontal="center" vertical="center"/>
    </xf>
    <xf numFmtId="170" fontId="5" fillId="0" borderId="97" xfId="0" applyNumberFormat="1" applyFont="1" applyBorder="1" applyAlignment="1">
      <alignment horizontal="center" vertical="center"/>
    </xf>
    <xf numFmtId="0" fontId="80" fillId="0" borderId="0" xfId="0" applyFont="1" applyAlignment="1">
      <alignment vertical="center"/>
    </xf>
    <xf numFmtId="0" fontId="80" fillId="0" borderId="0" xfId="0" applyFont="1"/>
    <xf numFmtId="166" fontId="5" fillId="0" borderId="38" xfId="0" applyNumberFormat="1" applyFont="1" applyBorder="1" applyAlignment="1">
      <alignment horizontal="center" vertical="center"/>
    </xf>
    <xf numFmtId="170" fontId="5" fillId="0" borderId="78" xfId="0" applyNumberFormat="1" applyFont="1" applyBorder="1" applyAlignment="1">
      <alignment horizontal="center" vertical="center"/>
    </xf>
    <xf numFmtId="0" fontId="0" fillId="0" borderId="0" xfId="0" applyAlignment="1">
      <alignment horizontal="right"/>
    </xf>
    <xf numFmtId="0" fontId="15" fillId="0" borderId="0" xfId="0" applyFont="1" applyAlignment="1">
      <alignment horizontal="left" wrapText="1"/>
    </xf>
    <xf numFmtId="166" fontId="15" fillId="0" borderId="40" xfId="0" applyNumberFormat="1" applyFont="1" applyBorder="1" applyAlignment="1">
      <alignment horizontal="left" wrapText="1"/>
    </xf>
    <xf numFmtId="0" fontId="5" fillId="0" borderId="40" xfId="0" applyFont="1" applyBorder="1" applyAlignment="1">
      <alignment vertical="center"/>
    </xf>
    <xf numFmtId="0" fontId="56" fillId="0" borderId="0" xfId="0" applyFont="1"/>
    <xf numFmtId="0" fontId="49" fillId="6" borderId="3"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0" borderId="56" xfId="0" applyFont="1" applyBorder="1" applyAlignment="1">
      <alignment horizontal="center" vertical="center" wrapText="1"/>
    </xf>
    <xf numFmtId="0" fontId="69" fillId="10"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100" xfId="0" applyFont="1" applyFill="1" applyBorder="1" applyAlignment="1">
      <alignment horizontal="center" vertical="center" wrapText="1"/>
    </xf>
    <xf numFmtId="0" fontId="3" fillId="0" borderId="0" xfId="0" applyFont="1" applyAlignment="1">
      <alignment horizontal="center" vertical="center" wrapText="1"/>
    </xf>
    <xf numFmtId="0" fontId="49" fillId="6" borderId="36" xfId="0" applyFont="1" applyFill="1" applyBorder="1" applyAlignment="1">
      <alignment horizontal="center" vertical="center" wrapText="1"/>
    </xf>
    <xf numFmtId="44" fontId="5" fillId="2" borderId="51" xfId="3" applyFont="1" applyFill="1" applyBorder="1" applyAlignment="1" applyProtection="1">
      <alignment horizontal="center" vertical="center" wrapText="1"/>
    </xf>
    <xf numFmtId="44" fontId="5" fillId="2" borderId="36" xfId="3" applyFont="1" applyFill="1" applyBorder="1" applyAlignment="1" applyProtection="1">
      <alignment horizontal="center" vertical="center" wrapText="1"/>
    </xf>
    <xf numFmtId="0" fontId="0" fillId="0" borderId="56" xfId="0" applyBorder="1" applyAlignment="1">
      <alignment vertical="center"/>
    </xf>
    <xf numFmtId="44" fontId="5" fillId="0" borderId="3" xfId="0" applyNumberFormat="1" applyFont="1" applyBorder="1" applyAlignment="1">
      <alignment vertical="center"/>
    </xf>
    <xf numFmtId="0" fontId="4" fillId="4" borderId="101" xfId="0" applyFont="1" applyFill="1" applyBorder="1" applyAlignment="1">
      <alignment horizontal="center" vertical="center"/>
    </xf>
    <xf numFmtId="0" fontId="49" fillId="6" borderId="38" xfId="0" applyFont="1" applyFill="1" applyBorder="1" applyAlignment="1">
      <alignment horizontal="center" vertical="center" wrapText="1"/>
    </xf>
    <xf numFmtId="168" fontId="5" fillId="2" borderId="52" xfId="3" applyNumberFormat="1" applyFont="1" applyFill="1" applyBorder="1" applyAlignment="1" applyProtection="1">
      <alignment horizontal="center" vertical="center" wrapText="1"/>
    </xf>
    <xf numFmtId="168" fontId="5" fillId="2" borderId="38" xfId="3" applyNumberFormat="1" applyFont="1" applyFill="1" applyBorder="1" applyAlignment="1" applyProtection="1">
      <alignment horizontal="center" vertical="center" wrapText="1"/>
    </xf>
    <xf numFmtId="0" fontId="57" fillId="0" borderId="40" xfId="0" applyFont="1" applyBorder="1" applyAlignment="1">
      <alignment vertical="top" wrapText="1"/>
    </xf>
    <xf numFmtId="0" fontId="4" fillId="0" borderId="0" xfId="0" applyFont="1" applyAlignment="1">
      <alignment horizontal="center" vertical="center" wrapText="1"/>
    </xf>
    <xf numFmtId="0" fontId="0" fillId="2" borderId="0" xfId="3" applyNumberFormat="1" applyFont="1" applyFill="1" applyBorder="1" applyAlignment="1" applyProtection="1">
      <alignment horizontal="center" vertical="center" wrapText="1"/>
    </xf>
    <xf numFmtId="0" fontId="2" fillId="0" borderId="99" xfId="0" applyFont="1" applyBorder="1" applyAlignment="1">
      <alignment vertical="center"/>
    </xf>
    <xf numFmtId="0" fontId="22" fillId="0" borderId="0" xfId="0" applyFont="1" applyAlignment="1">
      <alignment horizontal="left" vertical="center" wrapText="1"/>
    </xf>
    <xf numFmtId="0" fontId="0" fillId="11" borderId="83" xfId="0" applyFill="1" applyBorder="1" applyAlignment="1">
      <alignment horizontal="right"/>
    </xf>
    <xf numFmtId="0" fontId="5" fillId="0" borderId="99" xfId="0" applyFont="1" applyBorder="1" applyAlignment="1">
      <alignment vertical="center" wrapText="1"/>
    </xf>
    <xf numFmtId="0" fontId="0" fillId="12" borderId="84" xfId="0" applyFill="1" applyBorder="1" applyAlignment="1">
      <alignment horizontal="right"/>
    </xf>
    <xf numFmtId="0" fontId="0" fillId="0" borderId="99" xfId="0" applyBorder="1" applyAlignment="1">
      <alignment vertical="center"/>
    </xf>
    <xf numFmtId="0" fontId="56" fillId="13" borderId="85" xfId="0" applyFont="1" applyFill="1" applyBorder="1" applyAlignment="1">
      <alignment horizontal="right"/>
    </xf>
    <xf numFmtId="0" fontId="0" fillId="0" borderId="99" xfId="0" applyBorder="1" applyAlignment="1">
      <alignment vertical="center" wrapText="1"/>
    </xf>
    <xf numFmtId="0" fontId="49" fillId="6" borderId="2" xfId="0" applyFont="1" applyFill="1" applyBorder="1" applyAlignment="1">
      <alignment horizontal="center" vertical="center" wrapText="1"/>
    </xf>
    <xf numFmtId="8" fontId="0" fillId="0" borderId="0" xfId="0" applyNumberFormat="1"/>
    <xf numFmtId="0" fontId="49" fillId="6" borderId="53" xfId="0" applyFont="1" applyFill="1" applyBorder="1" applyAlignment="1">
      <alignment horizontal="center" vertical="center" wrapText="1"/>
    </xf>
    <xf numFmtId="8" fontId="5" fillId="0" borderId="36" xfId="0" applyNumberFormat="1" applyFont="1" applyBorder="1" applyAlignment="1">
      <alignment horizontal="center" vertical="center" wrapText="1"/>
    </xf>
    <xf numFmtId="9" fontId="4" fillId="2" borderId="36" xfId="1" applyFont="1" applyFill="1" applyBorder="1" applyAlignment="1" applyProtection="1">
      <alignment horizontal="center" vertical="center"/>
    </xf>
    <xf numFmtId="0" fontId="4" fillId="4" borderId="36" xfId="0" applyFont="1" applyFill="1" applyBorder="1" applyAlignment="1">
      <alignment horizontal="center" vertical="center"/>
    </xf>
    <xf numFmtId="8" fontId="9" fillId="0" borderId="0" xfId="0" applyNumberFormat="1" applyFont="1"/>
    <xf numFmtId="0" fontId="49" fillId="6" borderId="31" xfId="0" applyFont="1" applyFill="1" applyBorder="1" applyAlignment="1">
      <alignment horizontal="center" vertical="center" wrapText="1"/>
    </xf>
    <xf numFmtId="8" fontId="5" fillId="0" borderId="37" xfId="0" applyNumberFormat="1" applyFont="1" applyBorder="1" applyAlignment="1">
      <alignment horizontal="center" vertical="center"/>
    </xf>
    <xf numFmtId="9" fontId="4" fillId="2" borderId="37" xfId="1" applyFont="1" applyFill="1" applyBorder="1" applyAlignment="1" applyProtection="1">
      <alignment horizontal="center" vertical="center"/>
    </xf>
    <xf numFmtId="0" fontId="4" fillId="4" borderId="37" xfId="0" applyFont="1" applyFill="1" applyBorder="1" applyAlignment="1">
      <alignment horizontal="center" vertical="center"/>
    </xf>
    <xf numFmtId="0" fontId="9" fillId="0" borderId="60" xfId="0" applyFont="1" applyBorder="1"/>
    <xf numFmtId="10" fontId="5" fillId="2" borderId="37" xfId="0" applyNumberFormat="1" applyFont="1" applyFill="1" applyBorder="1" applyAlignment="1">
      <alignment horizontal="center" vertical="center" wrapText="1"/>
    </xf>
    <xf numFmtId="10" fontId="5" fillId="0" borderId="37" xfId="0" applyNumberFormat="1" applyFont="1" applyBorder="1" applyAlignment="1">
      <alignment horizontal="center" vertical="center" wrapText="1"/>
    </xf>
    <xf numFmtId="10" fontId="5" fillId="2" borderId="37" xfId="1" applyNumberFormat="1" applyFont="1" applyFill="1" applyBorder="1" applyAlignment="1" applyProtection="1">
      <alignment horizontal="center" vertical="center" wrapText="1"/>
    </xf>
    <xf numFmtId="0" fontId="4" fillId="4" borderId="37" xfId="0" applyFont="1" applyFill="1" applyBorder="1" applyAlignment="1">
      <alignment horizontal="center" vertical="center" wrapText="1"/>
    </xf>
    <xf numFmtId="9" fontId="4" fillId="0" borderId="37" xfId="1" applyFont="1" applyBorder="1" applyAlignment="1" applyProtection="1">
      <alignment horizontal="center" vertical="center"/>
    </xf>
    <xf numFmtId="0" fontId="4" fillId="0" borderId="37" xfId="0" applyFont="1" applyBorder="1" applyAlignment="1">
      <alignment horizontal="center" vertical="center"/>
    </xf>
    <xf numFmtId="0" fontId="49" fillId="6" borderId="44" xfId="0" applyFont="1" applyFill="1" applyBorder="1" applyAlignment="1">
      <alignment horizontal="center" vertical="center" wrapText="1"/>
    </xf>
    <xf numFmtId="3" fontId="5" fillId="0" borderId="38" xfId="0" applyNumberFormat="1" applyFont="1" applyBorder="1" applyAlignment="1">
      <alignment horizontal="center" vertical="center" wrapText="1"/>
    </xf>
    <xf numFmtId="9" fontId="4" fillId="2" borderId="38" xfId="1" applyFont="1" applyFill="1" applyBorder="1" applyAlignment="1" applyProtection="1">
      <alignment horizontal="center" vertical="center"/>
    </xf>
    <xf numFmtId="0" fontId="4" fillId="4" borderId="38" xfId="0" applyFont="1" applyFill="1" applyBorder="1" applyAlignment="1">
      <alignment horizontal="center" vertical="center"/>
    </xf>
    <xf numFmtId="0" fontId="47" fillId="6" borderId="0" xfId="0" applyFont="1" applyFill="1" applyAlignment="1">
      <alignment vertical="center"/>
    </xf>
    <xf numFmtId="0" fontId="11" fillId="0" borderId="0" xfId="0" applyFont="1" applyAlignment="1">
      <alignment horizontal="right"/>
    </xf>
    <xf numFmtId="0" fontId="11" fillId="0" borderId="0" xfId="0" applyFont="1"/>
    <xf numFmtId="0" fontId="16" fillId="0" borderId="0" xfId="0" applyFont="1"/>
    <xf numFmtId="0" fontId="11" fillId="2" borderId="0" xfId="0" applyFont="1" applyFill="1"/>
    <xf numFmtId="164" fontId="11" fillId="2" borderId="0" xfId="0" applyNumberFormat="1" applyFont="1" applyFill="1"/>
    <xf numFmtId="9" fontId="11" fillId="2" borderId="0" xfId="1" applyFont="1" applyFill="1" applyBorder="1" applyProtection="1"/>
    <xf numFmtId="164" fontId="9" fillId="2" borderId="0" xfId="0" applyNumberFormat="1" applyFont="1" applyFill="1"/>
    <xf numFmtId="9" fontId="9" fillId="2" borderId="0" xfId="1" applyFont="1" applyFill="1" applyBorder="1" applyProtection="1"/>
    <xf numFmtId="0" fontId="9" fillId="2" borderId="0" xfId="0" applyFont="1" applyFill="1" applyAlignment="1">
      <alignment horizontal="right"/>
    </xf>
    <xf numFmtId="0" fontId="50" fillId="0" borderId="0" xfId="0" applyFont="1"/>
    <xf numFmtId="9" fontId="5" fillId="9" borderId="2" xfId="0" applyNumberFormat="1" applyFont="1" applyFill="1" applyBorder="1" applyAlignment="1">
      <alignment horizontal="center" vertical="center"/>
    </xf>
    <xf numFmtId="0" fontId="5" fillId="0" borderId="58" xfId="0" applyFont="1" applyBorder="1" applyAlignment="1" applyProtection="1">
      <alignment vertical="center"/>
      <protection locked="0"/>
    </xf>
    <xf numFmtId="0" fontId="5" fillId="0" borderId="109" xfId="0" applyFont="1" applyBorder="1" applyAlignment="1" applyProtection="1">
      <alignment vertical="center"/>
      <protection locked="0"/>
    </xf>
    <xf numFmtId="0" fontId="5" fillId="0" borderId="108" xfId="0" applyFont="1" applyBorder="1" applyAlignment="1" applyProtection="1">
      <alignment vertical="center"/>
      <protection locked="0"/>
    </xf>
    <xf numFmtId="0" fontId="3" fillId="0" borderId="36" xfId="0" applyFont="1" applyBorder="1" applyAlignment="1">
      <alignment horizontal="left" vertical="center" wrapText="1"/>
    </xf>
    <xf numFmtId="8" fontId="63" fillId="0" borderId="36" xfId="0" applyNumberFormat="1" applyFont="1" applyBorder="1" applyAlignment="1" applyProtection="1">
      <alignment horizontal="center" vertical="center" wrapText="1"/>
      <protection locked="0"/>
    </xf>
    <xf numFmtId="8" fontId="63" fillId="14" borderId="36" xfId="0" applyNumberFormat="1" applyFont="1" applyFill="1" applyBorder="1" applyAlignment="1" applyProtection="1">
      <alignment horizontal="center" vertical="center" wrapText="1"/>
      <protection locked="0"/>
    </xf>
    <xf numFmtId="0" fontId="63" fillId="0" borderId="36" xfId="0" applyFont="1" applyBorder="1" applyAlignment="1" applyProtection="1">
      <alignment horizontal="left" vertical="center" wrapText="1"/>
      <protection locked="0"/>
    </xf>
    <xf numFmtId="0" fontId="3" fillId="0" borderId="38" xfId="0" applyFont="1" applyBorder="1" applyAlignment="1">
      <alignment horizontal="left" vertical="center" wrapText="1"/>
    </xf>
    <xf numFmtId="8" fontId="63" fillId="0" borderId="38" xfId="0" applyNumberFormat="1" applyFont="1" applyBorder="1" applyAlignment="1" applyProtection="1">
      <alignment horizontal="center" vertical="center" wrapText="1"/>
      <protection locked="0"/>
    </xf>
    <xf numFmtId="8" fontId="63" fillId="14" borderId="38" xfId="0" applyNumberFormat="1" applyFont="1" applyFill="1" applyBorder="1" applyAlignment="1" applyProtection="1">
      <alignment horizontal="center" vertical="center" wrapText="1"/>
      <protection locked="0"/>
    </xf>
    <xf numFmtId="0" fontId="63" fillId="0" borderId="38" xfId="0" applyFont="1" applyBorder="1" applyAlignment="1" applyProtection="1">
      <alignment horizontal="left" vertical="center" wrapText="1"/>
      <protection locked="0"/>
    </xf>
    <xf numFmtId="166" fontId="53" fillId="0" borderId="0" xfId="0" applyNumberFormat="1" applyFont="1" applyAlignment="1">
      <alignment horizontal="center" vertical="center"/>
    </xf>
    <xf numFmtId="10" fontId="53" fillId="0" borderId="0" xfId="0" applyNumberFormat="1" applyFont="1" applyAlignment="1">
      <alignment horizontal="center" vertical="center"/>
    </xf>
    <xf numFmtId="166" fontId="9" fillId="0" borderId="0" xfId="0" applyNumberFormat="1" applyFont="1" applyAlignment="1">
      <alignment horizontal="center" vertical="center"/>
    </xf>
    <xf numFmtId="2" fontId="9" fillId="0" borderId="0" xfId="0" applyNumberFormat="1" applyFont="1" applyAlignment="1">
      <alignment horizontal="center" vertical="center"/>
    </xf>
    <xf numFmtId="0" fontId="45" fillId="0" borderId="0" xfId="0" applyFont="1" applyAlignment="1">
      <alignment vertical="center" wrapText="1"/>
    </xf>
    <xf numFmtId="0" fontId="45" fillId="0" borderId="0" xfId="0" applyFont="1" applyAlignment="1">
      <alignment vertical="center"/>
    </xf>
    <xf numFmtId="0" fontId="46" fillId="0" borderId="0" xfId="0" applyFont="1" applyAlignment="1">
      <alignment vertical="center"/>
    </xf>
    <xf numFmtId="0" fontId="68" fillId="0" borderId="0" xfId="0" applyFont="1" applyAlignment="1">
      <alignment vertical="center" wrapText="1"/>
    </xf>
    <xf numFmtId="44" fontId="5" fillId="10" borderId="2" xfId="3" applyFont="1" applyFill="1" applyBorder="1" applyAlignment="1" applyProtection="1">
      <alignment vertical="center"/>
      <protection locked="0"/>
    </xf>
    <xf numFmtId="8" fontId="5" fillId="2" borderId="51" xfId="0" applyNumberFormat="1" applyFont="1" applyFill="1" applyBorder="1" applyAlignment="1" applyProtection="1">
      <alignment horizontal="center" vertical="center"/>
      <protection locked="0"/>
    </xf>
    <xf numFmtId="8" fontId="5" fillId="2" borderId="62" xfId="0" applyNumberFormat="1" applyFont="1" applyFill="1" applyBorder="1" applyAlignment="1" applyProtection="1">
      <alignment horizontal="center" vertical="center"/>
      <protection locked="0"/>
    </xf>
    <xf numFmtId="8" fontId="5" fillId="2" borderId="36" xfId="0" applyNumberFormat="1" applyFont="1" applyFill="1" applyBorder="1" applyAlignment="1" applyProtection="1">
      <alignment horizontal="center" vertical="center"/>
      <protection locked="0"/>
    </xf>
    <xf numFmtId="8" fontId="5" fillId="2" borderId="47" xfId="0" applyNumberFormat="1" applyFont="1" applyFill="1" applyBorder="1" applyAlignment="1" applyProtection="1">
      <alignment horizontal="center" vertical="center"/>
      <protection locked="0"/>
    </xf>
    <xf numFmtId="8" fontId="5" fillId="2" borderId="37" xfId="0" applyNumberFormat="1" applyFont="1" applyFill="1" applyBorder="1" applyAlignment="1" applyProtection="1">
      <alignment horizontal="center" vertical="center"/>
      <protection locked="0"/>
    </xf>
    <xf numFmtId="8" fontId="5" fillId="2" borderId="52" xfId="0" applyNumberFormat="1" applyFont="1" applyFill="1" applyBorder="1" applyAlignment="1" applyProtection="1">
      <alignment horizontal="center" vertical="center"/>
      <protection locked="0"/>
    </xf>
    <xf numFmtId="8" fontId="5" fillId="2" borderId="38" xfId="0" applyNumberFormat="1" applyFont="1" applyFill="1" applyBorder="1" applyAlignment="1" applyProtection="1">
      <alignment horizontal="center" vertical="center"/>
      <protection locked="0"/>
    </xf>
    <xf numFmtId="8" fontId="5" fillId="14" borderId="36" xfId="0" applyNumberFormat="1" applyFont="1" applyFill="1" applyBorder="1" applyAlignment="1" applyProtection="1">
      <alignment horizontal="center" vertical="center"/>
      <protection locked="0"/>
    </xf>
    <xf numFmtId="8" fontId="5" fillId="14" borderId="37" xfId="0" applyNumberFormat="1" applyFont="1" applyFill="1" applyBorder="1" applyAlignment="1" applyProtection="1">
      <alignment horizontal="center" vertical="center"/>
      <protection locked="0"/>
    </xf>
    <xf numFmtId="8" fontId="5" fillId="14" borderId="38" xfId="0" applyNumberFormat="1" applyFont="1" applyFill="1" applyBorder="1" applyAlignment="1" applyProtection="1">
      <alignment horizontal="center" vertical="center"/>
      <protection locked="0"/>
    </xf>
    <xf numFmtId="170" fontId="7" fillId="2" borderId="2" xfId="0" applyNumberFormat="1" applyFont="1" applyFill="1" applyBorder="1" applyAlignment="1" applyProtection="1">
      <alignment horizontal="center" vertical="center" wrapText="1"/>
      <protection locked="0"/>
    </xf>
    <xf numFmtId="170" fontId="7" fillId="2" borderId="2" xfId="1" applyNumberFormat="1" applyFont="1" applyFill="1" applyBorder="1" applyAlignment="1" applyProtection="1">
      <alignment horizontal="center" vertical="center" wrapText="1"/>
      <protection locked="0"/>
    </xf>
    <xf numFmtId="170" fontId="7" fillId="14" borderId="2" xfId="1" applyNumberFormat="1" applyFont="1" applyFill="1" applyBorder="1" applyAlignment="1" applyProtection="1">
      <alignment horizontal="center" vertical="center" wrapText="1"/>
      <protection locked="0"/>
    </xf>
    <xf numFmtId="8" fontId="4" fillId="14" borderId="2" xfId="0" applyNumberFormat="1" applyFont="1" applyFill="1" applyBorder="1" applyAlignment="1">
      <alignment horizontal="center" vertical="center"/>
    </xf>
    <xf numFmtId="0" fontId="24" fillId="6" borderId="0" xfId="0" applyFont="1" applyFill="1" applyAlignment="1">
      <alignment horizontal="left" wrapText="1"/>
    </xf>
    <xf numFmtId="0" fontId="25" fillId="0" borderId="0" xfId="0" applyFont="1" applyAlignment="1">
      <alignment horizontal="left" vertical="center" wrapText="1"/>
    </xf>
    <xf numFmtId="0" fontId="26" fillId="0" borderId="0" xfId="0" applyFont="1" applyAlignment="1">
      <alignment horizontal="left" vertical="top" wrapText="1"/>
    </xf>
    <xf numFmtId="0" fontId="30" fillId="2" borderId="8" xfId="0" applyFont="1" applyFill="1" applyBorder="1" applyAlignment="1">
      <alignment horizontal="center" wrapText="1"/>
    </xf>
    <xf numFmtId="0" fontId="29" fillId="0" borderId="8" xfId="0" applyFont="1" applyBorder="1" applyAlignment="1">
      <alignment horizontal="center" wrapText="1"/>
    </xf>
    <xf numFmtId="0" fontId="31" fillId="2" borderId="0" xfId="0" applyFont="1" applyFill="1" applyAlignment="1">
      <alignment horizontal="center" wrapText="1"/>
    </xf>
    <xf numFmtId="0" fontId="31" fillId="0" borderId="0" xfId="0" applyFont="1" applyAlignment="1">
      <alignment horizont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39" fillId="0" borderId="22" xfId="0" applyFont="1" applyBorder="1" applyAlignment="1" applyProtection="1">
      <alignment horizontal="left" vertical="center"/>
      <protection locked="0"/>
    </xf>
    <xf numFmtId="0" fontId="39" fillId="0" borderId="23" xfId="0" applyFont="1" applyBorder="1" applyAlignment="1" applyProtection="1">
      <alignment horizontal="left" vertical="center"/>
      <protection locked="0"/>
    </xf>
    <xf numFmtId="0" fontId="39" fillId="0" borderId="22" xfId="0" applyFont="1" applyBorder="1" applyAlignment="1" applyProtection="1">
      <alignment vertical="center"/>
      <protection locked="0"/>
    </xf>
    <xf numFmtId="0" fontId="39" fillId="0" borderId="23" xfId="0" applyFont="1" applyBorder="1" applyAlignment="1" applyProtection="1">
      <alignment vertical="center"/>
      <protection locked="0"/>
    </xf>
    <xf numFmtId="165" fontId="39" fillId="0" borderId="22" xfId="0" applyNumberFormat="1" applyFont="1" applyBorder="1" applyAlignment="1" applyProtection="1">
      <alignment horizontal="center" vertical="center"/>
      <protection locked="0"/>
    </xf>
    <xf numFmtId="165" fontId="39" fillId="0" borderId="23" xfId="0" applyNumberFormat="1" applyFont="1" applyBorder="1" applyAlignment="1" applyProtection="1">
      <alignment horizontal="center" vertical="center"/>
      <protection locked="0"/>
    </xf>
    <xf numFmtId="0" fontId="27" fillId="6" borderId="5" xfId="0" applyFont="1" applyFill="1" applyBorder="1" applyAlignment="1">
      <alignment horizontal="center" vertical="center"/>
    </xf>
    <xf numFmtId="0" fontId="38" fillId="7" borderId="6" xfId="0" applyFont="1" applyFill="1" applyBorder="1" applyAlignment="1">
      <alignment horizontal="right" vertical="top" wrapText="1"/>
    </xf>
    <xf numFmtId="0" fontId="39" fillId="0" borderId="24" xfId="0" applyFont="1" applyBorder="1" applyAlignment="1" applyProtection="1">
      <alignment horizontal="center" vertical="center"/>
      <protection locked="0"/>
    </xf>
    <xf numFmtId="0" fontId="39" fillId="0" borderId="25" xfId="0" applyFont="1" applyBorder="1" applyAlignment="1" applyProtection="1">
      <alignment horizontal="center"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30" fillId="2" borderId="70" xfId="0" applyFont="1" applyFill="1" applyBorder="1" applyAlignment="1">
      <alignment horizontal="left" vertical="top" wrapText="1" indent="1"/>
    </xf>
    <xf numFmtId="0" fontId="30" fillId="2" borderId="28" xfId="0" applyFont="1" applyFill="1" applyBorder="1" applyAlignment="1">
      <alignment horizontal="left" vertical="top" wrapText="1" indent="1"/>
    </xf>
    <xf numFmtId="0" fontId="33" fillId="2" borderId="66"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67" xfId="0" applyFont="1" applyFill="1" applyBorder="1" applyAlignment="1">
      <alignment horizontal="left" vertical="center" wrapText="1"/>
    </xf>
    <xf numFmtId="0" fontId="32" fillId="5" borderId="3"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1" fillId="7" borderId="86" xfId="0" applyFont="1" applyFill="1" applyBorder="1" applyAlignment="1">
      <alignment horizontal="center" vertical="center" wrapText="1"/>
    </xf>
    <xf numFmtId="0" fontId="31" fillId="7" borderId="87"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5" fillId="6" borderId="0" xfId="0" applyFont="1" applyFill="1" applyAlignment="1">
      <alignment vertical="center"/>
    </xf>
    <xf numFmtId="0" fontId="0" fillId="6" borderId="0" xfId="0" applyFill="1" applyAlignment="1">
      <alignment vertical="center"/>
    </xf>
    <xf numFmtId="0" fontId="0" fillId="6" borderId="19" xfId="0" applyFill="1" applyBorder="1" applyAlignment="1">
      <alignment vertical="center"/>
    </xf>
    <xf numFmtId="0" fontId="35" fillId="6" borderId="20" xfId="0" applyFont="1" applyFill="1" applyBorder="1" applyAlignment="1">
      <alignment horizontal="right" vertical="center"/>
    </xf>
    <xf numFmtId="0" fontId="0" fillId="6" borderId="0" xfId="0" applyFill="1" applyAlignment="1">
      <alignment horizontal="right" vertical="center"/>
    </xf>
    <xf numFmtId="0" fontId="27" fillId="6" borderId="15" xfId="0" applyFont="1" applyFill="1" applyBorder="1" applyAlignment="1">
      <alignment horizontal="center" vertical="center"/>
    </xf>
    <xf numFmtId="0" fontId="27" fillId="6" borderId="16" xfId="0" applyFont="1" applyFill="1" applyBorder="1" applyAlignment="1">
      <alignment horizontal="center" vertical="center"/>
    </xf>
    <xf numFmtId="0" fontId="27" fillId="6" borderId="17" xfId="0" applyFont="1" applyFill="1" applyBorder="1" applyAlignment="1">
      <alignment horizontal="center" vertical="center"/>
    </xf>
    <xf numFmtId="0" fontId="33" fillId="0" borderId="68" xfId="0" applyFont="1" applyBorder="1" applyAlignment="1">
      <alignment horizontal="left" vertical="center" wrapText="1"/>
    </xf>
    <xf numFmtId="0" fontId="33" fillId="0" borderId="18" xfId="0" applyFont="1" applyBorder="1" applyAlignment="1">
      <alignment horizontal="left" vertical="center" wrapText="1"/>
    </xf>
    <xf numFmtId="0" fontId="33" fillId="0" borderId="69" xfId="0" applyFont="1" applyBorder="1" applyAlignment="1">
      <alignment horizontal="left" vertical="center" wrapText="1"/>
    </xf>
    <xf numFmtId="0" fontId="33" fillId="0" borderId="88" xfId="0" applyFont="1" applyBorder="1" applyAlignment="1">
      <alignment horizontal="justify" vertical="center" wrapText="1"/>
    </xf>
    <xf numFmtId="0" fontId="33" fillId="0" borderId="4" xfId="0" applyFont="1" applyBorder="1" applyAlignment="1">
      <alignment horizontal="justify" vertical="center" wrapText="1"/>
    </xf>
    <xf numFmtId="0" fontId="33" fillId="0" borderId="89" xfId="0" applyFont="1" applyBorder="1" applyAlignment="1">
      <alignment horizontal="justify"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33" fillId="0" borderId="66" xfId="0" applyFont="1" applyBorder="1" applyAlignment="1">
      <alignment horizontal="left" vertical="center" wrapText="1"/>
    </xf>
    <xf numFmtId="0" fontId="33" fillId="0" borderId="9" xfId="0" applyFont="1" applyBorder="1" applyAlignment="1">
      <alignment horizontal="left" vertical="center" wrapText="1"/>
    </xf>
    <xf numFmtId="0" fontId="33" fillId="0" borderId="67" xfId="0" applyFont="1" applyBorder="1" applyAlignment="1">
      <alignment horizontal="left" vertical="center" wrapText="1"/>
    </xf>
    <xf numFmtId="0" fontId="40" fillId="6" borderId="39" xfId="0" applyFont="1" applyFill="1" applyBorder="1" applyAlignment="1">
      <alignment horizontal="center" vertical="center"/>
    </xf>
    <xf numFmtId="0" fontId="40" fillId="6" borderId="40" xfId="0" applyFont="1" applyFill="1" applyBorder="1" applyAlignment="1">
      <alignment horizontal="center" vertical="center"/>
    </xf>
    <xf numFmtId="0" fontId="40" fillId="6" borderId="41" xfId="0" applyFont="1" applyFill="1" applyBorder="1" applyAlignment="1">
      <alignment horizontal="center" vertical="center"/>
    </xf>
    <xf numFmtId="0" fontId="40" fillId="6" borderId="3" xfId="0" applyFont="1" applyFill="1" applyBorder="1" applyAlignment="1">
      <alignment horizontal="center" vertical="center" wrapText="1"/>
    </xf>
    <xf numFmtId="0" fontId="40" fillId="6" borderId="4" xfId="0" applyFont="1" applyFill="1" applyBorder="1" applyAlignment="1">
      <alignment horizontal="center" vertical="center"/>
    </xf>
    <xf numFmtId="0" fontId="40" fillId="6" borderId="1" xfId="0" applyFont="1" applyFill="1" applyBorder="1" applyAlignment="1">
      <alignment horizontal="center" vertical="center"/>
    </xf>
    <xf numFmtId="0" fontId="36" fillId="6" borderId="0" xfId="0" applyFont="1" applyFill="1" applyAlignment="1">
      <alignment horizontal="left"/>
    </xf>
    <xf numFmtId="0" fontId="46" fillId="6" borderId="0" xfId="0" applyFont="1" applyFill="1" applyAlignment="1">
      <alignment horizontal="left" vertical="center"/>
    </xf>
    <xf numFmtId="0" fontId="47" fillId="6" borderId="0" xfId="0" applyFont="1" applyFill="1" applyAlignment="1">
      <alignment horizontal="left" vertical="center"/>
    </xf>
    <xf numFmtId="0" fontId="46" fillId="6" borderId="0" xfId="0" applyFont="1" applyFill="1" applyAlignment="1">
      <alignment horizontal="center" vertical="center"/>
    </xf>
    <xf numFmtId="0" fontId="47" fillId="6" borderId="0" xfId="0" applyFont="1" applyFill="1" applyAlignment="1">
      <alignment horizontal="center" vertical="center"/>
    </xf>
    <xf numFmtId="0" fontId="55" fillId="0" borderId="8" xfId="0" applyFont="1" applyBorder="1" applyAlignment="1">
      <alignment horizontal="left" wrapText="1"/>
    </xf>
    <xf numFmtId="0" fontId="40" fillId="6" borderId="2" xfId="0" applyFont="1" applyFill="1" applyBorder="1" applyAlignment="1">
      <alignment horizontal="center" vertical="center" wrapText="1"/>
    </xf>
    <xf numFmtId="0" fontId="40" fillId="6" borderId="2" xfId="0" applyFont="1" applyFill="1" applyBorder="1" applyAlignment="1">
      <alignment horizontal="center" vertical="center"/>
    </xf>
    <xf numFmtId="0" fontId="40" fillId="6" borderId="54" xfId="0" applyFont="1" applyFill="1" applyBorder="1" applyAlignment="1">
      <alignment horizontal="center" vertical="center" wrapText="1"/>
    </xf>
    <xf numFmtId="0" fontId="40" fillId="6" borderId="54" xfId="0" applyFont="1" applyFill="1" applyBorder="1" applyAlignment="1">
      <alignment horizontal="center" vertical="center"/>
    </xf>
    <xf numFmtId="0" fontId="68" fillId="0" borderId="92" xfId="0" applyFont="1" applyBorder="1" applyAlignment="1">
      <alignment horizontal="left" vertical="center" wrapText="1"/>
    </xf>
    <xf numFmtId="0" fontId="68" fillId="0" borderId="56" xfId="0" applyFont="1" applyBorder="1" applyAlignment="1">
      <alignment horizontal="left" vertical="center"/>
    </xf>
    <xf numFmtId="0" fontId="68" fillId="0" borderId="60" xfId="0" applyFont="1" applyBorder="1" applyAlignment="1">
      <alignment horizontal="left" vertical="center"/>
    </xf>
    <xf numFmtId="0" fontId="68" fillId="0" borderId="62" xfId="0" applyFont="1" applyBorder="1" applyAlignment="1">
      <alignment horizontal="left" vertical="center" wrapText="1"/>
    </xf>
    <xf numFmtId="0" fontId="68" fillId="0" borderId="76" xfId="0" applyFont="1" applyBorder="1" applyAlignment="1">
      <alignment horizontal="left" vertical="center"/>
    </xf>
    <xf numFmtId="0" fontId="68" fillId="0" borderId="61" xfId="0" applyFont="1" applyBorder="1" applyAlignment="1">
      <alignment horizontal="left" vertical="center"/>
    </xf>
    <xf numFmtId="0" fontId="68" fillId="0" borderId="92" xfId="0" applyFont="1" applyBorder="1" applyAlignment="1">
      <alignment horizontal="left" vertical="center"/>
    </xf>
    <xf numFmtId="0" fontId="51" fillId="6" borderId="0" xfId="0" applyFont="1" applyFill="1" applyAlignment="1">
      <alignment horizontal="center" vertical="center" wrapText="1"/>
    </xf>
    <xf numFmtId="167" fontId="45" fillId="6" borderId="54" xfId="0" applyNumberFormat="1" applyFont="1" applyFill="1" applyBorder="1" applyAlignment="1">
      <alignment horizontal="center" vertical="center" wrapText="1"/>
    </xf>
    <xf numFmtId="167" fontId="45" fillId="6" borderId="56" xfId="0" applyNumberFormat="1" applyFont="1" applyFill="1" applyBorder="1" applyAlignment="1">
      <alignment horizontal="center" vertical="center" wrapText="1"/>
    </xf>
    <xf numFmtId="167" fontId="10" fillId="8" borderId="3" xfId="0" applyNumberFormat="1" applyFont="1" applyFill="1" applyBorder="1" applyAlignment="1">
      <alignment horizontal="center" vertical="center"/>
    </xf>
    <xf numFmtId="167" fontId="10" fillId="8" borderId="4" xfId="0" applyNumberFormat="1" applyFont="1" applyFill="1" applyBorder="1" applyAlignment="1">
      <alignment horizontal="center" vertical="center"/>
    </xf>
    <xf numFmtId="167" fontId="10" fillId="8" borderId="1" xfId="0" applyNumberFormat="1" applyFont="1" applyFill="1" applyBorder="1" applyAlignment="1">
      <alignment horizontal="center" vertical="center"/>
    </xf>
    <xf numFmtId="167" fontId="10" fillId="8" borderId="54" xfId="0" applyNumberFormat="1" applyFont="1" applyFill="1" applyBorder="1" applyAlignment="1">
      <alignment horizontal="center" vertical="center"/>
    </xf>
    <xf numFmtId="167" fontId="10" fillId="8" borderId="76" xfId="0" applyNumberFormat="1" applyFont="1" applyFill="1" applyBorder="1" applyAlignment="1">
      <alignment horizontal="center" vertical="center"/>
    </xf>
    <xf numFmtId="167" fontId="45" fillId="6" borderId="54" xfId="0" applyNumberFormat="1" applyFont="1" applyFill="1" applyBorder="1" applyAlignment="1">
      <alignment horizontal="center" vertical="center"/>
    </xf>
    <xf numFmtId="167" fontId="45" fillId="6" borderId="76" xfId="0" applyNumberFormat="1" applyFont="1" applyFill="1" applyBorder="1" applyAlignment="1">
      <alignment horizontal="center" vertical="center"/>
    </xf>
    <xf numFmtId="0" fontId="48" fillId="8" borderId="0" xfId="0" applyFont="1" applyFill="1" applyAlignment="1">
      <alignment horizontal="left" vertical="center" wrapText="1"/>
    </xf>
    <xf numFmtId="0" fontId="36" fillId="6" borderId="0" xfId="0" applyFont="1" applyFill="1"/>
    <xf numFmtId="0" fontId="71" fillId="6" borderId="0" xfId="0" applyFont="1" applyFill="1" applyAlignment="1">
      <alignment horizontal="left" vertical="center"/>
    </xf>
    <xf numFmtId="0" fontId="68" fillId="0" borderId="0" xfId="0" applyFont="1" applyAlignment="1">
      <alignment vertical="center" wrapText="1"/>
    </xf>
    <xf numFmtId="0" fontId="57" fillId="0" borderId="40" xfId="0" applyFont="1" applyBorder="1" applyAlignment="1">
      <alignment horizontal="left" vertical="top" wrapText="1"/>
    </xf>
    <xf numFmtId="0" fontId="82" fillId="0" borderId="0" xfId="0" applyFont="1" applyAlignment="1">
      <alignment horizontal="center" vertical="center"/>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4" fillId="8" borderId="76"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4" fillId="0" borderId="77" xfId="0" applyFont="1" applyBorder="1" applyAlignment="1">
      <alignment horizontal="left" vertical="center" wrapText="1"/>
    </xf>
    <xf numFmtId="0" fontId="4" fillId="0" borderId="51" xfId="0" applyFont="1" applyBorder="1" applyAlignment="1">
      <alignment horizontal="left" vertical="center" wrapText="1"/>
    </xf>
    <xf numFmtId="0" fontId="4" fillId="0" borderId="78" xfId="0" applyFont="1" applyBorder="1" applyAlignment="1">
      <alignment horizontal="left" vertical="center" wrapText="1"/>
    </xf>
    <xf numFmtId="0" fontId="4" fillId="0" borderId="52" xfId="0" applyFont="1" applyBorder="1" applyAlignment="1">
      <alignment horizontal="left" vertical="center" wrapText="1"/>
    </xf>
    <xf numFmtId="0" fontId="68" fillId="0" borderId="8" xfId="0" applyFont="1" applyBorder="1" applyAlignment="1">
      <alignment horizontal="left" vertical="center" wrapText="1"/>
    </xf>
    <xf numFmtId="0" fontId="68" fillId="0" borderId="0" xfId="0" applyFont="1" applyAlignment="1">
      <alignment horizontal="left" vertical="center" wrapText="1"/>
    </xf>
    <xf numFmtId="0" fontId="81" fillId="0" borderId="0" xfId="0" applyFont="1" applyAlignment="1">
      <alignment horizontal="left" vertical="center" wrapText="1"/>
    </xf>
    <xf numFmtId="0" fontId="4" fillId="0" borderId="77"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07" xfId="0" applyFont="1" applyBorder="1" applyAlignment="1">
      <alignment horizontal="center" vertical="center" wrapText="1"/>
    </xf>
    <xf numFmtId="0" fontId="13" fillId="0" borderId="40" xfId="0" applyFont="1" applyBorder="1" applyAlignment="1">
      <alignment horizontal="left" vertical="top" wrapText="1"/>
    </xf>
    <xf numFmtId="0" fontId="13" fillId="0" borderId="0" xfId="0" applyFont="1" applyAlignment="1">
      <alignment horizontal="left" vertical="top" wrapText="1"/>
    </xf>
    <xf numFmtId="0" fontId="4" fillId="0" borderId="0" xfId="0" applyFont="1" applyAlignment="1">
      <alignment horizontal="left"/>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6" xfId="0" applyFont="1" applyBorder="1" applyAlignment="1">
      <alignment horizontal="left" vertical="center" wrapText="1"/>
    </xf>
    <xf numFmtId="166" fontId="9" fillId="2" borderId="37" xfId="0" applyNumberFormat="1" applyFont="1" applyFill="1" applyBorder="1" applyAlignment="1">
      <alignment horizontal="center"/>
    </xf>
    <xf numFmtId="166" fontId="9" fillId="2" borderId="38" xfId="0" applyNumberFormat="1" applyFont="1" applyFill="1" applyBorder="1" applyAlignment="1">
      <alignment horizontal="center"/>
    </xf>
    <xf numFmtId="166" fontId="9" fillId="2" borderId="36" xfId="0" applyNumberFormat="1" applyFont="1" applyFill="1" applyBorder="1" applyAlignment="1">
      <alignment horizontal="center"/>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4" fillId="0" borderId="94" xfId="0" applyFont="1" applyBorder="1" applyAlignment="1">
      <alignment horizontal="left" vertical="center"/>
    </xf>
    <xf numFmtId="0" fontId="4" fillId="0" borderId="47" xfId="0" applyFont="1" applyBorder="1" applyAlignment="1">
      <alignment horizontal="left" vertical="center"/>
    </xf>
    <xf numFmtId="0" fontId="4" fillId="0" borderId="95" xfId="0" applyFont="1" applyBorder="1" applyAlignment="1">
      <alignment horizontal="left" vertical="center" wrapText="1"/>
    </xf>
    <xf numFmtId="0" fontId="4" fillId="2" borderId="94" xfId="0" applyFont="1" applyFill="1" applyBorder="1" applyAlignment="1">
      <alignment horizontal="left" vertical="center"/>
    </xf>
    <xf numFmtId="0" fontId="4" fillId="2" borderId="47" xfId="0" applyFont="1" applyFill="1" applyBorder="1" applyAlignment="1">
      <alignment horizontal="left" vertical="center"/>
    </xf>
    <xf numFmtId="0" fontId="4" fillId="2" borderId="94"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8" borderId="81" xfId="0" applyFont="1" applyFill="1" applyBorder="1" applyAlignment="1">
      <alignment horizontal="left" vertical="center"/>
    </xf>
    <xf numFmtId="0" fontId="4" fillId="8" borderId="82" xfId="0" applyFont="1" applyFill="1" applyBorder="1" applyAlignment="1">
      <alignment horizontal="left" vertical="center"/>
    </xf>
    <xf numFmtId="0" fontId="5" fillId="0" borderId="77" xfId="0" applyFont="1" applyBorder="1" applyAlignment="1">
      <alignment horizontal="left" vertical="center" wrapText="1"/>
    </xf>
    <xf numFmtId="0" fontId="5" fillId="0" borderId="96" xfId="0" applyFont="1" applyBorder="1" applyAlignment="1">
      <alignment horizontal="left" vertical="center" wrapText="1"/>
    </xf>
    <xf numFmtId="0" fontId="0" fillId="0" borderId="97" xfId="0" applyBorder="1" applyAlignment="1">
      <alignment horizontal="left" vertical="center"/>
    </xf>
    <xf numFmtId="0" fontId="0" fillId="0" borderId="79" xfId="0" applyBorder="1" applyAlignment="1">
      <alignment horizontal="left" vertical="center"/>
    </xf>
    <xf numFmtId="0" fontId="0" fillId="0" borderId="98" xfId="0" applyBorder="1" applyAlignment="1">
      <alignment horizontal="left" vertical="center" wrapText="1"/>
    </xf>
    <xf numFmtId="0" fontId="0" fillId="0" borderId="80" xfId="0" applyBorder="1" applyAlignment="1">
      <alignment horizontal="left" vertical="center" wrapText="1"/>
    </xf>
    <xf numFmtId="0" fontId="4" fillId="2" borderId="93"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9" fillId="6" borderId="40" xfId="0" applyFont="1" applyFill="1" applyBorder="1" applyAlignment="1">
      <alignment horizontal="left" vertical="center" wrapText="1"/>
    </xf>
    <xf numFmtId="0" fontId="49" fillId="6" borderId="8" xfId="0" applyFont="1" applyFill="1" applyBorder="1" applyAlignment="1">
      <alignment horizontal="left" vertical="center" wrapText="1"/>
    </xf>
  </cellXfs>
  <cellStyles count="4">
    <cellStyle name="20 % - Accent1" xfId="2" builtinId="30"/>
    <cellStyle name="Monétaire" xfId="3" builtinId="4"/>
    <cellStyle name="Normal" xfId="0" builtinId="0"/>
    <cellStyle name="Pourcentage" xfId="1" builtinId="5"/>
  </cellStyles>
  <dxfs count="36">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92D050"/>
        </patternFill>
      </fill>
    </dxf>
    <dxf>
      <fill>
        <patternFill>
          <bgColor rgb="FFFFFF99"/>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0061AE"/>
      <color rgb="FFC3D1E1"/>
      <color rgb="FFDEF2FA"/>
      <color rgb="FFFDB5B1"/>
      <color rgb="FFFFFF99"/>
      <color rgb="FFF3FDC9"/>
      <color rgb="FFDAF2D0"/>
      <color rgb="FFFF7C80"/>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7358</xdr:colOff>
      <xdr:row>0</xdr:row>
      <xdr:rowOff>97193</xdr:rowOff>
    </xdr:from>
    <xdr:to>
      <xdr:col>2</xdr:col>
      <xdr:colOff>2112334</xdr:colOff>
      <xdr:row>3</xdr:row>
      <xdr:rowOff>209697</xdr:rowOff>
    </xdr:to>
    <xdr:pic>
      <xdr:nvPicPr>
        <xdr:cNvPr id="2" name="Image 1">
          <a:extLst>
            <a:ext uri="{FF2B5EF4-FFF2-40B4-BE49-F238E27FC236}">
              <a16:creationId xmlns:a16="http://schemas.microsoft.com/office/drawing/2014/main" id="{941CF13A-F5AE-4A93-86BF-38257017BE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608" y="97193"/>
          <a:ext cx="4617036" cy="22359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ulturegouvqc-my.sharepoint.com/personal/melanie_lacoursiere_mcc_gouv_qc_ca/Documents/Cr&#233;ation%20d'outils/Budget%20projet%20immeubles/2025-08-29%20Budget%20de%20projet%20immeuble.xlsx" TargetMode="External"/><Relationship Id="rId1" Type="http://schemas.openxmlformats.org/officeDocument/2006/relationships/externalLinkPath" Target="/personal/melanie_lacoursiere_mcc_gouv_qc_ca/Documents/Cr&#233;ation%20d'outils/Budget%20projet%20immeubles/2025-08-29%20Budget%20de%20projet%20immeu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 Général"/>
      <sheetName val="2A - Planification"/>
      <sheetName val="2B - Réalisation"/>
      <sheetName val="2C - Équipement"/>
      <sheetName val="2D - Occupation et autres"/>
      <sheetName val="3 - Coûts totaux"/>
      <sheetName val="4 - Diapason"/>
      <sheetName val="Menus (À masquer)"/>
      <sheetName val="2025-08-29 Budget de projet imm"/>
      <sheetName val="4 - Di@pason"/>
    </sheetNames>
    <sheetDataSet>
      <sheetData sheetId="0"/>
      <sheetData sheetId="1"/>
      <sheetData sheetId="2"/>
      <sheetData sheetId="3"/>
      <sheetData sheetId="4"/>
      <sheetData sheetId="5"/>
      <sheetData sheetId="6"/>
      <sheetData sheetId="7">
        <row r="5">
          <cell r="C5" t="str">
            <v>2.2 - Maintien d'actif</v>
          </cell>
          <cell r="D5" t="str">
            <v>Oui</v>
          </cell>
        </row>
        <row r="6">
          <cell r="C6" t="str">
            <v>3.2 - Bonification</v>
          </cell>
          <cell r="D6" t="str">
            <v>Non</v>
          </cell>
        </row>
      </sheetData>
      <sheetData sheetId="8" refreshError="1"/>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8230D-8B02-42E6-91C1-E07583D32F2B}">
  <sheetPr>
    <tabColor theme="4"/>
    <pageSetUpPr fitToPage="1"/>
  </sheetPr>
  <dimension ref="B2:O32"/>
  <sheetViews>
    <sheetView showGridLines="0" tabSelected="1" zoomScale="65" zoomScaleNormal="65" workbookViewId="0">
      <selection activeCell="I10" sqref="I10"/>
    </sheetView>
  </sheetViews>
  <sheetFormatPr baseColWidth="10" defaultColWidth="36.6640625" defaultRowHeight="48" customHeight="1"/>
  <cols>
    <col min="1" max="1" width="12.6640625" style="53" customWidth="1"/>
    <col min="2" max="5" width="36.6640625" style="53"/>
    <col min="6" max="7" width="36.6640625" style="54"/>
    <col min="8" max="9" width="36.6640625" style="53"/>
    <col min="10" max="10" width="12.6640625" style="55" customWidth="1"/>
    <col min="11" max="11" width="255.6640625" style="55" bestFit="1" customWidth="1"/>
    <col min="12" max="13" width="36.6640625" style="55" customWidth="1"/>
    <col min="14" max="14" width="36.6640625" style="53" customWidth="1"/>
    <col min="15" max="16384" width="36.6640625" style="53"/>
  </cols>
  <sheetData>
    <row r="2" spans="2:9" ht="72" customHeight="1">
      <c r="D2" s="326" t="s">
        <v>38</v>
      </c>
      <c r="E2" s="326"/>
      <c r="F2" s="326"/>
      <c r="G2" s="326"/>
      <c r="H2" s="326"/>
      <c r="I2" s="326"/>
    </row>
    <row r="3" spans="2:9" ht="48" customHeight="1">
      <c r="D3" s="326"/>
      <c r="E3" s="326"/>
      <c r="F3" s="326"/>
      <c r="G3" s="326"/>
      <c r="H3" s="326"/>
      <c r="I3" s="326"/>
    </row>
    <row r="4" spans="2:9" ht="49.2" customHeight="1">
      <c r="D4" s="327" t="s">
        <v>28</v>
      </c>
      <c r="E4" s="327"/>
      <c r="F4" s="327"/>
      <c r="G4" s="327"/>
      <c r="H4" s="327"/>
      <c r="I4" s="327"/>
    </row>
    <row r="5" spans="2:9" ht="46.2" customHeight="1">
      <c r="D5" s="328" t="s">
        <v>237</v>
      </c>
      <c r="E5" s="328"/>
      <c r="F5" s="328"/>
      <c r="G5" s="328"/>
      <c r="H5" s="328"/>
      <c r="I5" s="328"/>
    </row>
    <row r="6" spans="2:9" ht="46.2" customHeight="1">
      <c r="D6" s="56"/>
      <c r="E6" s="56"/>
      <c r="F6" s="56"/>
      <c r="G6" s="56"/>
      <c r="H6" s="56"/>
      <c r="I6" s="56"/>
    </row>
    <row r="7" spans="2:9" ht="72" customHeight="1">
      <c r="B7" s="342" t="s">
        <v>39</v>
      </c>
      <c r="C7" s="342"/>
      <c r="D7" s="342"/>
      <c r="E7" s="342"/>
      <c r="F7" s="342"/>
      <c r="G7" s="342"/>
      <c r="H7" s="342"/>
      <c r="I7" s="342"/>
    </row>
    <row r="8" spans="2:9" ht="24" customHeight="1">
      <c r="B8" s="57"/>
      <c r="C8" s="58"/>
      <c r="D8" s="59"/>
      <c r="E8" s="59"/>
      <c r="F8" s="59"/>
      <c r="G8" s="59"/>
      <c r="H8" s="59"/>
      <c r="I8" s="60"/>
    </row>
    <row r="9" spans="2:9" ht="48" customHeight="1">
      <c r="B9" s="343" t="s">
        <v>40</v>
      </c>
      <c r="C9" s="343"/>
      <c r="D9" s="344"/>
      <c r="E9" s="344"/>
      <c r="F9" s="344"/>
      <c r="G9" s="344"/>
      <c r="H9" s="345"/>
      <c r="I9" s="61"/>
    </row>
    <row r="10" spans="2:9" ht="48" customHeight="1">
      <c r="B10" s="343"/>
      <c r="C10" s="343"/>
      <c r="D10" s="346"/>
      <c r="E10" s="346"/>
      <c r="F10" s="346"/>
      <c r="G10" s="346"/>
      <c r="H10" s="347"/>
      <c r="I10" s="61"/>
    </row>
    <row r="11" spans="2:9" ht="24" customHeight="1">
      <c r="B11" s="62"/>
      <c r="C11" s="63"/>
      <c r="D11" s="64"/>
      <c r="E11" s="64"/>
      <c r="F11" s="64"/>
      <c r="G11" s="64"/>
      <c r="H11" s="64"/>
      <c r="I11" s="61"/>
    </row>
    <row r="12" spans="2:9" ht="48" customHeight="1">
      <c r="B12" s="62"/>
      <c r="C12" s="65" t="s">
        <v>151</v>
      </c>
      <c r="D12" s="336"/>
      <c r="E12" s="336"/>
      <c r="F12" s="336"/>
      <c r="G12" s="336"/>
      <c r="H12" s="337"/>
      <c r="I12" s="61"/>
    </row>
    <row r="13" spans="2:9" ht="48" customHeight="1">
      <c r="B13" s="62"/>
      <c r="C13" s="65" t="s">
        <v>41</v>
      </c>
      <c r="D13" s="338"/>
      <c r="E13" s="339"/>
      <c r="F13" s="65" t="s">
        <v>42</v>
      </c>
      <c r="G13" s="340"/>
      <c r="H13" s="341"/>
      <c r="I13" s="61"/>
    </row>
    <row r="14" spans="2:9" ht="36" customHeight="1">
      <c r="B14" s="66"/>
      <c r="C14" s="67"/>
      <c r="D14" s="67"/>
      <c r="E14" s="67"/>
      <c r="F14" s="67"/>
      <c r="G14" s="67"/>
      <c r="H14" s="67"/>
      <c r="I14" s="68"/>
    </row>
    <row r="15" spans="2:9" ht="72.599999999999994" customHeight="1" thickBot="1"/>
    <row r="16" spans="2:9" ht="231" customHeight="1" thickBot="1">
      <c r="B16" s="333" t="s">
        <v>173</v>
      </c>
      <c r="C16" s="334"/>
      <c r="D16" s="334"/>
      <c r="E16" s="334"/>
      <c r="F16" s="334"/>
      <c r="G16" s="334"/>
      <c r="H16" s="334"/>
      <c r="I16" s="335"/>
    </row>
    <row r="17" spans="2:15" ht="90" customHeight="1"/>
    <row r="18" spans="2:15" ht="72" customHeight="1">
      <c r="B18" s="342" t="s">
        <v>29</v>
      </c>
      <c r="C18" s="348"/>
      <c r="D18" s="348"/>
      <c r="E18" s="348"/>
      <c r="F18" s="348"/>
      <c r="G18" s="348"/>
      <c r="H18" s="348"/>
      <c r="I18" s="349"/>
    </row>
    <row r="19" spans="2:15" s="72" customFormat="1" ht="36" customHeight="1">
      <c r="B19" s="350" t="s">
        <v>30</v>
      </c>
      <c r="C19" s="351"/>
      <c r="D19" s="69"/>
      <c r="E19" s="69"/>
      <c r="F19" s="69"/>
      <c r="G19" s="69"/>
      <c r="H19" s="69"/>
      <c r="I19" s="70"/>
      <c r="J19" s="55"/>
      <c r="K19" s="71"/>
      <c r="L19" s="71"/>
      <c r="M19" s="71"/>
    </row>
    <row r="20" spans="2:15" s="72" customFormat="1" ht="58.95" customHeight="1">
      <c r="B20" s="73"/>
      <c r="C20" s="329" t="s">
        <v>31</v>
      </c>
      <c r="D20" s="330"/>
      <c r="E20" s="331" t="s">
        <v>32</v>
      </c>
      <c r="F20" s="332"/>
      <c r="G20" s="329" t="s">
        <v>33</v>
      </c>
      <c r="H20" s="330"/>
      <c r="I20" s="74"/>
      <c r="K20" s="75"/>
      <c r="L20" s="71"/>
      <c r="M20" s="71"/>
    </row>
    <row r="21" spans="2:15" s="72" customFormat="1" ht="136.94999999999999" customHeight="1">
      <c r="B21" s="73"/>
      <c r="C21" s="359" t="s">
        <v>34</v>
      </c>
      <c r="D21" s="360"/>
      <c r="E21" s="357" t="s">
        <v>35</v>
      </c>
      <c r="F21" s="358"/>
      <c r="G21" s="355" t="s">
        <v>36</v>
      </c>
      <c r="H21" s="356"/>
      <c r="I21" s="74"/>
      <c r="J21" s="55"/>
      <c r="K21" s="76"/>
      <c r="L21" s="71"/>
      <c r="M21" s="71"/>
    </row>
    <row r="22" spans="2:15" s="72" customFormat="1" ht="36" customHeight="1">
      <c r="B22" s="77"/>
      <c r="C22" s="78"/>
      <c r="D22" s="78"/>
      <c r="E22" s="78"/>
      <c r="F22" s="78"/>
      <c r="G22" s="78"/>
      <c r="H22" s="78"/>
      <c r="I22" s="79"/>
      <c r="J22" s="55"/>
      <c r="K22" s="76"/>
      <c r="L22" s="71"/>
      <c r="M22" s="71"/>
    </row>
    <row r="23" spans="2:15" s="72" customFormat="1" ht="141" customHeight="1">
      <c r="B23" s="352" t="s">
        <v>174</v>
      </c>
      <c r="C23" s="353"/>
      <c r="D23" s="353"/>
      <c r="E23" s="353"/>
      <c r="F23" s="353"/>
      <c r="G23" s="353"/>
      <c r="H23" s="353"/>
      <c r="I23" s="354"/>
      <c r="J23" s="55"/>
      <c r="K23" s="76"/>
      <c r="L23" s="71"/>
      <c r="M23" s="71"/>
    </row>
    <row r="24" spans="2:15" s="72" customFormat="1" ht="141" customHeight="1">
      <c r="B24" s="378" t="s">
        <v>175</v>
      </c>
      <c r="C24" s="379"/>
      <c r="D24" s="379"/>
      <c r="E24" s="379"/>
      <c r="F24" s="379"/>
      <c r="G24" s="379"/>
      <c r="H24" s="379"/>
      <c r="I24" s="380"/>
      <c r="J24" s="55"/>
      <c r="K24" s="80"/>
      <c r="L24" s="71"/>
      <c r="M24" s="71"/>
    </row>
    <row r="25" spans="2:15" s="72" customFormat="1" ht="141" customHeight="1" thickBot="1">
      <c r="B25" s="369" t="s">
        <v>176</v>
      </c>
      <c r="C25" s="370"/>
      <c r="D25" s="370"/>
      <c r="E25" s="370"/>
      <c r="F25" s="370"/>
      <c r="G25" s="370"/>
      <c r="H25" s="370"/>
      <c r="I25" s="371"/>
      <c r="J25" s="55"/>
      <c r="K25" s="80"/>
      <c r="L25" s="71"/>
      <c r="M25" s="71"/>
    </row>
    <row r="26" spans="2:15" s="72" customFormat="1" ht="90" customHeight="1" thickTop="1" thickBot="1">
      <c r="B26" s="81"/>
      <c r="C26" s="81"/>
      <c r="D26" s="81"/>
      <c r="E26" s="81"/>
      <c r="F26" s="82"/>
      <c r="G26" s="82"/>
      <c r="H26" s="81"/>
      <c r="I26" s="81"/>
      <c r="J26" s="55"/>
      <c r="K26" s="83"/>
      <c r="L26" s="71"/>
      <c r="M26" s="71"/>
    </row>
    <row r="27" spans="2:15" ht="72" customHeight="1" thickBot="1">
      <c r="B27" s="366" t="s">
        <v>152</v>
      </c>
      <c r="C27" s="367"/>
      <c r="D27" s="367"/>
      <c r="E27" s="367"/>
      <c r="F27" s="367"/>
      <c r="G27" s="367"/>
      <c r="H27" s="367"/>
      <c r="I27" s="368"/>
      <c r="K27" s="71"/>
      <c r="L27" s="71"/>
      <c r="M27" s="71"/>
      <c r="N27" s="72"/>
      <c r="O27" s="72"/>
    </row>
    <row r="28" spans="2:15" s="72" customFormat="1" ht="141" customHeight="1">
      <c r="B28" s="372" t="s">
        <v>177</v>
      </c>
      <c r="C28" s="373"/>
      <c r="D28" s="373"/>
      <c r="E28" s="373"/>
      <c r="F28" s="373"/>
      <c r="G28" s="373"/>
      <c r="H28" s="373"/>
      <c r="I28" s="374"/>
      <c r="J28" s="55"/>
      <c r="K28" s="83"/>
      <c r="L28" s="71"/>
      <c r="M28" s="71"/>
    </row>
    <row r="29" spans="2:15" s="72" customFormat="1" ht="141" customHeight="1" thickBot="1">
      <c r="B29" s="375" t="s">
        <v>37</v>
      </c>
      <c r="C29" s="376"/>
      <c r="D29" s="376"/>
      <c r="E29" s="376"/>
      <c r="F29" s="376"/>
      <c r="G29" s="376"/>
      <c r="H29" s="376"/>
      <c r="I29" s="377"/>
      <c r="J29" s="55"/>
      <c r="K29" s="83"/>
      <c r="L29" s="71"/>
      <c r="M29" s="71"/>
    </row>
    <row r="30" spans="2:15" s="72" customFormat="1" ht="36" customHeight="1">
      <c r="B30" s="53"/>
      <c r="C30" s="53"/>
      <c r="D30" s="53"/>
      <c r="E30" s="53"/>
      <c r="F30" s="54"/>
      <c r="G30" s="54"/>
      <c r="H30" s="53"/>
      <c r="I30" s="53"/>
      <c r="J30" s="55"/>
      <c r="K30" s="84"/>
      <c r="L30" s="71"/>
      <c r="M30" s="71"/>
    </row>
    <row r="31" spans="2:15" ht="36" customHeight="1">
      <c r="B31" s="361" t="s">
        <v>238</v>
      </c>
      <c r="C31" s="362"/>
      <c r="D31" s="362"/>
      <c r="E31" s="363"/>
      <c r="F31" s="364" t="s">
        <v>232</v>
      </c>
      <c r="G31" s="365"/>
      <c r="H31" s="365"/>
      <c r="I31" s="365"/>
      <c r="K31" s="84"/>
      <c r="L31" s="71"/>
      <c r="M31" s="71"/>
      <c r="N31" s="72"/>
      <c r="O31" s="72"/>
    </row>
    <row r="32" spans="2:15" ht="36" customHeight="1">
      <c r="K32" s="84"/>
      <c r="L32" s="84"/>
      <c r="M32" s="84"/>
      <c r="N32" s="85"/>
      <c r="O32" s="85"/>
    </row>
  </sheetData>
  <sheetProtection algorithmName="SHA-512" hashValue="fvRhD4tNVxAb3bB6clGDecF9ADFiRZKe/canI2m2VOmBAODoP3sRVU036oVBrygQ5ulFQ42KcvlhAW82/VieDg==" saltValue="0atzyDZzco6+/1suT57Fxg==" spinCount="100000" sheet="1" objects="1" scenarios="1"/>
  <mergeCells count="26">
    <mergeCell ref="B23:I23"/>
    <mergeCell ref="G21:H21"/>
    <mergeCell ref="E21:F21"/>
    <mergeCell ref="C21:D21"/>
    <mergeCell ref="B31:E31"/>
    <mergeCell ref="F31:I31"/>
    <mergeCell ref="B27:I27"/>
    <mergeCell ref="B25:I25"/>
    <mergeCell ref="B28:I28"/>
    <mergeCell ref="B29:I29"/>
    <mergeCell ref="B24:I24"/>
    <mergeCell ref="D2:I3"/>
    <mergeCell ref="D4:I4"/>
    <mergeCell ref="D5:I5"/>
    <mergeCell ref="C20:D20"/>
    <mergeCell ref="E20:F20"/>
    <mergeCell ref="G20:H20"/>
    <mergeCell ref="B16:I16"/>
    <mergeCell ref="D12:H12"/>
    <mergeCell ref="D13:E13"/>
    <mergeCell ref="G13:H13"/>
    <mergeCell ref="B7:I7"/>
    <mergeCell ref="B9:C10"/>
    <mergeCell ref="D9:H10"/>
    <mergeCell ref="B18:I18"/>
    <mergeCell ref="B19:C19"/>
  </mergeCells>
  <dataValidations count="4">
    <dataValidation allowBlank="1" showInputMessage="1" showErrorMessage="1" promptTitle="Complété par" prompt="Nom de la personne ressource à qui le MCC doit s'adresser pour obtenir de l'information sur le &quot;Budget de projet&quot;" sqref="D12:H12" xr:uid="{C72D153C-4E5F-44A5-A5FC-A46FA90768A1}"/>
    <dataValidation allowBlank="1" showInputMessage="1" showErrorMessage="1" promptTitle="Date" prompt="Date à laquelle le présent document est complété par le demandeur." sqref="G13" xr:uid="{711D62A9-F373-447B-B347-0ADA7CFD236C}"/>
    <dataValidation allowBlank="1" showInputMessage="1" showErrorMessage="1" promptTitle="Demandeur" prompt="Nom de l'organisme culturel qui dépose la demande d'aide financière." sqref="D9:H10" xr:uid="{050DE824-CDE1-48FE-BD3E-0AF9BA7C0F8F}"/>
    <dataValidation allowBlank="1" showInputMessage="1" showErrorMessage="1" promptTitle="Titre / Fonction" prompt="Titre ou fonction de la personne ressource. _x000a_Exemple : Adjointe administrative." sqref="D13:E13" xr:uid="{DFFE25B1-5A45-4011-9138-F9BF5044B288}"/>
  </dataValidations>
  <printOptions horizontalCentered="1"/>
  <pageMargins left="0.39370078740157483" right="0.39370078740157483" top="0.59055118110236227" bottom="0.39370078740157483" header="0.39370078740157483" footer="0.39370078740157483"/>
  <pageSetup paperSize="5"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EB612-06AD-48EC-AD01-775765557960}">
  <sheetPr>
    <tabColor theme="4" tint="0.79998168889431442"/>
    <pageSetUpPr fitToPage="1"/>
  </sheetPr>
  <dimension ref="A2:L42"/>
  <sheetViews>
    <sheetView showGridLines="0" zoomScale="82" zoomScaleNormal="82" workbookViewId="0">
      <selection sqref="A1:L4"/>
    </sheetView>
  </sheetViews>
  <sheetFormatPr baseColWidth="10" defaultColWidth="11.5546875" defaultRowHeight="13.8"/>
  <cols>
    <col min="1" max="1" width="5.6640625" style="86" customWidth="1"/>
    <col min="2" max="2" width="51.44140625" style="87" customWidth="1"/>
    <col min="3" max="10" width="16.6640625" style="87" customWidth="1"/>
    <col min="11" max="11" width="50.88671875" style="95" customWidth="1"/>
    <col min="12" max="12" width="9.6640625" style="87" customWidth="1"/>
    <col min="13" max="13" width="19.109375" style="87" customWidth="1"/>
    <col min="14" max="14" width="21.6640625" style="87" customWidth="1"/>
    <col min="15" max="15" width="31" style="87" customWidth="1"/>
    <col min="16" max="16" width="27.44140625" style="87" customWidth="1"/>
    <col min="17" max="17" width="25.5546875" style="87" customWidth="1"/>
    <col min="18" max="18" width="24.5546875" style="87" customWidth="1"/>
    <col min="19" max="19" width="11.5546875" style="87"/>
    <col min="20" max="20" width="15.6640625" style="87" customWidth="1"/>
    <col min="21" max="21" width="13" style="87" customWidth="1"/>
    <col min="22" max="22" width="12.109375" style="87" customWidth="1"/>
    <col min="23" max="23" width="12.6640625" style="87" customWidth="1"/>
    <col min="24" max="24" width="12.5546875" style="87" customWidth="1"/>
    <col min="25" max="25" width="12.6640625" style="87" customWidth="1"/>
    <col min="26" max="26" width="11.5546875" style="87" customWidth="1"/>
    <col min="27" max="27" width="14.6640625" style="87" customWidth="1"/>
    <col min="28" max="16384" width="11.5546875" style="87"/>
  </cols>
  <sheetData>
    <row r="2" spans="1:12" ht="36.6" customHeight="1">
      <c r="B2" s="387" t="s">
        <v>0</v>
      </c>
      <c r="C2" s="387"/>
      <c r="D2" s="387"/>
      <c r="E2" s="387"/>
      <c r="F2" s="387"/>
      <c r="G2" s="387"/>
      <c r="H2" s="387"/>
      <c r="I2" s="387"/>
      <c r="J2" s="387"/>
      <c r="K2" s="387"/>
    </row>
    <row r="3" spans="1:12" ht="22.95" customHeight="1">
      <c r="B3" s="55" t="s">
        <v>28</v>
      </c>
      <c r="C3" s="88"/>
      <c r="D3" s="88"/>
      <c r="E3" s="88"/>
      <c r="F3" s="88"/>
      <c r="G3" s="88"/>
      <c r="H3" s="88"/>
      <c r="I3" s="88"/>
      <c r="J3" s="88"/>
      <c r="K3" s="88"/>
    </row>
    <row r="4" spans="1:12" ht="25.95" customHeight="1">
      <c r="B4" s="89" t="s">
        <v>237</v>
      </c>
      <c r="C4" s="90"/>
      <c r="D4" s="90"/>
      <c r="E4" s="90"/>
      <c r="F4" s="90"/>
      <c r="G4" s="90"/>
      <c r="H4" s="90"/>
      <c r="I4" s="90"/>
      <c r="J4" s="90"/>
      <c r="K4" s="90"/>
    </row>
    <row r="5" spans="1:12" s="91" customFormat="1" ht="22.2" customHeight="1">
      <c r="B5" s="392" t="s">
        <v>178</v>
      </c>
      <c r="C5" s="392"/>
      <c r="D5" s="392"/>
      <c r="E5" s="392"/>
      <c r="F5" s="392"/>
      <c r="G5" s="392"/>
      <c r="H5" s="392"/>
      <c r="I5" s="392"/>
      <c r="J5" s="392"/>
      <c r="K5" s="392"/>
    </row>
    <row r="6" spans="1:12" ht="34.200000000000003" customHeight="1">
      <c r="B6" s="381" t="s">
        <v>47</v>
      </c>
      <c r="C6" s="382"/>
      <c r="D6" s="382"/>
      <c r="E6" s="382"/>
      <c r="F6" s="382"/>
      <c r="G6" s="382"/>
      <c r="H6" s="382"/>
      <c r="I6" s="382"/>
      <c r="J6" s="382"/>
      <c r="K6" s="383"/>
    </row>
    <row r="7" spans="1:12" s="95" customFormat="1" ht="55.95" customHeight="1">
      <c r="A7" s="92"/>
      <c r="B7" s="93" t="s">
        <v>153</v>
      </c>
      <c r="C7" s="15" t="s">
        <v>95</v>
      </c>
      <c r="D7" s="1" t="s">
        <v>94</v>
      </c>
      <c r="E7" s="1" t="s">
        <v>16</v>
      </c>
      <c r="F7" s="1" t="s">
        <v>17</v>
      </c>
      <c r="G7" s="1" t="s">
        <v>18</v>
      </c>
      <c r="H7" s="1" t="s">
        <v>101</v>
      </c>
      <c r="I7" s="1" t="s">
        <v>102</v>
      </c>
      <c r="J7" s="1" t="s">
        <v>103</v>
      </c>
      <c r="K7" s="16" t="s">
        <v>1</v>
      </c>
    </row>
    <row r="8" spans="1:12" ht="30" customHeight="1">
      <c r="A8" s="96"/>
      <c r="B8" s="3" t="s">
        <v>89</v>
      </c>
      <c r="C8" s="39"/>
      <c r="D8" s="40"/>
      <c r="E8" s="41"/>
      <c r="F8" s="41"/>
      <c r="G8" s="41"/>
      <c r="H8" s="40"/>
      <c r="I8" s="40"/>
      <c r="J8" s="42"/>
      <c r="K8" s="5"/>
    </row>
    <row r="9" spans="1:12" ht="30" customHeight="1">
      <c r="A9" s="97"/>
      <c r="B9" s="4" t="s">
        <v>92</v>
      </c>
      <c r="C9" s="43"/>
      <c r="D9" s="44"/>
      <c r="E9" s="45"/>
      <c r="F9" s="45"/>
      <c r="G9" s="45"/>
      <c r="H9" s="44"/>
      <c r="I9" s="44"/>
      <c r="J9" s="46"/>
      <c r="K9" s="6"/>
    </row>
    <row r="10" spans="1:12" ht="30" customHeight="1">
      <c r="B10" s="4" t="s">
        <v>2</v>
      </c>
      <c r="C10" s="43"/>
      <c r="D10" s="44"/>
      <c r="E10" s="45"/>
      <c r="F10" s="45"/>
      <c r="G10" s="45"/>
      <c r="H10" s="44"/>
      <c r="I10" s="44"/>
      <c r="J10" s="46"/>
      <c r="K10" s="6"/>
    </row>
    <row r="11" spans="1:12" ht="30" customHeight="1">
      <c r="B11" s="4" t="s">
        <v>21</v>
      </c>
      <c r="C11" s="43"/>
      <c r="D11" s="44"/>
      <c r="E11" s="45"/>
      <c r="F11" s="45"/>
      <c r="G11" s="45"/>
      <c r="H11" s="44"/>
      <c r="I11" s="44"/>
      <c r="J11" s="46"/>
      <c r="K11" s="6"/>
    </row>
    <row r="12" spans="1:12" ht="30" customHeight="1">
      <c r="B12" s="4" t="s">
        <v>93</v>
      </c>
      <c r="C12" s="43"/>
      <c r="D12" s="44"/>
      <c r="E12" s="45"/>
      <c r="F12" s="45"/>
      <c r="G12" s="45"/>
      <c r="H12" s="44"/>
      <c r="I12" s="44"/>
      <c r="J12" s="46"/>
      <c r="K12" s="6"/>
    </row>
    <row r="13" spans="1:12" ht="30" customHeight="1">
      <c r="B13" s="4" t="s">
        <v>3</v>
      </c>
      <c r="C13" s="43"/>
      <c r="D13" s="44"/>
      <c r="E13" s="45"/>
      <c r="F13" s="45"/>
      <c r="G13" s="45"/>
      <c r="H13" s="44"/>
      <c r="I13" s="44"/>
      <c r="J13" s="46"/>
      <c r="K13" s="6"/>
      <c r="L13" s="98"/>
    </row>
    <row r="14" spans="1:12" ht="30" customHeight="1">
      <c r="B14" s="4" t="s">
        <v>4</v>
      </c>
      <c r="C14" s="43"/>
      <c r="D14" s="44"/>
      <c r="E14" s="45"/>
      <c r="F14" s="45"/>
      <c r="G14" s="45"/>
      <c r="H14" s="44"/>
      <c r="I14" s="44"/>
      <c r="J14" s="46"/>
      <c r="K14" s="6"/>
      <c r="L14" s="98"/>
    </row>
    <row r="15" spans="1:12" ht="30" customHeight="1">
      <c r="B15" s="4" t="s">
        <v>4</v>
      </c>
      <c r="C15" s="43"/>
      <c r="D15" s="44"/>
      <c r="E15" s="45"/>
      <c r="F15" s="45"/>
      <c r="G15" s="45"/>
      <c r="H15" s="44"/>
      <c r="I15" s="44"/>
      <c r="J15" s="46"/>
      <c r="K15" s="6"/>
      <c r="L15" s="98"/>
    </row>
    <row r="16" spans="1:12" ht="40.200000000000003" customHeight="1">
      <c r="B16" s="99" t="s">
        <v>49</v>
      </c>
      <c r="C16" s="100">
        <f t="shared" ref="C16:J16" si="0">SUM(C9:C15)</f>
        <v>0</v>
      </c>
      <c r="D16" s="100">
        <f t="shared" si="0"/>
        <v>0</v>
      </c>
      <c r="E16" s="100">
        <f t="shared" si="0"/>
        <v>0</v>
      </c>
      <c r="F16" s="100">
        <f t="shared" si="0"/>
        <v>0</v>
      </c>
      <c r="G16" s="100">
        <f t="shared" si="0"/>
        <v>0</v>
      </c>
      <c r="H16" s="100">
        <f t="shared" si="0"/>
        <v>0</v>
      </c>
      <c r="I16" s="100">
        <f t="shared" si="0"/>
        <v>0</v>
      </c>
      <c r="J16" s="101">
        <f t="shared" si="0"/>
        <v>0</v>
      </c>
      <c r="K16" s="102"/>
    </row>
    <row r="17" spans="1:11" ht="40.200000000000003" customHeight="1">
      <c r="B17" s="103"/>
      <c r="C17" s="104"/>
      <c r="D17" s="104"/>
      <c r="E17" s="104"/>
      <c r="F17" s="104"/>
      <c r="G17" s="104"/>
      <c r="H17" s="104"/>
      <c r="I17" s="104"/>
      <c r="J17" s="104"/>
      <c r="K17" s="105"/>
    </row>
    <row r="18" spans="1:11" s="91" customFormat="1" ht="17.399999999999999" customHeight="1">
      <c r="B18" s="91" t="s">
        <v>178</v>
      </c>
    </row>
    <row r="19" spans="1:11" ht="34.200000000000003" customHeight="1">
      <c r="B19" s="381" t="s">
        <v>48</v>
      </c>
      <c r="C19" s="382"/>
      <c r="D19" s="382"/>
      <c r="E19" s="382"/>
      <c r="F19" s="382"/>
      <c r="G19" s="382"/>
      <c r="H19" s="382"/>
      <c r="I19" s="382"/>
      <c r="J19" s="382"/>
      <c r="K19" s="383"/>
    </row>
    <row r="20" spans="1:11" s="95" customFormat="1" ht="50.25" customHeight="1">
      <c r="A20" s="92"/>
      <c r="B20" s="106" t="s">
        <v>153</v>
      </c>
      <c r="C20" s="94" t="str">
        <f>C7</f>
        <v>Précédent 2 
(au AAAA-MM- JJ)</v>
      </c>
      <c r="D20" s="94" t="str">
        <f>D7</f>
        <v>Précédent 1 
(au AAAA-MM-JJ)</v>
      </c>
      <c r="E20" s="94" t="s">
        <v>16</v>
      </c>
      <c r="F20" s="94" t="s">
        <v>17</v>
      </c>
      <c r="G20" s="94" t="s">
        <v>18</v>
      </c>
      <c r="H20" s="94" t="str">
        <f>H7</f>
        <v>Prévisionnel 1 
20XX</v>
      </c>
      <c r="I20" s="94" t="str">
        <f>I7</f>
        <v>Prévisionnel 2 
20XX</v>
      </c>
      <c r="J20" s="94" t="str">
        <f>J7</f>
        <v>Prévisionnel 3
20XX</v>
      </c>
      <c r="K20" s="107" t="s">
        <v>1</v>
      </c>
    </row>
    <row r="21" spans="1:11" ht="30" customHeight="1">
      <c r="A21" s="96"/>
      <c r="B21" s="108" t="s">
        <v>154</v>
      </c>
      <c r="C21" s="47"/>
      <c r="D21" s="47"/>
      <c r="E21" s="48"/>
      <c r="F21" s="48"/>
      <c r="G21" s="48"/>
      <c r="H21" s="47"/>
      <c r="I21" s="47"/>
      <c r="J21" s="47"/>
      <c r="K21" s="293"/>
    </row>
    <row r="22" spans="1:11" ht="30" customHeight="1">
      <c r="A22" s="96"/>
      <c r="B22" s="109" t="s">
        <v>155</v>
      </c>
      <c r="C22" s="49"/>
      <c r="D22" s="49"/>
      <c r="E22" s="50"/>
      <c r="F22" s="50"/>
      <c r="G22" s="50"/>
      <c r="H22" s="49"/>
      <c r="I22" s="49"/>
      <c r="J22" s="49"/>
      <c r="K22" s="294"/>
    </row>
    <row r="23" spans="1:11" ht="30" customHeight="1">
      <c r="A23" s="96"/>
      <c r="B23" s="109" t="s">
        <v>156</v>
      </c>
      <c r="C23" s="49"/>
      <c r="D23" s="49"/>
      <c r="E23" s="50"/>
      <c r="F23" s="50"/>
      <c r="G23" s="50"/>
      <c r="H23" s="49"/>
      <c r="I23" s="49"/>
      <c r="J23" s="49"/>
      <c r="K23" s="292"/>
    </row>
    <row r="24" spans="1:11" ht="30" customHeight="1">
      <c r="B24" s="110" t="s">
        <v>157</v>
      </c>
      <c r="C24" s="51"/>
      <c r="D24" s="51"/>
      <c r="E24" s="52"/>
      <c r="F24" s="52"/>
      <c r="G24" s="52"/>
      <c r="H24" s="51"/>
      <c r="I24" s="51"/>
      <c r="J24" s="51"/>
      <c r="K24" s="8"/>
    </row>
    <row r="25" spans="1:11" ht="30" customHeight="1">
      <c r="B25" s="111" t="s">
        <v>96</v>
      </c>
      <c r="C25" s="51"/>
      <c r="D25" s="51"/>
      <c r="E25" s="52"/>
      <c r="F25" s="52"/>
      <c r="G25" s="52"/>
      <c r="H25" s="51"/>
      <c r="I25" s="51"/>
      <c r="J25" s="51"/>
      <c r="K25" s="8"/>
    </row>
    <row r="26" spans="1:11" ht="30" customHeight="1">
      <c r="B26" s="111" t="s">
        <v>158</v>
      </c>
      <c r="C26" s="51"/>
      <c r="D26" s="51"/>
      <c r="E26" s="52"/>
      <c r="F26" s="52"/>
      <c r="G26" s="52"/>
      <c r="H26" s="51"/>
      <c r="I26" s="51"/>
      <c r="J26" s="51"/>
      <c r="K26" s="8"/>
    </row>
    <row r="27" spans="1:11" ht="30" customHeight="1">
      <c r="B27" s="110" t="s">
        <v>97</v>
      </c>
      <c r="C27" s="51"/>
      <c r="D27" s="51"/>
      <c r="E27" s="52"/>
      <c r="F27" s="52"/>
      <c r="G27" s="52"/>
      <c r="H27" s="51"/>
      <c r="I27" s="51"/>
      <c r="J27" s="51"/>
      <c r="K27" s="8"/>
    </row>
    <row r="28" spans="1:11" ht="30" customHeight="1">
      <c r="B28" s="110" t="s">
        <v>159</v>
      </c>
      <c r="C28" s="51"/>
      <c r="D28" s="51"/>
      <c r="E28" s="52"/>
      <c r="F28" s="52"/>
      <c r="G28" s="52"/>
      <c r="H28" s="51"/>
      <c r="I28" s="51"/>
      <c r="J28" s="51"/>
      <c r="K28" s="8"/>
    </row>
    <row r="29" spans="1:11" ht="30" customHeight="1">
      <c r="B29" s="110" t="s">
        <v>22</v>
      </c>
      <c r="C29" s="51"/>
      <c r="D29" s="51"/>
      <c r="E29" s="52"/>
      <c r="F29" s="52"/>
      <c r="G29" s="52"/>
      <c r="H29" s="51"/>
      <c r="I29" s="51"/>
      <c r="J29" s="51"/>
      <c r="K29" s="8"/>
    </row>
    <row r="30" spans="1:11" ht="30" customHeight="1">
      <c r="B30" s="111" t="s">
        <v>179</v>
      </c>
      <c r="C30" s="51"/>
      <c r="D30" s="51"/>
      <c r="E30" s="52"/>
      <c r="F30" s="52"/>
      <c r="G30" s="52"/>
      <c r="H30" s="51"/>
      <c r="I30" s="51"/>
      <c r="J30" s="51"/>
      <c r="K30" s="8"/>
    </row>
    <row r="31" spans="1:11" ht="30" customHeight="1">
      <c r="B31" s="111" t="s">
        <v>180</v>
      </c>
      <c r="C31" s="51"/>
      <c r="D31" s="51"/>
      <c r="E31" s="52"/>
      <c r="F31" s="52"/>
      <c r="G31" s="52"/>
      <c r="H31" s="51"/>
      <c r="I31" s="51"/>
      <c r="J31" s="51"/>
      <c r="K31" s="8"/>
    </row>
    <row r="32" spans="1:11" ht="37.200000000000003" customHeight="1">
      <c r="B32" s="99" t="s">
        <v>49</v>
      </c>
      <c r="C32" s="112">
        <f t="shared" ref="C32:J32" si="1">SUM(C21:C31)</f>
        <v>0</v>
      </c>
      <c r="D32" s="112">
        <f t="shared" si="1"/>
        <v>0</v>
      </c>
      <c r="E32" s="112">
        <f t="shared" si="1"/>
        <v>0</v>
      </c>
      <c r="F32" s="112">
        <f t="shared" si="1"/>
        <v>0</v>
      </c>
      <c r="G32" s="112">
        <f t="shared" si="1"/>
        <v>0</v>
      </c>
      <c r="H32" s="112">
        <f t="shared" si="1"/>
        <v>0</v>
      </c>
      <c r="I32" s="112">
        <f t="shared" si="1"/>
        <v>0</v>
      </c>
      <c r="J32" s="113">
        <f t="shared" si="1"/>
        <v>0</v>
      </c>
      <c r="K32" s="114"/>
    </row>
    <row r="33" spans="1:11" ht="45" customHeight="1">
      <c r="B33" s="115"/>
      <c r="C33" s="9"/>
      <c r="D33" s="2"/>
      <c r="E33" s="10"/>
      <c r="F33" s="10"/>
      <c r="G33" s="10"/>
      <c r="H33" s="2"/>
      <c r="I33" s="2"/>
      <c r="J33" s="2"/>
      <c r="K33" s="116"/>
    </row>
    <row r="34" spans="1:11" s="91" customFormat="1" ht="17.399999999999999" customHeight="1"/>
    <row r="35" spans="1:11" ht="34.200000000000003" customHeight="1">
      <c r="B35" s="384" t="s">
        <v>5</v>
      </c>
      <c r="C35" s="385"/>
      <c r="D35" s="385"/>
      <c r="E35" s="385"/>
      <c r="F35" s="385"/>
      <c r="G35" s="385"/>
      <c r="H35" s="385"/>
      <c r="I35" s="385"/>
      <c r="J35" s="385"/>
      <c r="K35" s="386"/>
    </row>
    <row r="36" spans="1:11" s="95" customFormat="1" ht="50.25" customHeight="1">
      <c r="A36" s="92"/>
      <c r="B36" s="117" t="s">
        <v>153</v>
      </c>
      <c r="C36" s="117" t="str">
        <f>C7</f>
        <v>Précédent 2 
(au AAAA-MM- JJ)</v>
      </c>
      <c r="D36" s="117" t="str">
        <f>D7</f>
        <v>Précédent 1 
(au AAAA-MM-JJ)</v>
      </c>
      <c r="E36" s="117" t="s">
        <v>16</v>
      </c>
      <c r="F36" s="117" t="s">
        <v>17</v>
      </c>
      <c r="G36" s="117" t="s">
        <v>18</v>
      </c>
      <c r="H36" s="117" t="str">
        <f>H7</f>
        <v>Prévisionnel 1 
20XX</v>
      </c>
      <c r="I36" s="117" t="str">
        <f>I7</f>
        <v>Prévisionnel 2 
20XX</v>
      </c>
      <c r="J36" s="117" t="str">
        <f>J7</f>
        <v>Prévisionnel 3
20XX</v>
      </c>
      <c r="K36" s="117" t="s">
        <v>1</v>
      </c>
    </row>
    <row r="37" spans="1:11" s="95" customFormat="1" ht="30" customHeight="1">
      <c r="A37" s="92"/>
      <c r="B37" s="295" t="s">
        <v>5</v>
      </c>
      <c r="C37" s="296"/>
      <c r="D37" s="296"/>
      <c r="E37" s="297"/>
      <c r="F37" s="297"/>
      <c r="G37" s="297"/>
      <c r="H37" s="296"/>
      <c r="I37" s="296"/>
      <c r="J37" s="296"/>
      <c r="K37" s="298"/>
    </row>
    <row r="38" spans="1:11" s="95" customFormat="1" ht="105.6" customHeight="1">
      <c r="A38" s="92"/>
      <c r="B38" s="299" t="s">
        <v>181</v>
      </c>
      <c r="C38" s="300"/>
      <c r="D38" s="300"/>
      <c r="E38" s="301"/>
      <c r="F38" s="301"/>
      <c r="G38" s="301"/>
      <c r="H38" s="300"/>
      <c r="I38" s="300"/>
      <c r="J38" s="300"/>
      <c r="K38" s="302"/>
    </row>
    <row r="39" spans="1:11" s="95" customFormat="1" ht="28.2" customHeight="1">
      <c r="A39" s="92"/>
      <c r="B39" s="118"/>
      <c r="C39" s="119"/>
      <c r="D39" s="119"/>
      <c r="E39" s="119"/>
      <c r="F39" s="119"/>
      <c r="G39" s="119"/>
      <c r="H39" s="119"/>
      <c r="I39" s="119"/>
      <c r="J39" s="119"/>
      <c r="K39" s="119"/>
    </row>
    <row r="40" spans="1:11" ht="37.200000000000003" customHeight="1">
      <c r="B40" s="120" t="s">
        <v>182</v>
      </c>
      <c r="C40" s="121">
        <f t="shared" ref="C40:J40" si="2">C16+C32+C37+C38</f>
        <v>0</v>
      </c>
      <c r="D40" s="121">
        <f t="shared" si="2"/>
        <v>0</v>
      </c>
      <c r="E40" s="121">
        <f t="shared" si="2"/>
        <v>0</v>
      </c>
      <c r="F40" s="121">
        <f t="shared" si="2"/>
        <v>0</v>
      </c>
      <c r="G40" s="121">
        <f t="shared" si="2"/>
        <v>0</v>
      </c>
      <c r="H40" s="121">
        <f t="shared" si="2"/>
        <v>0</v>
      </c>
      <c r="I40" s="121">
        <f t="shared" si="2"/>
        <v>0</v>
      </c>
      <c r="J40" s="121">
        <f t="shared" si="2"/>
        <v>0</v>
      </c>
      <c r="K40" s="122"/>
    </row>
    <row r="41" spans="1:11" ht="28.2" customHeight="1">
      <c r="B41" s="123"/>
      <c r="C41" s="123" t="s">
        <v>98</v>
      </c>
      <c r="D41" s="123"/>
      <c r="E41" s="123"/>
      <c r="F41" s="123"/>
      <c r="G41" s="123"/>
      <c r="H41" s="2"/>
      <c r="I41" s="2"/>
      <c r="J41" s="2"/>
      <c r="K41" s="124"/>
    </row>
    <row r="42" spans="1:11" s="125" customFormat="1" ht="36" customHeight="1">
      <c r="B42" s="388" t="s">
        <v>238</v>
      </c>
      <c r="C42" s="389"/>
      <c r="D42" s="389"/>
      <c r="E42" s="389"/>
      <c r="F42" s="390"/>
      <c r="G42" s="391"/>
      <c r="H42" s="391"/>
      <c r="I42" s="391"/>
      <c r="J42" s="126"/>
      <c r="K42" s="127" t="s">
        <v>232</v>
      </c>
    </row>
  </sheetData>
  <sheetProtection algorithmName="SHA-512" hashValue="lUachcwxlVlMpzyeDQ3J5FqnDy9TWTN3CLF5ArQsl9R/O1Z1bocJLPxdcPIQhCMKxCdXxbsrqLwNfoUk/Vov/g==" saltValue="SzttQiQhCYx0o5dnOv1msA==" spinCount="100000" sheet="1"/>
  <mergeCells count="7">
    <mergeCell ref="B6:K6"/>
    <mergeCell ref="B19:K19"/>
    <mergeCell ref="B35:K35"/>
    <mergeCell ref="B2:K2"/>
    <mergeCell ref="B42:E42"/>
    <mergeCell ref="F42:I42"/>
    <mergeCell ref="B5:K5"/>
  </mergeCells>
  <phoneticPr fontId="8" type="noConversion"/>
  <dataValidations count="19">
    <dataValidation allowBlank="1" showInputMessage="1" showErrorMessage="1" prompt="Résultats de l'année. _x000a__x000a_Indiquer la date de fin de l'année financière concernée." sqref="C7 C20 C36" xr:uid="{D9B7F396-7E76-4233-8190-330B06B04FE9}"/>
    <dataValidation allowBlank="1" showInputMessage="1" showErrorMessage="1" prompt="Année en cours si entamée à plus de 75 %. Sinon, dernière année complétée._x000a__x000a_Indiquer la date de fin de l'année financière concernée." sqref="D7 D20 D36" xr:uid="{733AABBD-53B8-4649-8A48-E90C5724C423}"/>
    <dataValidation allowBlank="1" showInputMessage="1" showErrorMessage="1" prompt="Période correspondant à la première année de la réalisation du projet." sqref="E7 E20 E36" xr:uid="{7AECDF55-D1BA-4E8C-9461-B162DCDA332A}"/>
    <dataValidation errorStyle="warning" allowBlank="1" showInputMessage="1" showErrorMessage="1" prompt="Période correspondant à la deuxième année de réalisation du projet._x000a_" sqref="F7" xr:uid="{D57380E4-E9E1-44C9-AFED-FA01D0B269EB}"/>
    <dataValidation allowBlank="1" showInputMessage="1" showErrorMessage="1" prompt="Période correspondant à la troisième année de réalisation du projet." sqref="G7 G20 G36" xr:uid="{88CB44C8-F7D7-4666-A80E-2DD3B4F13E35}"/>
    <dataValidation allowBlank="1" showInputMessage="1" showErrorMessage="1" prompt="Prévision de la première année suivant la réalisation du projet. Considérer l'inflation et l'augmentation réaliste des coûts._x000a__x000a_Indiquer l'année concernée." sqref="H7 H20 H36" xr:uid="{A703F64C-B950-4C2A-8BEA-CC9CB8553703}"/>
    <dataValidation allowBlank="1" showInputMessage="1" showErrorMessage="1" prompt="Prévision de la deuxième année suivant la réalisation du projet. Considérer l'inflation et l'augmentation réaliste des coûts._x000a__x000a_Indiquer l'année concernée." sqref="I7 I20 I36" xr:uid="{62F812FF-08AA-4C6A-8519-54F64F2747C8}"/>
    <dataValidation allowBlank="1" showInputMessage="1" showErrorMessage="1" prompt="Prévision de la troisième année suivant la réalisation du projet. Considérer l'inflation et l'augmentation réaliste des coûts._x000a__x000a_Indiquer l'année concernée." sqref="J7 J20 J36" xr:uid="{B4C03424-8B12-475A-906D-0D7EA8B10D78}"/>
    <dataValidation allowBlank="1" showInputMessage="1" showErrorMessage="1" prompt="* Donnée obligatoire_x000a__x000a_Vous pouvez inscrire l'achalandage sans indiquer les droits d'entrées de la ligne 9 et tout mettre les droits d'entrées à la ligne 15, sans calculs précis._x000a__x000a_Justifiez les écarts d'achalandage importants. " sqref="B8:J8" xr:uid="{72DBEB9B-55F8-4D81-8289-03AC80402CB3}"/>
    <dataValidation allowBlank="1" showInputMessage="1" showErrorMessage="1" prompt="Préciser la source des revenus autonomes dans la section Commentaires_x000a_" sqref="C15:J15" xr:uid="{B28E7BF7-E6DE-4F1A-96FF-45A878C21E31}"/>
    <dataValidation allowBlank="1" showInputMessage="1" showErrorMessage="1" prompt="Préciser la source des revenus autonomes dans la colonne Commentaires" sqref="B14:B15" xr:uid="{29840000-5A66-44CA-9571-93063AE1FF3D}"/>
    <dataValidation allowBlank="1" showInputMessage="1" showErrorMessage="1" prompt="Période correspondant à la deuxième année de réalisation du projet." sqref="F20 F36" xr:uid="{091EEB8D-7D36-40AC-B144-64CFCFF63952}"/>
    <dataValidation allowBlank="1" showInputMessage="1" showErrorMessage="1" prompt="Justifier les calculs et les écarts, identifier les démarches réalisées pour valider les dépenses à venir" sqref="K7:K15 K36:K38 K21:K31 K20" xr:uid="{6430F0A0-993C-4A5F-AF03-24A479608489}"/>
    <dataValidation allowBlank="1" showInputMessage="1" showErrorMessage="1" prompt="Indiquer les noms des programmes ainsi que les ministères desquels elles relèvent_x000a_ dans la section Commentaires" sqref="C25:J25 C21:J23" xr:uid="{BBCF522C-283A-41E8-99A7-53DD98F80255}"/>
    <dataValidation allowBlank="1" showInputMessage="1" showErrorMessage="1" prompt="Indiquer les noms des programmes ainsi que les MRC/municipalités desquels elles relèvent dans la section Commentaires" sqref="B27:J27" xr:uid="{DD4D970A-7133-4965-8AE5-ADFAFBAB87AF}"/>
    <dataValidation allowBlank="1" showInputMessage="1" showErrorMessage="1" prompt="Indiquer les noms des programmes ainsi que les ministères desquels elles relèvent dans la section Commentaires" sqref="B25" xr:uid="{D962F34B-3BEC-41BA-8E2C-E9211DFCDDB2}"/>
    <dataValidation allowBlank="1" showInputMessage="1" showErrorMessage="1" prompt="Indiquer les noms des programmes ainsi que les ministères desquels elles relèvent_x000a_dans la section Commentaires" sqref="B21:B23" xr:uid="{9B4C09E1-D6E6-4FD5-8F30-291469972820}"/>
    <dataValidation allowBlank="1" showInputMessage="1" showErrorMessage="1" prompt="Apports reportés en immobilisations peuvent être présent dans vos revenus en lien avec les amortissements en dépense. " sqref="B29:J29" xr:uid="{DE95CA16-10A4-4B12-8ED9-83B7D929383E}"/>
    <dataValidation allowBlank="1" showInputMessage="1" showErrorMessage="1" prompt="À inscrire seulement s'ils apparaissent dans vos états financiers. Indiquer la valeur marchande qui devrait être identique à celle des dépenses payées à un tiers. Les exemptions de taxes peuvent y être intégrées. Préciser dans la section Commentaires." sqref="C38:J38 B38" xr:uid="{21C7CE2E-4FF0-491F-89F7-ECA2D2A563E7}"/>
  </dataValidations>
  <pageMargins left="0.7" right="0.7" top="0.75" bottom="0.75" header="0.3" footer="0.3"/>
  <pageSetup paperSize="146"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E0450-6C38-4D7C-B113-5D7CDA3E46A7}">
  <sheetPr>
    <tabColor theme="4" tint="0.79998168889431442"/>
    <pageSetUpPr fitToPage="1"/>
  </sheetPr>
  <dimension ref="A2:K60"/>
  <sheetViews>
    <sheetView showGridLines="0" zoomScale="83" zoomScaleNormal="83" workbookViewId="0">
      <selection sqref="A1:L5"/>
    </sheetView>
  </sheetViews>
  <sheetFormatPr baseColWidth="10" defaultColWidth="11.5546875" defaultRowHeight="13.8"/>
  <cols>
    <col min="1" max="1" width="5.6640625" style="86" customWidth="1"/>
    <col min="2" max="2" width="50.6640625" style="87" customWidth="1"/>
    <col min="3" max="10" width="16.6640625" style="87" customWidth="1"/>
    <col min="11" max="11" width="50.88671875" style="95" customWidth="1"/>
    <col min="12" max="12" width="7.33203125" style="87" customWidth="1"/>
    <col min="13" max="13" width="19.109375" style="87" customWidth="1"/>
    <col min="14" max="14" width="21.6640625" style="87" customWidth="1"/>
    <col min="15" max="15" width="31" style="87" customWidth="1"/>
    <col min="16" max="16" width="27.44140625" style="87" customWidth="1"/>
    <col min="17" max="17" width="25.5546875" style="87" customWidth="1"/>
    <col min="18" max="18" width="24.5546875" style="87" customWidth="1"/>
    <col min="19" max="19" width="11.5546875" style="87"/>
    <col min="20" max="20" width="15.6640625" style="87" customWidth="1"/>
    <col min="21" max="21" width="13" style="87" customWidth="1"/>
    <col min="22" max="22" width="12.109375" style="87" customWidth="1"/>
    <col min="23" max="23" width="12.6640625" style="87" customWidth="1"/>
    <col min="24" max="24" width="12.5546875" style="87" customWidth="1"/>
    <col min="25" max="25" width="12.6640625" style="87" customWidth="1"/>
    <col min="26" max="26" width="11.5546875" style="87"/>
    <col min="27" max="27" width="14.6640625" style="87" customWidth="1"/>
    <col min="28" max="16384" width="11.5546875" style="87"/>
  </cols>
  <sheetData>
    <row r="2" spans="1:11" ht="36.6" customHeight="1">
      <c r="B2" s="387" t="s">
        <v>6</v>
      </c>
      <c r="C2" s="387"/>
      <c r="D2" s="387"/>
      <c r="E2" s="387"/>
      <c r="F2" s="387"/>
      <c r="G2" s="387"/>
      <c r="H2" s="387"/>
      <c r="I2" s="387"/>
      <c r="J2" s="387"/>
      <c r="K2" s="387"/>
    </row>
    <row r="3" spans="1:11" ht="22.95" customHeight="1">
      <c r="B3" s="55" t="s">
        <v>28</v>
      </c>
      <c r="C3" s="88"/>
      <c r="D3" s="88"/>
      <c r="E3" s="88"/>
      <c r="F3" s="88"/>
      <c r="G3" s="88"/>
      <c r="H3" s="88"/>
      <c r="I3" s="88"/>
      <c r="J3" s="88"/>
      <c r="K3" s="88"/>
    </row>
    <row r="4" spans="1:11" ht="25.95" customHeight="1">
      <c r="B4" s="89" t="s">
        <v>237</v>
      </c>
      <c r="C4" s="90"/>
      <c r="D4" s="90"/>
      <c r="E4" s="90"/>
      <c r="F4" s="90"/>
      <c r="G4" s="90"/>
      <c r="H4" s="90"/>
      <c r="I4" s="90"/>
      <c r="J4" s="90"/>
      <c r="K4" s="90"/>
    </row>
    <row r="5" spans="1:11" ht="28.2" customHeight="1">
      <c r="K5" s="87"/>
    </row>
    <row r="6" spans="1:11" s="95" customFormat="1" ht="50.25" customHeight="1">
      <c r="A6" s="92"/>
      <c r="B6" s="117" t="s">
        <v>153</v>
      </c>
      <c r="C6" s="117" t="str">
        <f>'2 - Revenus'!C7</f>
        <v>Précédent 2 
(au AAAA-MM- JJ)</v>
      </c>
      <c r="D6" s="117" t="str">
        <f>'2 - Revenus'!D7</f>
        <v>Précédent 1 
(au AAAA-MM-JJ)</v>
      </c>
      <c r="E6" s="117" t="s">
        <v>16</v>
      </c>
      <c r="F6" s="117" t="s">
        <v>17</v>
      </c>
      <c r="G6" s="117" t="s">
        <v>18</v>
      </c>
      <c r="H6" s="117" t="str">
        <f>'2 - Revenus'!H7</f>
        <v>Prévisionnel 1 
20XX</v>
      </c>
      <c r="I6" s="117" t="str">
        <f>'2 - Revenus'!I7</f>
        <v>Prévisionnel 2 
20XX</v>
      </c>
      <c r="J6" s="117" t="str">
        <f>'2 - Revenus'!J7</f>
        <v>Prévisionnel 3
20XX</v>
      </c>
      <c r="K6" s="117" t="s">
        <v>1</v>
      </c>
    </row>
    <row r="7" spans="1:11" ht="114.75" customHeight="1">
      <c r="B7" s="146" t="s">
        <v>183</v>
      </c>
      <c r="C7" s="36"/>
      <c r="D7" s="37"/>
      <c r="E7" s="38"/>
      <c r="F7" s="38"/>
      <c r="G7" s="38"/>
      <c r="H7" s="23"/>
      <c r="I7" s="23"/>
      <c r="J7" s="23"/>
      <c r="K7" s="12"/>
    </row>
    <row r="8" spans="1:11" ht="37.950000000000003" customHeight="1">
      <c r="K8" s="87"/>
    </row>
    <row r="9" spans="1:11" s="91" customFormat="1" ht="17.399999999999999" customHeight="1"/>
    <row r="10" spans="1:11" s="90" customFormat="1" ht="46.2" customHeight="1">
      <c r="A10" s="128"/>
      <c r="B10" s="393" t="s">
        <v>99</v>
      </c>
      <c r="C10" s="394"/>
      <c r="D10" s="394"/>
      <c r="E10" s="394"/>
      <c r="F10" s="394"/>
      <c r="G10" s="394"/>
      <c r="H10" s="394"/>
      <c r="I10" s="394"/>
      <c r="J10" s="394"/>
      <c r="K10" s="394"/>
    </row>
    <row r="11" spans="1:11" s="95" customFormat="1" ht="50.25" customHeight="1">
      <c r="A11" s="92"/>
      <c r="B11" s="117" t="s">
        <v>153</v>
      </c>
      <c r="C11" s="117" t="str">
        <f>'2 - Revenus'!C7</f>
        <v>Précédent 2 
(au AAAA-MM- JJ)</v>
      </c>
      <c r="D11" s="117" t="str">
        <f>'2 - Revenus'!D7</f>
        <v>Précédent 1 
(au AAAA-MM-JJ)</v>
      </c>
      <c r="E11" s="117" t="s">
        <v>16</v>
      </c>
      <c r="F11" s="117" t="s">
        <v>17</v>
      </c>
      <c r="G11" s="117" t="s">
        <v>18</v>
      </c>
      <c r="H11" s="117" t="str">
        <f>'2 - Revenus'!H7</f>
        <v>Prévisionnel 1 
20XX</v>
      </c>
      <c r="I11" s="117" t="str">
        <f>'2 - Revenus'!I7</f>
        <v>Prévisionnel 2 
20XX</v>
      </c>
      <c r="J11" s="117" t="str">
        <f>'2 - Revenus'!J7</f>
        <v>Prévisionnel 3
20XX</v>
      </c>
      <c r="K11" s="117" t="s">
        <v>1</v>
      </c>
    </row>
    <row r="12" spans="1:11" ht="30" customHeight="1">
      <c r="B12" s="147" t="s">
        <v>7</v>
      </c>
      <c r="C12" s="24"/>
      <c r="D12" s="25"/>
      <c r="E12" s="26"/>
      <c r="F12" s="26"/>
      <c r="G12" s="26"/>
      <c r="H12" s="35"/>
      <c r="I12" s="35"/>
      <c r="J12" s="35"/>
      <c r="K12" s="18"/>
    </row>
    <row r="13" spans="1:11" ht="30" customHeight="1">
      <c r="B13" s="149" t="s">
        <v>184</v>
      </c>
      <c r="C13" s="27"/>
      <c r="D13" s="28"/>
      <c r="E13" s="29"/>
      <c r="F13" s="29"/>
      <c r="G13" s="29"/>
      <c r="H13" s="28"/>
      <c r="I13" s="28"/>
      <c r="J13" s="28"/>
      <c r="K13" s="19"/>
    </row>
    <row r="14" spans="1:11" ht="30" customHeight="1">
      <c r="B14" s="150" t="s">
        <v>88</v>
      </c>
      <c r="C14" s="27"/>
      <c r="D14" s="28"/>
      <c r="E14" s="29"/>
      <c r="F14" s="29"/>
      <c r="G14" s="29"/>
      <c r="H14" s="28"/>
      <c r="I14" s="28"/>
      <c r="J14" s="28"/>
      <c r="K14" s="20"/>
    </row>
    <row r="15" spans="1:11" ht="30" customHeight="1">
      <c r="B15" s="149" t="s">
        <v>8</v>
      </c>
      <c r="C15" s="27"/>
      <c r="D15" s="28"/>
      <c r="E15" s="29"/>
      <c r="F15" s="29"/>
      <c r="G15" s="29"/>
      <c r="H15" s="28"/>
      <c r="I15" s="28"/>
      <c r="J15" s="28"/>
      <c r="K15" s="19"/>
    </row>
    <row r="16" spans="1:11" ht="40.200000000000003" customHeight="1">
      <c r="B16" s="151" t="s">
        <v>49</v>
      </c>
      <c r="C16" s="152">
        <f t="shared" ref="C16:J16" si="0">SUM(C12:C15)</f>
        <v>0</v>
      </c>
      <c r="D16" s="152">
        <f t="shared" si="0"/>
        <v>0</v>
      </c>
      <c r="E16" s="152">
        <f t="shared" si="0"/>
        <v>0</v>
      </c>
      <c r="F16" s="152">
        <f t="shared" si="0"/>
        <v>0</v>
      </c>
      <c r="G16" s="152">
        <f t="shared" si="0"/>
        <v>0</v>
      </c>
      <c r="H16" s="152">
        <f t="shared" si="0"/>
        <v>0</v>
      </c>
      <c r="I16" s="152">
        <f t="shared" si="0"/>
        <v>0</v>
      </c>
      <c r="J16" s="152">
        <f t="shared" si="0"/>
        <v>0</v>
      </c>
      <c r="K16" s="122"/>
    </row>
    <row r="17" spans="1:11" ht="37.950000000000003" customHeight="1">
      <c r="B17" s="115"/>
      <c r="C17" s="136"/>
      <c r="D17" s="2"/>
      <c r="E17" s="2"/>
      <c r="F17" s="2"/>
      <c r="G17" s="2"/>
      <c r="H17" s="2"/>
      <c r="I17" s="2"/>
      <c r="J17" s="2"/>
      <c r="K17" s="116"/>
    </row>
    <row r="18" spans="1:11" s="91" customFormat="1" ht="17.399999999999999" customHeight="1"/>
    <row r="19" spans="1:11" s="90" customFormat="1" ht="34.200000000000003" customHeight="1">
      <c r="A19" s="128"/>
      <c r="B19" s="393" t="s">
        <v>43</v>
      </c>
      <c r="C19" s="394"/>
      <c r="D19" s="394"/>
      <c r="E19" s="394"/>
      <c r="F19" s="394"/>
      <c r="G19" s="394"/>
      <c r="H19" s="394"/>
      <c r="I19" s="394"/>
      <c r="J19" s="394"/>
      <c r="K19" s="394"/>
    </row>
    <row r="20" spans="1:11" s="95" customFormat="1" ht="50.25" customHeight="1">
      <c r="A20" s="92"/>
      <c r="B20" s="117" t="s">
        <v>153</v>
      </c>
      <c r="C20" s="117" t="str">
        <f>'2 - Revenus'!C7</f>
        <v>Précédent 2 
(au AAAA-MM- JJ)</v>
      </c>
      <c r="D20" s="117" t="str">
        <f>'2 - Revenus'!D7</f>
        <v>Précédent 1 
(au AAAA-MM-JJ)</v>
      </c>
      <c r="E20" s="117" t="s">
        <v>16</v>
      </c>
      <c r="F20" s="117" t="s">
        <v>17</v>
      </c>
      <c r="G20" s="117" t="s">
        <v>18</v>
      </c>
      <c r="H20" s="117" t="str">
        <f>'2 - Revenus'!H7</f>
        <v>Prévisionnel 1 
20XX</v>
      </c>
      <c r="I20" s="117" t="str">
        <f>'2 - Revenus'!I7</f>
        <v>Prévisionnel 2 
20XX</v>
      </c>
      <c r="J20" s="117" t="str">
        <f>'2 - Revenus'!J7</f>
        <v>Prévisionnel 3
20XX</v>
      </c>
      <c r="K20" s="117" t="s">
        <v>1</v>
      </c>
    </row>
    <row r="21" spans="1:11" ht="30" customHeight="1">
      <c r="B21" s="153" t="s">
        <v>23</v>
      </c>
      <c r="C21" s="24"/>
      <c r="D21" s="25"/>
      <c r="E21" s="26"/>
      <c r="F21" s="26"/>
      <c r="G21" s="26"/>
      <c r="H21" s="25"/>
      <c r="I21" s="25"/>
      <c r="J21" s="25"/>
      <c r="K21" s="13"/>
    </row>
    <row r="22" spans="1:11" ht="30" customHeight="1">
      <c r="B22" s="110" t="s">
        <v>8</v>
      </c>
      <c r="C22" s="27"/>
      <c r="D22" s="28"/>
      <c r="E22" s="29"/>
      <c r="F22" s="29"/>
      <c r="G22" s="29"/>
      <c r="H22" s="28"/>
      <c r="I22" s="28"/>
      <c r="J22" s="28"/>
      <c r="K22" s="14"/>
    </row>
    <row r="23" spans="1:11" ht="40.200000000000003" customHeight="1">
      <c r="B23" s="151" t="s">
        <v>49</v>
      </c>
      <c r="C23" s="152">
        <f t="shared" ref="C23:J23" si="1">SUM(C21:C22)</f>
        <v>0</v>
      </c>
      <c r="D23" s="152">
        <f t="shared" si="1"/>
        <v>0</v>
      </c>
      <c r="E23" s="152">
        <f t="shared" si="1"/>
        <v>0</v>
      </c>
      <c r="F23" s="152">
        <f t="shared" si="1"/>
        <v>0</v>
      </c>
      <c r="G23" s="152">
        <f t="shared" si="1"/>
        <v>0</v>
      </c>
      <c r="H23" s="152">
        <f t="shared" si="1"/>
        <v>0</v>
      </c>
      <c r="I23" s="152">
        <f t="shared" si="1"/>
        <v>0</v>
      </c>
      <c r="J23" s="152">
        <f t="shared" si="1"/>
        <v>0</v>
      </c>
      <c r="K23" s="122"/>
    </row>
    <row r="24" spans="1:11" ht="37.950000000000003" customHeight="1">
      <c r="B24" s="115"/>
      <c r="C24" s="136"/>
      <c r="D24" s="2"/>
      <c r="E24" s="2"/>
      <c r="F24" s="2"/>
      <c r="G24" s="2"/>
      <c r="H24" s="2"/>
      <c r="I24" s="2"/>
      <c r="J24" s="2"/>
      <c r="K24" s="116"/>
    </row>
    <row r="25" spans="1:11" s="91" customFormat="1" ht="17.399999999999999" customHeight="1"/>
    <row r="26" spans="1:11" s="90" customFormat="1" ht="34.200000000000003" customHeight="1">
      <c r="A26" s="128"/>
      <c r="B26" s="395" t="s">
        <v>44</v>
      </c>
      <c r="C26" s="396"/>
      <c r="D26" s="396"/>
      <c r="E26" s="396"/>
      <c r="F26" s="396"/>
      <c r="G26" s="396"/>
      <c r="H26" s="396"/>
      <c r="I26" s="396"/>
      <c r="J26" s="396"/>
      <c r="K26" s="396"/>
    </row>
    <row r="27" spans="1:11" s="95" customFormat="1" ht="50.25" customHeight="1">
      <c r="A27" s="92"/>
      <c r="B27" s="154" t="s">
        <v>153</v>
      </c>
      <c r="C27" s="154" t="str">
        <f>'2 - Revenus'!C7</f>
        <v>Précédent 2 
(au AAAA-MM- JJ)</v>
      </c>
      <c r="D27" s="154" t="str">
        <f>'2 - Revenus'!D7</f>
        <v>Précédent 1 
(au AAAA-MM-JJ)</v>
      </c>
      <c r="E27" s="155" t="s">
        <v>16</v>
      </c>
      <c r="F27" s="155" t="s">
        <v>17</v>
      </c>
      <c r="G27" s="155" t="s">
        <v>18</v>
      </c>
      <c r="H27" s="154" t="str">
        <f>'2 - Revenus'!H7</f>
        <v>Prévisionnel 1 
20XX</v>
      </c>
      <c r="I27" s="154" t="str">
        <f>'2 - Revenus'!I7</f>
        <v>Prévisionnel 2 
20XX</v>
      </c>
      <c r="J27" s="154" t="str">
        <f>'2 - Revenus'!J7</f>
        <v>Prévisionnel 3
20XX</v>
      </c>
      <c r="K27" s="156" t="s">
        <v>1</v>
      </c>
    </row>
    <row r="28" spans="1:11" ht="30" customHeight="1">
      <c r="B28" s="157" t="s">
        <v>24</v>
      </c>
      <c r="C28" s="33"/>
      <c r="D28" s="34"/>
      <c r="E28" s="26"/>
      <c r="F28" s="26"/>
      <c r="G28" s="26"/>
      <c r="H28" s="34"/>
      <c r="I28" s="34"/>
      <c r="J28" s="34"/>
      <c r="K28" s="21"/>
    </row>
    <row r="29" spans="1:11" ht="30" customHeight="1">
      <c r="B29" s="149" t="s">
        <v>9</v>
      </c>
      <c r="C29" s="27"/>
      <c r="D29" s="28"/>
      <c r="E29" s="29"/>
      <c r="F29" s="29"/>
      <c r="G29" s="29"/>
      <c r="H29" s="28"/>
      <c r="I29" s="28"/>
      <c r="J29" s="28"/>
      <c r="K29" s="14"/>
    </row>
    <row r="30" spans="1:11" ht="30" customHeight="1">
      <c r="B30" s="149" t="s">
        <v>20</v>
      </c>
      <c r="C30" s="27"/>
      <c r="D30" s="28"/>
      <c r="E30" s="29"/>
      <c r="F30" s="29"/>
      <c r="G30" s="29"/>
      <c r="H30" s="28"/>
      <c r="I30" s="28"/>
      <c r="J30" s="28"/>
      <c r="K30" s="14"/>
    </row>
    <row r="31" spans="1:11" ht="30" customHeight="1">
      <c r="B31" s="149" t="s">
        <v>8</v>
      </c>
      <c r="C31" s="27"/>
      <c r="D31" s="28"/>
      <c r="E31" s="29"/>
      <c r="F31" s="29"/>
      <c r="G31" s="29"/>
      <c r="H31" s="28"/>
      <c r="I31" s="28"/>
      <c r="J31" s="28"/>
      <c r="K31" s="14"/>
    </row>
    <row r="32" spans="1:11" ht="40.200000000000003" customHeight="1">
      <c r="B32" s="151" t="s">
        <v>49</v>
      </c>
      <c r="C32" s="152">
        <f t="shared" ref="C32:J32" si="2">SUM(C28:C31)</f>
        <v>0</v>
      </c>
      <c r="D32" s="152">
        <f t="shared" si="2"/>
        <v>0</v>
      </c>
      <c r="E32" s="152">
        <f t="shared" si="2"/>
        <v>0</v>
      </c>
      <c r="F32" s="152">
        <f t="shared" si="2"/>
        <v>0</v>
      </c>
      <c r="G32" s="152">
        <f t="shared" si="2"/>
        <v>0</v>
      </c>
      <c r="H32" s="152">
        <f t="shared" si="2"/>
        <v>0</v>
      </c>
      <c r="I32" s="152">
        <f t="shared" si="2"/>
        <v>0</v>
      </c>
      <c r="J32" s="152">
        <f t="shared" si="2"/>
        <v>0</v>
      </c>
      <c r="K32" s="122"/>
    </row>
    <row r="33" spans="1:11" ht="37.950000000000003" customHeight="1">
      <c r="B33" s="115"/>
      <c r="C33" s="136"/>
      <c r="D33" s="2"/>
      <c r="E33" s="2"/>
      <c r="F33" s="2"/>
      <c r="G33" s="2"/>
      <c r="H33" s="2"/>
      <c r="I33" s="2"/>
      <c r="J33" s="2"/>
      <c r="K33" s="116"/>
    </row>
    <row r="34" spans="1:11" s="91" customFormat="1" ht="17.399999999999999" customHeight="1">
      <c r="B34" s="91" t="s">
        <v>178</v>
      </c>
    </row>
    <row r="35" spans="1:11" s="90" customFormat="1" ht="34.200000000000003" customHeight="1">
      <c r="A35" s="128"/>
      <c r="B35" s="393" t="s">
        <v>45</v>
      </c>
      <c r="C35" s="394"/>
      <c r="D35" s="394"/>
      <c r="E35" s="394"/>
      <c r="F35" s="394"/>
      <c r="G35" s="394"/>
      <c r="H35" s="394"/>
      <c r="I35" s="394"/>
      <c r="J35" s="394"/>
      <c r="K35" s="394"/>
    </row>
    <row r="36" spans="1:11" s="95" customFormat="1" ht="49.95" customHeight="1">
      <c r="A36" s="92"/>
      <c r="B36" s="117" t="s">
        <v>153</v>
      </c>
      <c r="C36" s="117" t="str">
        <f>'2 - Revenus'!C7</f>
        <v>Précédent 2 
(au AAAA-MM- JJ)</v>
      </c>
      <c r="D36" s="117" t="str">
        <f>'2 - Revenus'!D7</f>
        <v>Précédent 1 
(au AAAA-MM-JJ)</v>
      </c>
      <c r="E36" s="117" t="s">
        <v>16</v>
      </c>
      <c r="F36" s="117" t="s">
        <v>17</v>
      </c>
      <c r="G36" s="117" t="s">
        <v>18</v>
      </c>
      <c r="H36" s="117" t="str">
        <f>'2 - Revenus'!H7</f>
        <v>Prévisionnel 1 
20XX</v>
      </c>
      <c r="I36" s="117" t="str">
        <f>'2 - Revenus'!I7</f>
        <v>Prévisionnel 2 
20XX</v>
      </c>
      <c r="J36" s="117" t="str">
        <f>'2 - Revenus'!J7</f>
        <v>Prévisionnel 3
20XX</v>
      </c>
      <c r="K36" s="117" t="s">
        <v>1</v>
      </c>
    </row>
    <row r="37" spans="1:11" s="133" customFormat="1" ht="30" customHeight="1">
      <c r="A37" s="158"/>
      <c r="B37" s="159" t="s">
        <v>50</v>
      </c>
      <c r="C37" s="24"/>
      <c r="D37" s="25"/>
      <c r="E37" s="26"/>
      <c r="F37" s="26"/>
      <c r="G37" s="26"/>
      <c r="H37" s="25"/>
      <c r="I37" s="25"/>
      <c r="J37" s="25"/>
      <c r="K37" s="13"/>
    </row>
    <row r="38" spans="1:11" s="133" customFormat="1" ht="30" customHeight="1">
      <c r="A38" s="158"/>
      <c r="B38" s="149" t="s">
        <v>10</v>
      </c>
      <c r="C38" s="27"/>
      <c r="D38" s="28"/>
      <c r="E38" s="29"/>
      <c r="F38" s="29"/>
      <c r="G38" s="29"/>
      <c r="H38" s="28"/>
      <c r="I38" s="28"/>
      <c r="J38" s="28"/>
      <c r="K38" s="14"/>
    </row>
    <row r="39" spans="1:11" s="133" customFormat="1" ht="30" customHeight="1">
      <c r="A39" s="158"/>
      <c r="B39" s="149" t="s">
        <v>11</v>
      </c>
      <c r="C39" s="27"/>
      <c r="D39" s="28"/>
      <c r="E39" s="29"/>
      <c r="F39" s="29"/>
      <c r="G39" s="29"/>
      <c r="H39" s="28"/>
      <c r="I39" s="28"/>
      <c r="J39" s="28"/>
      <c r="K39" s="14"/>
    </row>
    <row r="40" spans="1:11" s="133" customFormat="1" ht="30" customHeight="1">
      <c r="A40" s="158"/>
      <c r="B40" s="150" t="s">
        <v>185</v>
      </c>
      <c r="C40" s="27"/>
      <c r="D40" s="28"/>
      <c r="E40" s="29"/>
      <c r="F40" s="29"/>
      <c r="G40" s="29"/>
      <c r="H40" s="28"/>
      <c r="I40" s="28"/>
      <c r="J40" s="28"/>
      <c r="K40" s="14"/>
    </row>
    <row r="41" spans="1:11" s="133" customFormat="1" ht="30" customHeight="1">
      <c r="A41" s="158"/>
      <c r="B41" s="149" t="s">
        <v>90</v>
      </c>
      <c r="C41" s="27"/>
      <c r="D41" s="28"/>
      <c r="E41" s="29"/>
      <c r="F41" s="29"/>
      <c r="G41" s="29"/>
      <c r="H41" s="28"/>
      <c r="I41" s="28"/>
      <c r="J41" s="28"/>
      <c r="K41" s="14"/>
    </row>
    <row r="42" spans="1:11" s="133" customFormat="1" ht="30" customHeight="1">
      <c r="A42" s="158"/>
      <c r="B42" s="150" t="s">
        <v>12</v>
      </c>
      <c r="C42" s="27"/>
      <c r="D42" s="28"/>
      <c r="E42" s="29"/>
      <c r="F42" s="29"/>
      <c r="G42" s="29"/>
      <c r="H42" s="28"/>
      <c r="I42" s="28"/>
      <c r="J42" s="28"/>
      <c r="K42" s="14"/>
    </row>
    <row r="43" spans="1:11" s="133" customFormat="1" ht="30" customHeight="1">
      <c r="A43" s="158"/>
      <c r="B43" s="150" t="s">
        <v>100</v>
      </c>
      <c r="C43" s="27"/>
      <c r="D43" s="28"/>
      <c r="E43" s="29"/>
      <c r="F43" s="29"/>
      <c r="G43" s="29"/>
      <c r="H43" s="28"/>
      <c r="I43" s="28"/>
      <c r="J43" s="28"/>
      <c r="K43" s="14"/>
    </row>
    <row r="44" spans="1:11" s="133" customFormat="1" ht="30" customHeight="1">
      <c r="A44" s="158"/>
      <c r="B44" s="149" t="s">
        <v>8</v>
      </c>
      <c r="C44" s="27"/>
      <c r="D44" s="28"/>
      <c r="E44" s="29"/>
      <c r="F44" s="29"/>
      <c r="G44" s="29"/>
      <c r="H44" s="28"/>
      <c r="I44" s="28"/>
      <c r="J44" s="28"/>
      <c r="K44" s="14"/>
    </row>
    <row r="45" spans="1:11" ht="40.200000000000003" customHeight="1">
      <c r="B45" s="151" t="s">
        <v>49</v>
      </c>
      <c r="C45" s="152">
        <f t="shared" ref="C45:J45" si="3">SUM(C37:C44)</f>
        <v>0</v>
      </c>
      <c r="D45" s="152">
        <f t="shared" si="3"/>
        <v>0</v>
      </c>
      <c r="E45" s="152">
        <f t="shared" si="3"/>
        <v>0</v>
      </c>
      <c r="F45" s="152">
        <f t="shared" si="3"/>
        <v>0</v>
      </c>
      <c r="G45" s="152">
        <f t="shared" si="3"/>
        <v>0</v>
      </c>
      <c r="H45" s="152">
        <f t="shared" si="3"/>
        <v>0</v>
      </c>
      <c r="I45" s="152">
        <f t="shared" si="3"/>
        <v>0</v>
      </c>
      <c r="J45" s="152">
        <f t="shared" si="3"/>
        <v>0</v>
      </c>
      <c r="K45" s="122"/>
    </row>
    <row r="46" spans="1:11" ht="37.200000000000003" customHeight="1">
      <c r="B46" s="115"/>
      <c r="C46" s="136"/>
      <c r="D46" s="2"/>
      <c r="E46" s="2"/>
      <c r="F46" s="2"/>
      <c r="G46" s="2"/>
      <c r="H46" s="2"/>
      <c r="I46" s="2"/>
      <c r="J46" s="2"/>
      <c r="K46" s="116"/>
    </row>
    <row r="47" spans="1:11" s="91" customFormat="1" ht="17.399999999999999" customHeight="1"/>
    <row r="48" spans="1:11" s="90" customFormat="1" ht="34.200000000000003" customHeight="1">
      <c r="A48" s="128"/>
      <c r="B48" s="393" t="s">
        <v>46</v>
      </c>
      <c r="C48" s="394"/>
      <c r="D48" s="394"/>
      <c r="E48" s="394"/>
      <c r="F48" s="394"/>
      <c r="G48" s="394"/>
      <c r="H48" s="394"/>
      <c r="I48" s="394"/>
      <c r="J48" s="394"/>
      <c r="K48" s="394"/>
    </row>
    <row r="49" spans="1:11" s="95" customFormat="1" ht="50.25" customHeight="1">
      <c r="A49" s="92"/>
      <c r="B49" s="117" t="s">
        <v>153</v>
      </c>
      <c r="C49" s="117" t="str">
        <f>'2 - Revenus'!C7</f>
        <v>Précédent 2 
(au AAAA-MM- JJ)</v>
      </c>
      <c r="D49" s="117" t="str">
        <f>'2 - Revenus'!D7</f>
        <v>Précédent 1 
(au AAAA-MM-JJ)</v>
      </c>
      <c r="E49" s="117" t="s">
        <v>16</v>
      </c>
      <c r="F49" s="117" t="s">
        <v>17</v>
      </c>
      <c r="G49" s="117" t="s">
        <v>18</v>
      </c>
      <c r="H49" s="117" t="str">
        <f>'2 - Revenus'!H7</f>
        <v>Prévisionnel 1 
20XX</v>
      </c>
      <c r="I49" s="117" t="str">
        <f>'2 - Revenus'!I7</f>
        <v>Prévisionnel 2 
20XX</v>
      </c>
      <c r="J49" s="117" t="str">
        <f>'2 - Revenus'!J7</f>
        <v>Prévisionnel 3
20XX</v>
      </c>
      <c r="K49" s="117" t="s">
        <v>1</v>
      </c>
    </row>
    <row r="50" spans="1:11" ht="30" customHeight="1">
      <c r="B50" s="147" t="s">
        <v>13</v>
      </c>
      <c r="C50" s="24"/>
      <c r="D50" s="25"/>
      <c r="E50" s="26"/>
      <c r="F50" s="26"/>
      <c r="G50" s="26"/>
      <c r="H50" s="25"/>
      <c r="I50" s="25"/>
      <c r="J50" s="25"/>
      <c r="K50" s="13"/>
    </row>
    <row r="51" spans="1:11" ht="30" customHeight="1">
      <c r="B51" s="149" t="s">
        <v>25</v>
      </c>
      <c r="C51" s="27"/>
      <c r="D51" s="28"/>
      <c r="E51" s="29"/>
      <c r="F51" s="29"/>
      <c r="G51" s="29"/>
      <c r="H51" s="28"/>
      <c r="I51" s="28"/>
      <c r="J51" s="28"/>
      <c r="K51" s="14"/>
    </row>
    <row r="52" spans="1:11" ht="30" customHeight="1">
      <c r="B52" s="149" t="s">
        <v>14</v>
      </c>
      <c r="C52" s="27"/>
      <c r="D52" s="28"/>
      <c r="E52" s="29"/>
      <c r="F52" s="29"/>
      <c r="G52" s="29"/>
      <c r="H52" s="28"/>
      <c r="I52" s="28"/>
      <c r="J52" s="28"/>
      <c r="K52" s="14"/>
    </row>
    <row r="53" spans="1:11" ht="30" customHeight="1">
      <c r="B53" s="160" t="s">
        <v>8</v>
      </c>
      <c r="C53" s="30"/>
      <c r="D53" s="31"/>
      <c r="E53" s="32"/>
      <c r="F53" s="32"/>
      <c r="G53" s="32"/>
      <c r="H53" s="31"/>
      <c r="I53" s="31"/>
      <c r="J53" s="31"/>
      <c r="K53" s="7"/>
    </row>
    <row r="54" spans="1:11" ht="40.200000000000003" customHeight="1">
      <c r="B54" s="151" t="s">
        <v>49</v>
      </c>
      <c r="C54" s="152">
        <f t="shared" ref="C54:J54" si="4">SUM(C50:C53)</f>
        <v>0</v>
      </c>
      <c r="D54" s="152">
        <f t="shared" si="4"/>
        <v>0</v>
      </c>
      <c r="E54" s="152">
        <f t="shared" si="4"/>
        <v>0</v>
      </c>
      <c r="F54" s="152">
        <f t="shared" si="4"/>
        <v>0</v>
      </c>
      <c r="G54" s="152">
        <f t="shared" si="4"/>
        <v>0</v>
      </c>
      <c r="H54" s="152">
        <f t="shared" si="4"/>
        <v>0</v>
      </c>
      <c r="I54" s="152">
        <f t="shared" si="4"/>
        <v>0</v>
      </c>
      <c r="J54" s="152">
        <f t="shared" si="4"/>
        <v>0</v>
      </c>
      <c r="K54" s="122"/>
    </row>
    <row r="55" spans="1:11" ht="28.2" customHeight="1">
      <c r="B55" s="115"/>
      <c r="C55" s="136"/>
      <c r="D55" s="2"/>
      <c r="E55" s="2"/>
      <c r="F55" s="2"/>
      <c r="G55" s="2"/>
      <c r="H55" s="2"/>
      <c r="I55" s="2"/>
      <c r="J55" s="2"/>
      <c r="K55" s="116"/>
    </row>
    <row r="56" spans="1:11" ht="36" customHeight="1">
      <c r="B56" s="120" t="s">
        <v>186</v>
      </c>
      <c r="C56" s="121">
        <f>C7+C16+C23+C32+C45+C54</f>
        <v>0</v>
      </c>
      <c r="D56" s="121">
        <f t="shared" ref="D56:J56" si="5">D7+D16+D23+D32+D45+D54</f>
        <v>0</v>
      </c>
      <c r="E56" s="121">
        <f t="shared" si="5"/>
        <v>0</v>
      </c>
      <c r="F56" s="121">
        <f t="shared" si="5"/>
        <v>0</v>
      </c>
      <c r="G56" s="121">
        <f t="shared" si="5"/>
        <v>0</v>
      </c>
      <c r="H56" s="121">
        <f t="shared" si="5"/>
        <v>0</v>
      </c>
      <c r="I56" s="121">
        <f t="shared" si="5"/>
        <v>0</v>
      </c>
      <c r="J56" s="121">
        <f t="shared" si="5"/>
        <v>0</v>
      </c>
      <c r="K56" s="122"/>
    </row>
    <row r="57" spans="1:11" ht="28.2" customHeight="1">
      <c r="A57" s="87"/>
    </row>
    <row r="58" spans="1:11" s="125" customFormat="1" ht="36" customHeight="1">
      <c r="B58" s="388" t="s">
        <v>238</v>
      </c>
      <c r="C58" s="389"/>
      <c r="D58" s="389"/>
      <c r="E58" s="389"/>
      <c r="F58" s="390"/>
      <c r="G58" s="391"/>
      <c r="H58" s="391"/>
      <c r="I58" s="391"/>
      <c r="J58" s="126"/>
      <c r="K58" s="127" t="s">
        <v>232</v>
      </c>
    </row>
    <row r="60" spans="1:11">
      <c r="B60" s="86"/>
    </row>
  </sheetData>
  <sheetProtection algorithmName="SHA-512" hashValue="LbRwf2l7FNfFXCarKh2m9++xlefv9jOmU4A+8prwS3uwEa+bYA7wwzB7uqwxp4kHfNujXMMVmoJBlZBPHReBAw==" saltValue="vFFKoOSvL6zupoNf9+zItA==" spinCount="100000" sheet="1" objects="1" scenarios="1"/>
  <mergeCells count="8">
    <mergeCell ref="B35:K35"/>
    <mergeCell ref="B48:K48"/>
    <mergeCell ref="B2:K2"/>
    <mergeCell ref="B58:E58"/>
    <mergeCell ref="F58:I58"/>
    <mergeCell ref="B10:K10"/>
    <mergeCell ref="B19:K19"/>
    <mergeCell ref="B26:K26"/>
  </mergeCells>
  <dataValidations xWindow="771" yWindow="382" count="14">
    <dataValidation allowBlank="1" showInputMessage="1" showErrorMessage="1" prompt="À inscrire seulement s'ils apparaissent dans vos états financiers. Indiquer la valeur marchande qui devrait être identique à celle des dépenses payées à un tiers. Les exemptions de taxes peuvent y être intégrées. Préciser dans la section Commentaires." sqref="B7:J7" xr:uid="{E984B55E-BB3C-49F7-96D0-5BF3D26F109B}"/>
    <dataValidation allowBlank="1" showInputMessage="1" showErrorMessage="1" prompt="Résultats de l'année. _x000a__x000a_Indiquer la date de fin de l'année financière concernée." sqref="C6 C11 C20 C27 C36 C49" xr:uid="{F0965B26-5D8C-4E1C-93D1-3A5FB3E7C6A9}"/>
    <dataValidation allowBlank="1" showInputMessage="1" showErrorMessage="1" prompt="Année en cours si entamée à plus de 75 %. Sinon, dernière année complétée._x000a__x000a_Indiquer la date de fin de l'année financière concernée." sqref="D6 D11 D20 D27 D36 D49" xr:uid="{DF611D82-9B8F-4C22-AE60-A75805B658DF}"/>
    <dataValidation allowBlank="1" showInputMessage="1" showErrorMessage="1" prompt="Période correspondant à la première année de la réalisation du projet." sqref="E6 E11 E20 E27 E36 E49" xr:uid="{38CC7CA6-9E39-4AE2-8EA9-363305729A6F}"/>
    <dataValidation allowBlank="1" showInputMessage="1" showErrorMessage="1" prompt="Période correspondant à la deuxième année de réalisation du projet." sqref="F6 F11 F20 F27 F36 F49" xr:uid="{354468D8-7E82-45E4-8733-AFD5C6C97135}"/>
    <dataValidation allowBlank="1" showInputMessage="1" showErrorMessage="1" prompt="Période correspondant à la troisième année de réalisation du projet." sqref="G6 G20 G11 G27 G36 G49" xr:uid="{14667FDD-F4E0-4EB4-B618-16C840C27FD9}"/>
    <dataValidation allowBlank="1" showInputMessage="1" showErrorMessage="1" prompt="Prévision de la première année suivant la réalisation du projet. Considérer l'inflation et l'augmentation réaliste des coûts._x000a__x000a_Indiquer l'année concernée." sqref="H6 H11 H20 H27 H36 H49" xr:uid="{E9B9429B-7552-44E5-9836-DF09FE059E5B}"/>
    <dataValidation allowBlank="1" showInputMessage="1" showErrorMessage="1" prompt="Prévision de la deuxième année suivant la réalisation du projet. Considérer l'inflation et l'augmentation réaliste des coûts._x000a__x000a_Indiquer l'année concernée." sqref="I6 I11 I20 I27 I36 I49" xr:uid="{25DFBF50-B8EC-4501-8AEE-EA8645F19DFE}"/>
    <dataValidation allowBlank="1" showInputMessage="1" showErrorMessage="1" prompt="Prévision de la troisième année suivant la réalisation du projet. Considérer l'inflation et l'augmentation réaliste des coûts._x000a__x000a_Indiquer l'année concernée." sqref="J6 J11 J20 J27 J36 J49" xr:uid="{200B387F-2ACA-49B1-8258-A9A7ECC4A31F}"/>
    <dataValidation allowBlank="1" showInputMessage="1" showErrorMessage="1" prompt="Justifier les calculs et les écarts, identifier les démarches réalisées pour valider les dépenses à venir" sqref="K6:K7 K15 K11:K13 K20:K22 K27:K31 K36:K44 K49:K53" xr:uid="{11DA4FC6-E35E-4A31-960E-B2F9B959B8EE}"/>
    <dataValidation allowBlank="1" showInputMessage="1" showErrorMessage="1" prompt="Pour le prévisionnel, une validation est requise auprès de l'assureur pour déterminer l'impact du projet sur les coûts. Détailler les démarches dans la section Commentaires. " sqref="B38 H38:J38" xr:uid="{E3DA4FC7-B4E7-4500-BFE4-3983E13961DB}"/>
    <dataValidation allowBlank="1" showInputMessage="1" showErrorMessage="1" prompt="Calculer selon l'impact de la valeur fiscale s'il y a changement auprès de la municipalité. Consulter cette dernière au besoin. " sqref="B39:J39" xr:uid="{E9964695-32E8-4E16-97F8-5354420CAD17}"/>
    <dataValidation allowBlank="1" showInputMessage="1" showErrorMessage="1" prompt="Toute dépense associée à la maintenance des lieux et aux travaux assurant la pérennité et le bon état du bâtiment. Les salaires des ressources internes attitrées à ces activités ne doivent pas être comptabilisées ici mais dans la section RH." sqref="B41:J41" xr:uid="{C3898D29-4045-40B6-A8D5-0734E793A574}"/>
    <dataValidation allowBlank="1" showInputMessage="1" showErrorMessage="1" prompt="Les amortissements en dépense peuvent être présents dans vos états financiers et être en lien avec les apports reportés." sqref="B43:J43" xr:uid="{8D3EE1F8-A1A4-489D-A4DA-82576AC4C5B6}"/>
  </dataValidations>
  <pageMargins left="0.7" right="0.7" top="0.75" bottom="0.75" header="0.3" footer="0.3"/>
  <pageSetup paperSize="146" scale="6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24640-7AF0-406F-BEB4-BBEC18CFCEC8}">
  <sheetPr>
    <tabColor theme="4" tint="0.79998168889431442"/>
    <pageSetUpPr fitToPage="1"/>
  </sheetPr>
  <dimension ref="A2:O40"/>
  <sheetViews>
    <sheetView showGridLines="0" zoomScale="82" zoomScaleNormal="82" workbookViewId="0">
      <selection activeCell="L1" sqref="A1:L3"/>
    </sheetView>
  </sheetViews>
  <sheetFormatPr baseColWidth="10" defaultColWidth="11.5546875" defaultRowHeight="13.8"/>
  <cols>
    <col min="1" max="1" width="5.6640625" style="86" customWidth="1"/>
    <col min="2" max="2" width="50.6640625" style="87" customWidth="1"/>
    <col min="3" max="10" width="16.6640625" style="87" customWidth="1"/>
    <col min="11" max="11" width="50.88671875" style="95" customWidth="1"/>
    <col min="12" max="12" width="9.6640625" style="87" customWidth="1"/>
    <col min="13" max="13" width="19.109375" style="87" customWidth="1"/>
    <col min="14" max="14" width="21.6640625" style="87" customWidth="1"/>
    <col min="15" max="15" width="31" style="87" customWidth="1"/>
    <col min="16" max="16" width="27.44140625" style="87" customWidth="1"/>
    <col min="17" max="17" width="25.5546875" style="87" customWidth="1"/>
    <col min="18" max="18" width="24.5546875" style="87" customWidth="1"/>
    <col min="19" max="19" width="11.5546875" style="87"/>
    <col min="20" max="20" width="15.6640625" style="87" customWidth="1"/>
    <col min="21" max="21" width="13" style="87" customWidth="1"/>
    <col min="22" max="22" width="12.109375" style="87" customWidth="1"/>
    <col min="23" max="23" width="12.6640625" style="87" customWidth="1"/>
    <col min="24" max="24" width="12.5546875" style="87" customWidth="1"/>
    <col min="25" max="25" width="12.6640625" style="87" customWidth="1"/>
    <col min="26" max="26" width="11.5546875" style="87"/>
    <col min="27" max="27" width="14.6640625" style="87" customWidth="1"/>
    <col min="28" max="16384" width="11.5546875" style="87"/>
  </cols>
  <sheetData>
    <row r="2" spans="1:15" ht="36.6" customHeight="1">
      <c r="B2" s="387" t="s">
        <v>15</v>
      </c>
      <c r="C2" s="387"/>
      <c r="D2" s="387"/>
      <c r="E2" s="387"/>
      <c r="F2" s="387"/>
      <c r="G2" s="387"/>
      <c r="H2" s="387"/>
      <c r="I2" s="387"/>
      <c r="J2" s="387"/>
      <c r="K2" s="387"/>
    </row>
    <row r="3" spans="1:15" ht="22.95" customHeight="1">
      <c r="B3" s="55" t="s">
        <v>28</v>
      </c>
      <c r="C3" s="88"/>
      <c r="D3" s="88"/>
      <c r="E3" s="88"/>
      <c r="F3" s="88"/>
      <c r="G3" s="88"/>
      <c r="H3" s="88"/>
      <c r="I3" s="88"/>
      <c r="J3" s="88"/>
      <c r="K3" s="88"/>
    </row>
    <row r="4" spans="1:15" ht="25.95" customHeight="1">
      <c r="B4" s="89" t="s">
        <v>237</v>
      </c>
      <c r="C4" s="90"/>
      <c r="D4" s="90"/>
      <c r="E4" s="90"/>
      <c r="F4" s="90"/>
      <c r="G4" s="90"/>
      <c r="H4" s="90"/>
      <c r="I4" s="90"/>
      <c r="J4" s="90"/>
      <c r="K4" s="90"/>
    </row>
    <row r="5" spans="1:15" ht="38.25" customHeight="1"/>
    <row r="6" spans="1:15" s="90" customFormat="1" ht="34.200000000000003" customHeight="1">
      <c r="A6" s="128"/>
      <c r="B6" s="400" t="s">
        <v>51</v>
      </c>
      <c r="C6" s="401"/>
      <c r="D6" s="401"/>
      <c r="E6" s="401"/>
      <c r="F6" s="401"/>
      <c r="G6" s="401"/>
      <c r="H6" s="401"/>
      <c r="I6" s="401"/>
      <c r="J6" s="401"/>
      <c r="K6" s="402"/>
    </row>
    <row r="7" spans="1:15" s="95" customFormat="1" ht="50.25" customHeight="1">
      <c r="A7" s="92"/>
      <c r="B7" s="117" t="s">
        <v>153</v>
      </c>
      <c r="C7" s="117" t="str">
        <f>'2 - Revenus'!C7</f>
        <v>Précédent 2 
(au AAAA-MM- JJ)</v>
      </c>
      <c r="D7" s="117" t="str">
        <f>'2 - Revenus'!D7</f>
        <v>Précédent 1 
(au AAAA-MM-JJ)</v>
      </c>
      <c r="E7" s="117" t="s">
        <v>16</v>
      </c>
      <c r="F7" s="117" t="s">
        <v>17</v>
      </c>
      <c r="G7" s="117" t="s">
        <v>18</v>
      </c>
      <c r="H7" s="117" t="str">
        <f>'2 - Revenus'!H7</f>
        <v>Prévisionnel 1 
20XX</v>
      </c>
      <c r="I7" s="117" t="str">
        <f>'2 - Revenus'!I7</f>
        <v>Prévisionnel 2 
20XX</v>
      </c>
      <c r="J7" s="117" t="str">
        <f>'2 - Revenus'!J7</f>
        <v>Prévisionnel 3
20XX</v>
      </c>
      <c r="K7" s="117" t="s">
        <v>1</v>
      </c>
    </row>
    <row r="8" spans="1:15" ht="40.5" customHeight="1">
      <c r="B8" s="129" t="s">
        <v>26</v>
      </c>
      <c r="C8" s="130">
        <f>'2 - Revenus'!C40-'3 - Dépenses'!C56</f>
        <v>0</v>
      </c>
      <c r="D8" s="130">
        <f>'2 - Revenus'!D40-'3 - Dépenses'!D56</f>
        <v>0</v>
      </c>
      <c r="E8" s="131">
        <f>'2 - Revenus'!E40-'3 - Dépenses'!E56</f>
        <v>0</v>
      </c>
      <c r="F8" s="131">
        <f>'2 - Revenus'!F40-'3 - Dépenses'!F56</f>
        <v>0</v>
      </c>
      <c r="G8" s="131">
        <f>'2 - Revenus'!G40-'3 - Dépenses'!G56</f>
        <v>0</v>
      </c>
      <c r="H8" s="130">
        <f>'2 - Revenus'!H40-'3 - Dépenses'!H56</f>
        <v>0</v>
      </c>
      <c r="I8" s="130">
        <f>'2 - Revenus'!I40-'3 - Dépenses'!I56</f>
        <v>0</v>
      </c>
      <c r="J8" s="130">
        <f>'2 - Revenus'!J40-'3 - Dépenses'!J56</f>
        <v>0</v>
      </c>
      <c r="K8" s="17"/>
      <c r="O8" s="132"/>
    </row>
    <row r="9" spans="1:15" ht="38.25" customHeight="1"/>
    <row r="10" spans="1:15" s="90" customFormat="1" ht="34.200000000000003" customHeight="1">
      <c r="A10" s="128"/>
      <c r="B10" s="403" t="s">
        <v>105</v>
      </c>
      <c r="C10" s="398"/>
      <c r="D10" s="398"/>
      <c r="E10" s="398"/>
      <c r="F10" s="398"/>
      <c r="G10" s="398"/>
      <c r="H10" s="398"/>
      <c r="I10" s="398"/>
      <c r="J10" s="398"/>
      <c r="K10" s="399"/>
    </row>
    <row r="11" spans="1:15" s="91" customFormat="1" ht="17.399999999999999" customHeight="1">
      <c r="B11" s="91" t="s">
        <v>91</v>
      </c>
    </row>
    <row r="12" spans="1:15" s="95" customFormat="1" ht="50.25" customHeight="1">
      <c r="A12" s="92"/>
      <c r="B12" s="117" t="s">
        <v>153</v>
      </c>
      <c r="C12" s="117" t="str">
        <f>'2 - Revenus'!C7</f>
        <v>Précédent 2 
(au AAAA-MM- JJ)</v>
      </c>
      <c r="D12" s="117" t="str">
        <f>'2 - Revenus'!D7</f>
        <v>Précédent 1 
(au AAAA-MM-JJ)</v>
      </c>
      <c r="E12" s="117" t="s">
        <v>16</v>
      </c>
      <c r="F12" s="117" t="s">
        <v>17</v>
      </c>
      <c r="G12" s="117" t="s">
        <v>18</v>
      </c>
      <c r="H12" s="117" t="str">
        <f>'2 - Revenus'!H7</f>
        <v>Prévisionnel 1 
20XX</v>
      </c>
      <c r="I12" s="117" t="str">
        <f>'2 - Revenus'!I7</f>
        <v>Prévisionnel 2 
20XX</v>
      </c>
      <c r="J12" s="117" t="str">
        <f>'2 - Revenus'!J7</f>
        <v>Prévisionnel 3
20XX</v>
      </c>
      <c r="K12" s="117" t="s">
        <v>1</v>
      </c>
    </row>
    <row r="13" spans="1:15" ht="46.2" customHeight="1">
      <c r="B13" s="135" t="s">
        <v>104</v>
      </c>
      <c r="C13" s="322"/>
      <c r="D13" s="323"/>
      <c r="E13" s="324"/>
      <c r="F13" s="324"/>
      <c r="G13" s="324"/>
      <c r="H13" s="323"/>
      <c r="I13" s="323"/>
      <c r="J13" s="323"/>
      <c r="K13" s="22"/>
    </row>
    <row r="14" spans="1:15" ht="38.25" customHeight="1"/>
    <row r="15" spans="1:15" s="90" customFormat="1" ht="34.200000000000003" customHeight="1">
      <c r="A15" s="128"/>
      <c r="B15" s="397" t="s">
        <v>52</v>
      </c>
      <c r="C15" s="398"/>
      <c r="D15" s="398"/>
      <c r="E15" s="398"/>
      <c r="F15" s="398"/>
      <c r="G15" s="398"/>
      <c r="H15" s="398"/>
      <c r="I15" s="398"/>
      <c r="J15" s="398"/>
      <c r="K15" s="399"/>
    </row>
    <row r="16" spans="1:15" s="91" customFormat="1" ht="17.399999999999999" customHeight="1">
      <c r="B16" s="137" t="s">
        <v>187</v>
      </c>
      <c r="C16" s="137"/>
      <c r="D16" s="137"/>
      <c r="E16" s="137"/>
      <c r="F16" s="137"/>
      <c r="G16" s="137"/>
      <c r="H16" s="137"/>
      <c r="I16" s="137"/>
      <c r="J16" s="137"/>
      <c r="K16" s="137"/>
    </row>
    <row r="17" spans="1:11" s="95" customFormat="1" ht="50.25" customHeight="1">
      <c r="A17" s="92"/>
      <c r="B17" s="117" t="s">
        <v>153</v>
      </c>
      <c r="C17" s="117" t="str">
        <f>'2 - Revenus'!C7</f>
        <v>Précédent 2 
(au AAAA-MM- JJ)</v>
      </c>
      <c r="D17" s="117" t="str">
        <f>'2 - Revenus'!D7</f>
        <v>Précédent 1 
(au AAAA-MM-JJ)</v>
      </c>
      <c r="E17" s="117" t="s">
        <v>16</v>
      </c>
      <c r="F17" s="117" t="s">
        <v>17</v>
      </c>
      <c r="G17" s="117" t="s">
        <v>18</v>
      </c>
      <c r="H17" s="117" t="str">
        <f>'2 - Revenus'!H7</f>
        <v>Prévisionnel 1 
20XX</v>
      </c>
      <c r="I17" s="117" t="str">
        <f>'2 - Revenus'!I7</f>
        <v>Prévisionnel 2 
20XX</v>
      </c>
      <c r="J17" s="117" t="str">
        <f>'2 - Revenus'!J7</f>
        <v>Prévisionnel 3
20XX</v>
      </c>
      <c r="K17" s="117" t="s">
        <v>1</v>
      </c>
    </row>
    <row r="18" spans="1:11" ht="30" customHeight="1">
      <c r="B18" s="138" t="s">
        <v>188</v>
      </c>
      <c r="C18" s="312"/>
      <c r="D18" s="314"/>
      <c r="E18" s="319"/>
      <c r="F18" s="319"/>
      <c r="G18" s="319"/>
      <c r="H18" s="319"/>
      <c r="I18" s="319"/>
      <c r="J18" s="319"/>
      <c r="K18" s="13"/>
    </row>
    <row r="19" spans="1:11" ht="30" customHeight="1">
      <c r="B19" s="139" t="s">
        <v>189</v>
      </c>
      <c r="C19" s="317"/>
      <c r="D19" s="318"/>
      <c r="E19" s="321"/>
      <c r="F19" s="321"/>
      <c r="G19" s="321"/>
      <c r="H19" s="321"/>
      <c r="I19" s="321"/>
      <c r="J19" s="321"/>
      <c r="K19" s="7"/>
    </row>
    <row r="20" spans="1:11" ht="9" customHeight="1">
      <c r="B20" s="140"/>
      <c r="C20" s="134"/>
      <c r="D20" s="134"/>
      <c r="K20" s="116"/>
    </row>
    <row r="21" spans="1:11" ht="40.200000000000003" customHeight="1">
      <c r="B21" s="141" t="s">
        <v>53</v>
      </c>
      <c r="C21" s="142">
        <f>C18+C19</f>
        <v>0</v>
      </c>
      <c r="D21" s="142">
        <f>D18+D19</f>
        <v>0</v>
      </c>
      <c r="E21" s="325">
        <f t="shared" ref="E21:J21" si="0">E18+E19</f>
        <v>0</v>
      </c>
      <c r="F21" s="325">
        <f t="shared" si="0"/>
        <v>0</v>
      </c>
      <c r="G21" s="325">
        <f t="shared" si="0"/>
        <v>0</v>
      </c>
      <c r="H21" s="325">
        <f t="shared" si="0"/>
        <v>0</v>
      </c>
      <c r="I21" s="325">
        <f t="shared" si="0"/>
        <v>0</v>
      </c>
      <c r="J21" s="325">
        <f t="shared" si="0"/>
        <v>0</v>
      </c>
      <c r="K21" s="122"/>
    </row>
    <row r="22" spans="1:11" ht="38.25" customHeight="1"/>
    <row r="23" spans="1:11" s="90" customFormat="1" ht="34.200000000000003" customHeight="1">
      <c r="A23" s="128"/>
      <c r="B23" s="397" t="s">
        <v>54</v>
      </c>
      <c r="C23" s="398"/>
      <c r="D23" s="398"/>
      <c r="E23" s="398"/>
      <c r="F23" s="398"/>
      <c r="G23" s="398"/>
      <c r="H23" s="398"/>
      <c r="I23" s="398"/>
      <c r="J23" s="398"/>
      <c r="K23" s="399"/>
    </row>
    <row r="24" spans="1:11" s="91" customFormat="1" ht="17.399999999999999" customHeight="1">
      <c r="B24" s="137" t="s">
        <v>187</v>
      </c>
      <c r="C24" s="137"/>
      <c r="D24" s="137"/>
      <c r="E24" s="137"/>
      <c r="F24" s="137"/>
      <c r="G24" s="137"/>
      <c r="H24" s="137"/>
      <c r="I24" s="137"/>
      <c r="J24" s="137"/>
      <c r="K24" s="137"/>
    </row>
    <row r="25" spans="1:11" s="95" customFormat="1" ht="50.25" customHeight="1">
      <c r="A25" s="92"/>
      <c r="B25" s="117" t="s">
        <v>153</v>
      </c>
      <c r="C25" s="117" t="str">
        <f>'2 - Revenus'!C7</f>
        <v>Précédent 2 
(au AAAA-MM- JJ)</v>
      </c>
      <c r="D25" s="117" t="str">
        <f>'2 - Revenus'!D7</f>
        <v>Précédent 1 
(au AAAA-MM-JJ)</v>
      </c>
      <c r="E25" s="117" t="s">
        <v>16</v>
      </c>
      <c r="F25" s="117" t="s">
        <v>17</v>
      </c>
      <c r="G25" s="117" t="s">
        <v>18</v>
      </c>
      <c r="H25" s="117" t="str">
        <f>'2 - Revenus'!H7</f>
        <v>Prévisionnel 1 
20XX</v>
      </c>
      <c r="I25" s="117" t="str">
        <f>'2 - Revenus'!I7</f>
        <v>Prévisionnel 2 
20XX</v>
      </c>
      <c r="J25" s="117" t="str">
        <f>'2 - Revenus'!J7</f>
        <v>Prévisionnel 3
20XX</v>
      </c>
      <c r="K25" s="117" t="s">
        <v>1</v>
      </c>
    </row>
    <row r="26" spans="1:11" ht="30" customHeight="1">
      <c r="B26" s="138" t="s">
        <v>190</v>
      </c>
      <c r="C26" s="312"/>
      <c r="D26" s="312"/>
      <c r="E26" s="319"/>
      <c r="F26" s="319"/>
      <c r="G26" s="319"/>
      <c r="H26" s="319"/>
      <c r="I26" s="319"/>
      <c r="J26" s="319"/>
      <c r="K26" s="13"/>
    </row>
    <row r="27" spans="1:11" ht="33" customHeight="1">
      <c r="B27" s="143" t="s">
        <v>191</v>
      </c>
      <c r="C27" s="313"/>
      <c r="D27" s="313"/>
      <c r="E27" s="321"/>
      <c r="F27" s="321"/>
      <c r="G27" s="321"/>
      <c r="H27" s="321"/>
      <c r="I27" s="321"/>
      <c r="J27" s="321"/>
      <c r="K27" s="7"/>
    </row>
    <row r="28" spans="1:11" ht="9" customHeight="1">
      <c r="B28" s="140"/>
      <c r="C28" s="134"/>
      <c r="D28" s="134"/>
      <c r="K28" s="116"/>
    </row>
    <row r="29" spans="1:11" ht="40.200000000000003" customHeight="1">
      <c r="B29" s="141" t="s">
        <v>55</v>
      </c>
      <c r="C29" s="142">
        <f>C26+C27</f>
        <v>0</v>
      </c>
      <c r="D29" s="142">
        <f>D26+D27</f>
        <v>0</v>
      </c>
      <c r="E29" s="325">
        <f t="shared" ref="E29:J29" si="1">E26+E27</f>
        <v>0</v>
      </c>
      <c r="F29" s="325">
        <f t="shared" si="1"/>
        <v>0</v>
      </c>
      <c r="G29" s="325">
        <f t="shared" si="1"/>
        <v>0</v>
      </c>
      <c r="H29" s="325">
        <f t="shared" si="1"/>
        <v>0</v>
      </c>
      <c r="I29" s="325">
        <f t="shared" si="1"/>
        <v>0</v>
      </c>
      <c r="J29" s="325">
        <f t="shared" si="1"/>
        <v>0</v>
      </c>
      <c r="K29" s="122"/>
    </row>
    <row r="30" spans="1:11" ht="38.25" customHeight="1"/>
    <row r="31" spans="1:11" s="90" customFormat="1" ht="34.200000000000003" customHeight="1">
      <c r="A31" s="128"/>
      <c r="B31" s="397" t="s">
        <v>56</v>
      </c>
      <c r="C31" s="398"/>
      <c r="D31" s="398"/>
      <c r="E31" s="398"/>
      <c r="F31" s="398"/>
      <c r="G31" s="398"/>
      <c r="H31" s="398"/>
      <c r="I31" s="398"/>
      <c r="J31" s="398"/>
      <c r="K31" s="399"/>
    </row>
    <row r="32" spans="1:11" s="91" customFormat="1" ht="17.399999999999999" customHeight="1">
      <c r="B32" s="137" t="s">
        <v>187</v>
      </c>
      <c r="C32" s="137"/>
      <c r="D32" s="137"/>
      <c r="E32" s="137"/>
      <c r="F32" s="137"/>
      <c r="G32" s="137"/>
      <c r="H32" s="137"/>
      <c r="I32" s="137"/>
      <c r="J32" s="137"/>
      <c r="K32" s="137"/>
    </row>
    <row r="33" spans="1:12" s="95" customFormat="1" ht="50.25" customHeight="1">
      <c r="A33" s="92"/>
      <c r="B33" s="117" t="s">
        <v>153</v>
      </c>
      <c r="C33" s="117" t="str">
        <f>'2 - Revenus'!C7</f>
        <v>Précédent 2 
(au AAAA-MM- JJ)</v>
      </c>
      <c r="D33" s="117" t="str">
        <f>'2 - Revenus'!D7</f>
        <v>Précédent 1 
(au AAAA-MM-JJ)</v>
      </c>
      <c r="E33" s="117" t="s">
        <v>16</v>
      </c>
      <c r="F33" s="117" t="s">
        <v>17</v>
      </c>
      <c r="G33" s="117" t="s">
        <v>18</v>
      </c>
      <c r="H33" s="117" t="str">
        <f>'2 - Revenus'!H7</f>
        <v>Prévisionnel 1 
20XX</v>
      </c>
      <c r="I33" s="117" t="str">
        <f>'2 - Revenus'!I7</f>
        <v>Prévisionnel 2 
20XX</v>
      </c>
      <c r="J33" s="117" t="str">
        <f>'2 - Revenus'!J7</f>
        <v>Prévisionnel 3
20XX</v>
      </c>
      <c r="K33" s="117" t="s">
        <v>1</v>
      </c>
    </row>
    <row r="34" spans="1:12" ht="30" customHeight="1">
      <c r="B34" s="138" t="s">
        <v>240</v>
      </c>
      <c r="C34" s="312"/>
      <c r="D34" s="314"/>
      <c r="E34" s="319"/>
      <c r="F34" s="319"/>
      <c r="G34" s="319"/>
      <c r="H34" s="319"/>
      <c r="I34" s="319"/>
      <c r="J34" s="319"/>
      <c r="K34" s="13"/>
    </row>
    <row r="35" spans="1:12" ht="30" customHeight="1">
      <c r="B35" s="111" t="s">
        <v>192</v>
      </c>
      <c r="C35" s="315"/>
      <c r="D35" s="316"/>
      <c r="E35" s="320"/>
      <c r="F35" s="320"/>
      <c r="G35" s="320"/>
      <c r="H35" s="320"/>
      <c r="I35" s="320"/>
      <c r="J35" s="320"/>
      <c r="K35" s="14"/>
    </row>
    <row r="36" spans="1:12" ht="30" customHeight="1">
      <c r="B36" s="139" t="s">
        <v>193</v>
      </c>
      <c r="C36" s="317"/>
      <c r="D36" s="318"/>
      <c r="E36" s="321"/>
      <c r="F36" s="321"/>
      <c r="G36" s="321"/>
      <c r="H36" s="321"/>
      <c r="I36" s="321"/>
      <c r="J36" s="321"/>
      <c r="K36" s="7"/>
      <c r="L36" s="98"/>
    </row>
    <row r="37" spans="1:12" ht="9" customHeight="1">
      <c r="B37" s="140"/>
      <c r="C37" s="134"/>
      <c r="D37" s="134"/>
      <c r="K37" s="116"/>
    </row>
    <row r="38" spans="1:12" ht="40.200000000000003" customHeight="1">
      <c r="B38" s="141" t="s">
        <v>57</v>
      </c>
      <c r="C38" s="145">
        <f t="shared" ref="C38:J38" si="2">SUM(C34:C36)</f>
        <v>0</v>
      </c>
      <c r="D38" s="145">
        <f t="shared" si="2"/>
        <v>0</v>
      </c>
      <c r="E38" s="325">
        <f t="shared" si="2"/>
        <v>0</v>
      </c>
      <c r="F38" s="325">
        <f t="shared" si="2"/>
        <v>0</v>
      </c>
      <c r="G38" s="325">
        <f t="shared" si="2"/>
        <v>0</v>
      </c>
      <c r="H38" s="325">
        <f t="shared" si="2"/>
        <v>0</v>
      </c>
      <c r="I38" s="325">
        <f t="shared" si="2"/>
        <v>0</v>
      </c>
      <c r="J38" s="325">
        <f t="shared" si="2"/>
        <v>0</v>
      </c>
      <c r="K38" s="122"/>
    </row>
    <row r="39" spans="1:12" ht="20.399999999999999" customHeight="1"/>
    <row r="40" spans="1:12" s="125" customFormat="1" ht="36" customHeight="1">
      <c r="B40" s="388" t="s">
        <v>238</v>
      </c>
      <c r="C40" s="389"/>
      <c r="D40" s="389"/>
      <c r="E40" s="389"/>
      <c r="F40" s="390"/>
      <c r="G40" s="391"/>
      <c r="H40" s="391"/>
      <c r="I40" s="391"/>
      <c r="J40" s="126"/>
      <c r="K40" s="127" t="s">
        <v>232</v>
      </c>
    </row>
  </sheetData>
  <sheetProtection algorithmName="SHA-512" hashValue="niUPeEwGfervu1AZlYalfNykvO1mp/ZY7DhquFReVIxtd9bwDGXAGwUXs2MALJ2PRUd3C48B5m/k0YaXGULzgQ==" saltValue="AsV33F9mRee2nVcuCsSCwg==" spinCount="100000" sheet="1" objects="1" scenarios="1"/>
  <mergeCells count="8">
    <mergeCell ref="B31:K31"/>
    <mergeCell ref="B40:E40"/>
    <mergeCell ref="F40:I40"/>
    <mergeCell ref="B2:K2"/>
    <mergeCell ref="B6:K6"/>
    <mergeCell ref="B15:K15"/>
    <mergeCell ref="B23:K23"/>
    <mergeCell ref="B10:K10"/>
  </mergeCells>
  <dataValidations count="13">
    <dataValidation allowBlank="1" showInputMessage="1" showErrorMessage="1" prompt="Résultats de l'année. _x000a__x000a_Indiquer la date de fin de l'année financière concernée." sqref="C7 C17 C25 C33 C12" xr:uid="{1D1C33CC-29FC-42DE-8A23-AB65184A3BF6}"/>
    <dataValidation allowBlank="1" showInputMessage="1" showErrorMessage="1" prompt="Année en cours si entamée à plus de 75 %. Sinon, dernière année complétée._x000a__x000a_Indiquer la date de fin de l'année financière concernée." sqref="D7 D17 D25 D33 D12" xr:uid="{44BBA987-33D0-4F8C-91AC-B0D7A2D66697}"/>
    <dataValidation allowBlank="1" showInputMessage="1" showErrorMessage="1" prompt="Période correspondant à la première année de la réalisation du projet." sqref="E7 E17 E25 E33 E12" xr:uid="{18D8B06A-1FF1-4D15-9223-5D960467E4BC}"/>
    <dataValidation allowBlank="1" showInputMessage="1" showErrorMessage="1" prompt="Période correspondant à la deuxième année de réalisation du projet." sqref="F7 F17 F25 F33 F12" xr:uid="{6BB528D0-094B-428A-823A-A9FBE3EE4700}"/>
    <dataValidation allowBlank="1" showInputMessage="1" showErrorMessage="1" prompt="Période correspondant à la troisième année de réalisation du projet." sqref="G7 G17 G25 G33 G12" xr:uid="{D6784A5D-387E-4E0B-A513-E4988D196189}"/>
    <dataValidation allowBlank="1" showInputMessage="1" showErrorMessage="1" prompt="Prévision de la première année suivant la réalisation du projet. Considérer l'inflation et l'augmentation réaliste des coûts._x000a__x000a_Indiquer l'année concernée." sqref="H7 H17 H25 H33 H12" xr:uid="{07410CE2-D88F-4264-8E05-258B378627FE}"/>
    <dataValidation allowBlank="1" showInputMessage="1" showErrorMessage="1" prompt="Prévision de la deuxième année suivant la réalisation du projet. Considérer l'inflation et l'augmentation réaliste des coûts._x000a__x000a_Indiquer l'année concernée." sqref="I7 I17 I25 I33 I12" xr:uid="{F819173B-F1F8-408D-B02B-26454281AAC0}"/>
    <dataValidation allowBlank="1" showInputMessage="1" showErrorMessage="1" prompt="Prévision de la troisième année suivant la réalisation du projet. Considérer l'inflation et l'augmentation réaliste des coûts._x000a__x000a_Indiquer l'année concernée." sqref="J7 J17 J25 J33 J12" xr:uid="{31A4DA41-35FC-4441-AAAC-EA3FAF0A90F1}"/>
    <dataValidation allowBlank="1" showInputMessage="1" showErrorMessage="1" prompt="Justifier les calculs et les écarts, identifier les démarches réalisées pour valider les dépenses à venir" sqref="K7:K8 K17:K19 K25:K27 K33:K36 K12" xr:uid="{BCBE3671-9019-474C-9526-160026CF35C6}"/>
    <dataValidation allowBlank="1" showInputMessage="1" showErrorMessage="1" prompt="Le montant que le conseil d'administration réservera en actifs net affectés aux immobilisations. Pour référence, vous pouvez extraire les données des 2 dernières années, le cas échéant, et indiquer les montants qui seront affectés dans le futur. " sqref="B13:J13" xr:uid="{80566EF8-C151-4557-BCD6-6C62AE13DB8B}"/>
    <dataValidation allowBlank="1" showInputMessage="1" showErrorMessage="1" prompt="Solde qui indique les ressources nettes grevées d'une affectation interne en immobilisations._x000a__x000a_Préciser dans la section Commentaires.  " sqref="B34:D34" xr:uid="{C8231E5B-8F1F-48C0-9B5C-B4EBA7060BC1}"/>
    <dataValidation allowBlank="1" showInputMessage="1" showErrorMessage="1" prompt="Solde indiquant les ressources nettes qui ne sont pas grevées d'affectations ni de dotations pouvant être utilisés pour les dépenses générales ou fin de fonctionnement, excluant tout affectation en immobilisations. Préciser dans la section Commentaires." sqref="B35:D35" xr:uid="{27364B0A-1186-43C9-BDEE-ACF2DF7152BE}"/>
    <dataValidation allowBlank="1" showInputMessage="1" showErrorMessage="1" prompt="Solde qui indique les ressources nettes qui sont grevées d’affectations d’origine externe._x000a__x000a_Préciser dans la section Commentaires." sqref="B36:D36" xr:uid="{A2143BBC-4239-40CC-89BD-1C581821328B}"/>
  </dataValidations>
  <pageMargins left="0.7" right="0.7" top="0.75" bottom="0.75" header="0.3" footer="0.3"/>
  <pageSetup paperSize="146" scale="67" fitToHeight="0" orientation="landscape" horizontalDpi="1200" verticalDpi="1200" r:id="rId1"/>
  <ignoredErrors>
    <ignoredError sqref="C21:D21 C29:D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89D8C-A39D-4202-ADFF-1D8ED9147C62}">
  <sheetPr>
    <tabColor theme="5" tint="-0.249977111117893"/>
    <pageSetUpPr fitToPage="1"/>
  </sheetPr>
  <dimension ref="A2:K20"/>
  <sheetViews>
    <sheetView showGridLines="0" zoomScale="83" zoomScaleNormal="83" workbookViewId="0">
      <selection sqref="A1:H3"/>
    </sheetView>
  </sheetViews>
  <sheetFormatPr baseColWidth="10" defaultColWidth="11.5546875" defaultRowHeight="13.8"/>
  <cols>
    <col min="1" max="1" width="7" style="87" customWidth="1"/>
    <col min="2" max="2" width="79.33203125" style="87" customWidth="1"/>
    <col min="3" max="3" width="19.44140625" style="87" customWidth="1"/>
    <col min="4" max="4" width="18.88671875" style="87" customWidth="1"/>
    <col min="5" max="5" width="19.33203125" style="87" customWidth="1"/>
    <col min="6" max="6" width="19.6640625" style="87" customWidth="1"/>
    <col min="7" max="7" width="70.88671875" style="87" customWidth="1"/>
    <col min="8" max="8" width="13.33203125" style="87" customWidth="1"/>
    <col min="9" max="16384" width="11.5546875" style="87"/>
  </cols>
  <sheetData>
    <row r="2" spans="1:10" ht="27" customHeight="1">
      <c r="B2" s="404" t="s">
        <v>87</v>
      </c>
      <c r="C2" s="404"/>
      <c r="D2" s="404"/>
      <c r="E2" s="404"/>
      <c r="F2" s="404"/>
      <c r="G2" s="404"/>
    </row>
    <row r="3" spans="1:10" ht="17.399999999999999">
      <c r="B3" s="161"/>
      <c r="C3" s="162"/>
      <c r="D3" s="162"/>
      <c r="E3" s="162"/>
      <c r="F3" s="162"/>
    </row>
    <row r="4" spans="1:10" ht="17.399999999999999">
      <c r="B4" s="161"/>
      <c r="C4" s="162"/>
      <c r="D4" s="162"/>
      <c r="E4" s="162"/>
      <c r="F4" s="162"/>
    </row>
    <row r="5" spans="1:10" ht="18" customHeight="1">
      <c r="B5" s="163"/>
      <c r="C5" s="163"/>
      <c r="D5" s="407" t="s">
        <v>148</v>
      </c>
      <c r="E5" s="408"/>
      <c r="F5" s="409"/>
      <c r="G5" s="405" t="s">
        <v>160</v>
      </c>
    </row>
    <row r="6" spans="1:10" ht="15" customHeight="1" thickBot="1">
      <c r="B6" s="164" t="s">
        <v>178</v>
      </c>
      <c r="C6" s="412" t="s">
        <v>147</v>
      </c>
      <c r="D6" s="410" t="s">
        <v>72</v>
      </c>
      <c r="E6" s="410" t="s">
        <v>73</v>
      </c>
      <c r="F6" s="410" t="s">
        <v>74</v>
      </c>
      <c r="G6" s="406"/>
    </row>
    <row r="7" spans="1:10" ht="25.2" customHeight="1">
      <c r="B7" s="165" t="s">
        <v>145</v>
      </c>
      <c r="C7" s="413"/>
      <c r="D7" s="411"/>
      <c r="E7" s="411"/>
      <c r="F7" s="411"/>
      <c r="G7" s="406"/>
    </row>
    <row r="8" spans="1:10" ht="27" customHeight="1">
      <c r="A8" s="166"/>
      <c r="B8" s="167" t="s">
        <v>141</v>
      </c>
      <c r="C8" s="168">
        <f>'2 - Revenus'!D21</f>
        <v>0</v>
      </c>
      <c r="D8" s="168">
        <f>'2 - Revenus'!H21</f>
        <v>0</v>
      </c>
      <c r="E8" s="168">
        <f>'2 - Revenus'!I21</f>
        <v>0</v>
      </c>
      <c r="F8" s="168">
        <f>'2 - Revenus'!J21</f>
        <v>0</v>
      </c>
      <c r="G8" s="169"/>
      <c r="I8" s="170"/>
      <c r="J8" s="171"/>
    </row>
    <row r="9" spans="1:10" ht="27" customHeight="1">
      <c r="A9" s="166"/>
      <c r="B9" s="172" t="s">
        <v>142</v>
      </c>
      <c r="C9" s="173">
        <f>'2 - Revenus'!D22</f>
        <v>0</v>
      </c>
      <c r="D9" s="173">
        <f>'2 - Revenus'!H22</f>
        <v>0</v>
      </c>
      <c r="E9" s="173">
        <f>'2 - Revenus'!I22</f>
        <v>0</v>
      </c>
      <c r="F9" s="173">
        <f>'2 - Revenus'!J22</f>
        <v>0</v>
      </c>
      <c r="G9" s="174"/>
      <c r="I9" s="170"/>
      <c r="J9" s="171"/>
    </row>
    <row r="10" spans="1:10" ht="27" customHeight="1">
      <c r="A10" s="166"/>
      <c r="B10" s="172" t="s">
        <v>194</v>
      </c>
      <c r="C10" s="173">
        <f>'2 - Revenus'!D23</f>
        <v>0</v>
      </c>
      <c r="D10" s="173">
        <f>'2 - Revenus'!H23</f>
        <v>0</v>
      </c>
      <c r="E10" s="173">
        <f>'2 - Revenus'!I23</f>
        <v>0</v>
      </c>
      <c r="F10" s="173">
        <f>'2 - Revenus'!J23</f>
        <v>0</v>
      </c>
      <c r="G10" s="174"/>
      <c r="I10" s="170"/>
      <c r="J10" s="171"/>
    </row>
    <row r="11" spans="1:10" ht="132.75" customHeight="1">
      <c r="A11" s="166"/>
      <c r="B11" s="172" t="s">
        <v>143</v>
      </c>
      <c r="C11" s="173">
        <f>'2 - Revenus'!D24+'2 - Revenus'!D25+'2 - Revenus'!D26+'2 - Revenus'!D27+'2 - Revenus'!D28+'2 - Revenus'!D29</f>
        <v>0</v>
      </c>
      <c r="D11" s="173">
        <f>'2 - Revenus'!H24+'2 - Revenus'!H25+'2 - Revenus'!H26+'2 - Revenus'!H27+'2 - Revenus'!H28+'2 - Revenus'!H29</f>
        <v>0</v>
      </c>
      <c r="E11" s="173">
        <f>'2 - Revenus'!I24+'2 - Revenus'!I25+'2 - Revenus'!I26+'2 - Revenus'!I27+'2 - Revenus'!I28+'2 - Revenus'!I29</f>
        <v>0</v>
      </c>
      <c r="F11" s="173">
        <f>'2 - Revenus'!J24+'2 - Revenus'!J25+'2 - Revenus'!J26+'2 - Revenus'!J27+'2 - Revenus'!J28+'2 - Revenus'!J29</f>
        <v>0</v>
      </c>
      <c r="G11" s="175" t="s">
        <v>161</v>
      </c>
      <c r="I11" s="170"/>
      <c r="J11" s="171"/>
    </row>
    <row r="12" spans="1:10" ht="27" customHeight="1">
      <c r="A12" s="166"/>
      <c r="B12" s="172" t="s">
        <v>149</v>
      </c>
      <c r="C12" s="173">
        <f>'2 - Revenus'!D16</f>
        <v>0</v>
      </c>
      <c r="D12" s="173">
        <f>'2 - Revenus'!H16</f>
        <v>0</v>
      </c>
      <c r="E12" s="173">
        <f>'2 - Revenus'!I16</f>
        <v>0</v>
      </c>
      <c r="F12" s="173">
        <f>'2 - Revenus'!J16</f>
        <v>0</v>
      </c>
      <c r="G12" s="174"/>
      <c r="I12" s="170"/>
      <c r="J12" s="171"/>
    </row>
    <row r="13" spans="1:10" ht="99" customHeight="1">
      <c r="A13" s="166"/>
      <c r="B13" s="176" t="s">
        <v>144</v>
      </c>
      <c r="C13" s="177">
        <f>'2 - Revenus'!D30+'2 - Revenus'!D31</f>
        <v>0</v>
      </c>
      <c r="D13" s="177">
        <f>'2 - Revenus'!H30+'2 - Revenus'!H31</f>
        <v>0</v>
      </c>
      <c r="E13" s="177">
        <f>'2 - Revenus'!I30+'2 - Revenus'!I31</f>
        <v>0</v>
      </c>
      <c r="F13" s="177">
        <f>'2 - Revenus'!J30+'2 - Revenus'!J31</f>
        <v>0</v>
      </c>
      <c r="G13" s="178" t="s">
        <v>195</v>
      </c>
      <c r="I13" s="170"/>
      <c r="J13" s="171"/>
    </row>
    <row r="14" spans="1:10" s="179" customFormat="1" ht="15">
      <c r="B14" s="180"/>
      <c r="C14" s="181"/>
      <c r="D14" s="181"/>
      <c r="E14" s="181"/>
      <c r="F14" s="181"/>
    </row>
    <row r="15" spans="1:10" ht="17.399999999999999">
      <c r="B15" s="163"/>
      <c r="C15" s="163"/>
      <c r="D15" s="407" t="s">
        <v>148</v>
      </c>
      <c r="E15" s="408"/>
      <c r="F15" s="409"/>
    </row>
    <row r="16" spans="1:10" ht="14.4" thickBot="1">
      <c r="B16" s="164"/>
      <c r="C16" s="412" t="s">
        <v>147</v>
      </c>
      <c r="D16" s="410" t="s">
        <v>72</v>
      </c>
      <c r="E16" s="410" t="s">
        <v>73</v>
      </c>
      <c r="F16" s="410" t="s">
        <v>74</v>
      </c>
    </row>
    <row r="17" spans="1:11" ht="25.2" customHeight="1">
      <c r="B17" s="165" t="s">
        <v>146</v>
      </c>
      <c r="C17" s="413"/>
      <c r="D17" s="411"/>
      <c r="E17" s="411"/>
      <c r="F17" s="411"/>
    </row>
    <row r="18" spans="1:11" ht="27" customHeight="1">
      <c r="A18" s="166"/>
      <c r="B18" s="182" t="s">
        <v>150</v>
      </c>
      <c r="C18" s="183">
        <f>'3 - Dépenses'!D56</f>
        <v>0</v>
      </c>
      <c r="D18" s="183">
        <f>'3 - Dépenses'!H56</f>
        <v>0</v>
      </c>
      <c r="E18" s="183">
        <f>'3 - Dépenses'!I56</f>
        <v>0</v>
      </c>
      <c r="F18" s="183">
        <f>'3 - Dépenses'!J56</f>
        <v>0</v>
      </c>
      <c r="I18" s="170"/>
      <c r="J18" s="171"/>
    </row>
    <row r="19" spans="1:11" ht="26.4" customHeight="1"/>
    <row r="20" spans="1:11" s="125" customFormat="1" ht="30.6" customHeight="1">
      <c r="B20" s="388" t="s">
        <v>238</v>
      </c>
      <c r="C20" s="389"/>
      <c r="D20" s="389"/>
      <c r="E20" s="389"/>
      <c r="F20" s="127"/>
      <c r="G20" s="184" t="s">
        <v>232</v>
      </c>
      <c r="H20" s="185"/>
      <c r="I20" s="185"/>
      <c r="K20" s="186"/>
    </row>
  </sheetData>
  <sheetProtection algorithmName="SHA-512" hashValue="pdgCkJut/IONAt2QYpe/w+mhUbVLSK2Y/X17zaVaY+tnxiibsywVfkV7Wv3YQNqkZG1Kc/jz452Svfu53lH1Nw==" saltValue="/RkRFTDrnGiFwMSO6JTLrQ==" spinCount="100000" sheet="1" objects="1" scenarios="1"/>
  <mergeCells count="13">
    <mergeCell ref="B2:G2"/>
    <mergeCell ref="G5:G7"/>
    <mergeCell ref="B20:E20"/>
    <mergeCell ref="D5:F5"/>
    <mergeCell ref="D6:D7"/>
    <mergeCell ref="E6:E7"/>
    <mergeCell ref="F6:F7"/>
    <mergeCell ref="C6:C7"/>
    <mergeCell ref="D15:F15"/>
    <mergeCell ref="C16:C17"/>
    <mergeCell ref="D16:D17"/>
    <mergeCell ref="E16:E17"/>
    <mergeCell ref="F16:F17"/>
  </mergeCells>
  <printOptions horizontalCentered="1"/>
  <pageMargins left="0.70866141732283472" right="0.70866141732283472" top="0.74803149606299213" bottom="0.74803149606299213" header="0.31496062992125984" footer="0.31496062992125984"/>
  <pageSetup paperSize="146" scale="59"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CB8CF-C0A5-4C60-A831-C03A8DB19209}">
  <sheetPr>
    <tabColor theme="5" tint="0.39997558519241921"/>
    <pageSetUpPr fitToPage="1"/>
  </sheetPr>
  <dimension ref="A2:M38"/>
  <sheetViews>
    <sheetView showGridLines="0" zoomScale="90" zoomScaleNormal="90" workbookViewId="0">
      <selection activeCell="E18" sqref="E18"/>
    </sheetView>
  </sheetViews>
  <sheetFormatPr baseColWidth="10" defaultRowHeight="14.4"/>
  <cols>
    <col min="1" max="1" width="5.6640625" customWidth="1"/>
    <col min="2" max="2" width="15.88671875" customWidth="1"/>
    <col min="3" max="3" width="17.109375" customWidth="1"/>
    <col min="4" max="4" width="8" customWidth="1"/>
    <col min="5" max="5" width="120.88671875" customWidth="1"/>
    <col min="6" max="6" width="6.5546875" customWidth="1"/>
  </cols>
  <sheetData>
    <row r="2" spans="1:13" s="87" customFormat="1" ht="36.6" customHeight="1">
      <c r="A2" s="86"/>
      <c r="B2" s="415" t="s">
        <v>58</v>
      </c>
      <c r="C2" s="415"/>
      <c r="D2" s="415"/>
      <c r="E2" s="415"/>
      <c r="F2" s="188"/>
      <c r="G2" s="188"/>
      <c r="H2" s="188"/>
      <c r="I2" s="188"/>
      <c r="J2" s="188"/>
      <c r="K2" s="188"/>
      <c r="L2" s="188"/>
      <c r="M2" s="188"/>
    </row>
    <row r="3" spans="1:13" s="87" customFormat="1" ht="22.95" customHeight="1">
      <c r="A3" s="86"/>
      <c r="B3" s="55" t="s">
        <v>28</v>
      </c>
      <c r="C3" s="88"/>
      <c r="D3" s="88"/>
      <c r="E3" s="88"/>
      <c r="F3" s="88"/>
      <c r="G3" s="88"/>
      <c r="H3" s="88"/>
      <c r="I3" s="88"/>
      <c r="J3" s="88"/>
      <c r="K3" s="88"/>
      <c r="L3" s="88"/>
      <c r="M3" s="88"/>
    </row>
    <row r="4" spans="1:13" s="87" customFormat="1" ht="25.95" customHeight="1">
      <c r="A4" s="86"/>
      <c r="B4" s="89" t="s">
        <v>237</v>
      </c>
      <c r="C4" s="90"/>
      <c r="D4" s="90"/>
      <c r="E4" s="90"/>
      <c r="F4" s="90"/>
      <c r="G4" s="90"/>
      <c r="H4" s="90"/>
      <c r="I4" s="90"/>
      <c r="J4" s="90"/>
      <c r="K4" s="90"/>
      <c r="L4" s="90"/>
      <c r="M4" s="90"/>
    </row>
    <row r="5" spans="1:13" s="87" customFormat="1" ht="25.95" customHeight="1">
      <c r="A5" s="86"/>
      <c r="B5" s="89"/>
      <c r="C5" s="90"/>
      <c r="D5" s="90"/>
      <c r="E5" s="90"/>
      <c r="F5" s="90"/>
      <c r="G5" s="90"/>
      <c r="H5" s="90"/>
      <c r="I5" s="90"/>
      <c r="J5" s="90"/>
      <c r="K5" s="90"/>
      <c r="L5" s="90"/>
      <c r="M5" s="90"/>
    </row>
    <row r="6" spans="1:13" s="90" customFormat="1" ht="34.200000000000003" customHeight="1">
      <c r="A6" s="128"/>
      <c r="B6" s="417" t="s">
        <v>62</v>
      </c>
      <c r="C6" s="417"/>
      <c r="D6" s="417"/>
      <c r="E6" s="417"/>
      <c r="F6" s="310"/>
      <c r="G6" s="310"/>
      <c r="H6" s="310"/>
      <c r="I6" s="310"/>
      <c r="J6" s="310"/>
      <c r="K6" s="310"/>
      <c r="L6" s="310"/>
    </row>
    <row r="7" spans="1:13" ht="31.2" customHeight="1">
      <c r="A7" s="87"/>
      <c r="B7" s="416" t="s">
        <v>128</v>
      </c>
      <c r="C7" s="416"/>
      <c r="D7" s="416"/>
      <c r="E7" s="416"/>
      <c r="F7" s="132"/>
    </row>
    <row r="8" spans="1:13" ht="31.95" customHeight="1">
      <c r="B8" s="414" t="s">
        <v>63</v>
      </c>
      <c r="C8" s="414"/>
      <c r="D8" s="414"/>
      <c r="E8" s="414"/>
      <c r="F8" s="189"/>
      <c r="G8" s="190"/>
      <c r="H8" s="190"/>
    </row>
    <row r="9" spans="1:13" ht="9.6" customHeight="1">
      <c r="A9" s="191"/>
      <c r="B9" s="191"/>
      <c r="C9" s="191"/>
      <c r="D9" s="191"/>
      <c r="E9" s="191"/>
      <c r="F9" s="191"/>
      <c r="G9" s="190"/>
      <c r="H9" s="190"/>
    </row>
    <row r="10" spans="1:13" s="192" customFormat="1" ht="25.2" customHeight="1">
      <c r="B10" s="193" t="s">
        <v>130</v>
      </c>
      <c r="C10" s="194"/>
      <c r="D10" s="194"/>
      <c r="E10" s="194"/>
      <c r="F10" s="195"/>
    </row>
    <row r="11" spans="1:13" s="192" customFormat="1" ht="28.2" customHeight="1">
      <c r="B11" s="196" t="s">
        <v>138</v>
      </c>
      <c r="C11" s="196" t="s">
        <v>139</v>
      </c>
      <c r="D11" s="196"/>
      <c r="E11" s="195"/>
      <c r="F11" s="195"/>
    </row>
    <row r="12" spans="1:13" ht="18">
      <c r="A12" s="197"/>
      <c r="C12" s="198"/>
      <c r="D12" s="198"/>
      <c r="E12" s="198"/>
      <c r="F12" s="198"/>
      <c r="G12" s="199"/>
      <c r="H12" s="199"/>
    </row>
    <row r="13" spans="1:13" s="192" customFormat="1" ht="29.4" customHeight="1">
      <c r="B13" s="200"/>
      <c r="C13" s="200" t="s">
        <v>162</v>
      </c>
      <c r="D13" s="200"/>
      <c r="E13" s="195"/>
      <c r="F13" s="201"/>
      <c r="G13" s="201"/>
      <c r="H13" s="201"/>
      <c r="I13" s="201"/>
      <c r="J13" s="201"/>
    </row>
    <row r="14" spans="1:13" s="192" customFormat="1" ht="29.4" customHeight="1">
      <c r="A14" s="158"/>
      <c r="C14" s="200" t="s">
        <v>196</v>
      </c>
      <c r="D14" s="200"/>
      <c r="E14" s="195"/>
      <c r="F14" s="201"/>
      <c r="G14" s="201"/>
      <c r="H14" s="201"/>
      <c r="I14" s="201"/>
      <c r="J14" s="201"/>
    </row>
    <row r="15" spans="1:13">
      <c r="A15" s="202"/>
      <c r="C15" s="198"/>
      <c r="D15" s="198"/>
      <c r="E15" s="203"/>
      <c r="F15" s="203"/>
    </row>
    <row r="16" spans="1:13" ht="35.4" customHeight="1">
      <c r="C16" s="204" t="s">
        <v>126</v>
      </c>
      <c r="D16" s="204"/>
      <c r="E16" s="198"/>
      <c r="F16" s="198"/>
      <c r="G16" s="199"/>
      <c r="H16" s="199"/>
    </row>
    <row r="17" spans="1:8">
      <c r="E17" s="132"/>
      <c r="F17" s="132"/>
    </row>
    <row r="18" spans="1:8" ht="37.200000000000003" customHeight="1">
      <c r="A18" s="87"/>
      <c r="C18" s="205" t="s">
        <v>127</v>
      </c>
      <c r="D18" s="205"/>
      <c r="E18" s="203"/>
      <c r="F18" s="198"/>
      <c r="G18" s="199"/>
      <c r="H18" s="199"/>
    </row>
    <row r="19" spans="1:8" ht="37.950000000000003" customHeight="1">
      <c r="A19" s="197"/>
      <c r="B19" s="198"/>
      <c r="C19" s="132"/>
      <c r="D19" s="132"/>
      <c r="E19" s="132"/>
      <c r="F19" s="132"/>
    </row>
    <row r="20" spans="1:8" s="208" customFormat="1" ht="31.2" customHeight="1">
      <c r="A20" s="206"/>
      <c r="B20" s="416" t="s">
        <v>129</v>
      </c>
      <c r="C20" s="416"/>
      <c r="D20" s="416"/>
      <c r="E20" s="416"/>
      <c r="F20" s="207"/>
    </row>
    <row r="21" spans="1:8" ht="31.95" customHeight="1">
      <c r="B21" s="414" t="s">
        <v>64</v>
      </c>
      <c r="C21" s="414"/>
      <c r="D21" s="414"/>
      <c r="E21" s="414"/>
      <c r="F21" s="189"/>
      <c r="G21" s="190"/>
      <c r="H21" s="190"/>
    </row>
    <row r="22" spans="1:8" ht="9.6" customHeight="1">
      <c r="A22" s="191"/>
      <c r="B22" s="191"/>
      <c r="C22" s="191"/>
      <c r="D22" s="191"/>
      <c r="E22" s="191"/>
      <c r="F22" s="191"/>
      <c r="G22" s="190"/>
      <c r="H22" s="190"/>
    </row>
    <row r="23" spans="1:8" s="192" customFormat="1" ht="25.2" customHeight="1">
      <c r="B23" s="193" t="s">
        <v>130</v>
      </c>
      <c r="C23" s="194"/>
      <c r="D23" s="194"/>
      <c r="E23" s="194"/>
      <c r="F23" s="195"/>
    </row>
    <row r="24" spans="1:8" s="192" customFormat="1" ht="28.2" customHeight="1">
      <c r="B24" s="196" t="s">
        <v>140</v>
      </c>
      <c r="C24" s="196" t="s">
        <v>197</v>
      </c>
      <c r="D24" s="196"/>
      <c r="E24" s="195"/>
      <c r="F24" s="195"/>
    </row>
    <row r="25" spans="1:8" ht="18">
      <c r="A25" s="197"/>
      <c r="C25" s="198"/>
      <c r="D25" s="198"/>
      <c r="E25" s="198"/>
      <c r="F25" s="198"/>
      <c r="G25" s="199"/>
      <c r="H25" s="199"/>
    </row>
    <row r="26" spans="1:8" ht="35.4" customHeight="1">
      <c r="C26" s="204" t="s">
        <v>126</v>
      </c>
      <c r="D26" s="204"/>
      <c r="E26" s="198"/>
      <c r="F26" s="198"/>
      <c r="G26" s="199"/>
      <c r="H26" s="199"/>
    </row>
    <row r="27" spans="1:8" ht="37.200000000000003" customHeight="1">
      <c r="A27" s="87"/>
      <c r="C27" s="205" t="s">
        <v>132</v>
      </c>
      <c r="D27" s="205"/>
      <c r="E27" s="203" t="s">
        <v>198</v>
      </c>
      <c r="F27" s="198"/>
      <c r="G27" s="199"/>
      <c r="H27" s="199"/>
    </row>
    <row r="28" spans="1:8" ht="37.950000000000003" customHeight="1">
      <c r="A28" s="87"/>
      <c r="C28" s="195" t="s">
        <v>131</v>
      </c>
      <c r="D28" s="195"/>
      <c r="E28" s="209" t="s">
        <v>199</v>
      </c>
      <c r="F28" s="203"/>
    </row>
    <row r="29" spans="1:8">
      <c r="C29" s="87"/>
      <c r="D29" s="87"/>
      <c r="E29" s="87"/>
      <c r="F29" s="87"/>
    </row>
    <row r="30" spans="1:8" ht="35.4" customHeight="1">
      <c r="C30" s="204" t="s">
        <v>126</v>
      </c>
      <c r="D30" s="204"/>
      <c r="E30" s="198"/>
      <c r="F30" s="198"/>
      <c r="G30" s="199"/>
      <c r="H30" s="199"/>
    </row>
    <row r="31" spans="1:8" ht="37.200000000000003" customHeight="1">
      <c r="A31" s="87"/>
      <c r="C31" s="210" t="s">
        <v>133</v>
      </c>
      <c r="D31" s="210"/>
      <c r="E31" s="209" t="s">
        <v>200</v>
      </c>
      <c r="F31" s="198"/>
      <c r="G31" s="199"/>
      <c r="H31" s="199"/>
    </row>
    <row r="32" spans="1:8" ht="37.200000000000003" customHeight="1">
      <c r="A32" s="87"/>
      <c r="C32" s="210" t="s">
        <v>134</v>
      </c>
      <c r="D32" s="210"/>
      <c r="E32" s="209" t="s">
        <v>135</v>
      </c>
      <c r="F32" s="198"/>
      <c r="G32" s="199"/>
      <c r="H32" s="199"/>
    </row>
    <row r="34" spans="1:12" ht="35.4" customHeight="1">
      <c r="C34" s="204" t="s">
        <v>239</v>
      </c>
      <c r="D34" s="204"/>
      <c r="E34" s="198"/>
      <c r="F34" s="198"/>
      <c r="G34" s="199"/>
      <c r="H34" s="199"/>
    </row>
    <row r="35" spans="1:12" ht="37.200000000000003" customHeight="1">
      <c r="A35" s="87"/>
      <c r="C35" s="205" t="s">
        <v>136</v>
      </c>
      <c r="D35" s="205"/>
      <c r="E35" s="195" t="s">
        <v>137</v>
      </c>
      <c r="F35" s="198"/>
      <c r="G35" s="199"/>
      <c r="H35" s="199"/>
    </row>
    <row r="38" spans="1:12" s="125" customFormat="1" ht="36" customHeight="1">
      <c r="B38" s="211" t="s">
        <v>238</v>
      </c>
      <c r="C38" s="211"/>
      <c r="D38" s="211"/>
      <c r="E38" s="127" t="s">
        <v>232</v>
      </c>
      <c r="F38" s="185"/>
      <c r="G38" s="309"/>
      <c r="H38" s="185"/>
      <c r="I38" s="185"/>
      <c r="J38" s="185"/>
      <c r="L38" s="186"/>
    </row>
  </sheetData>
  <sheetProtection sheet="1" objects="1" scenarios="1"/>
  <mergeCells count="6">
    <mergeCell ref="B21:E21"/>
    <mergeCell ref="B2:E2"/>
    <mergeCell ref="B7:E7"/>
    <mergeCell ref="B20:E20"/>
    <mergeCell ref="B8:E8"/>
    <mergeCell ref="B6:E6"/>
  </mergeCells>
  <printOptions horizontalCentered="1"/>
  <pageMargins left="0.70866141732283472" right="0.70866141732283472" top="0.74803149606299213" bottom="0.74803149606299213" header="0.31496062992125984" footer="0.31496062992125984"/>
  <pageSetup paperSize="146" scale="62"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ADD3-F9EF-4654-8FC3-BD0B49B77BD5}">
  <sheetPr>
    <tabColor theme="5" tint="0.39997558519241921"/>
    <pageSetUpPr fitToPage="1"/>
  </sheetPr>
  <dimension ref="A2:Q70"/>
  <sheetViews>
    <sheetView showGridLines="0" zoomScale="80" zoomScaleNormal="80" workbookViewId="0">
      <selection activeCell="E6" sqref="E6:F6"/>
    </sheetView>
  </sheetViews>
  <sheetFormatPr baseColWidth="10" defaultRowHeight="14.4"/>
  <cols>
    <col min="1" max="1" width="5.6640625" customWidth="1"/>
    <col min="2" max="2" width="16.5546875" style="226" customWidth="1"/>
    <col min="3" max="3" width="5.44140625" style="226" customWidth="1"/>
    <col min="4" max="4" width="47.44140625" customWidth="1"/>
    <col min="5" max="5" width="16.33203125" customWidth="1"/>
    <col min="6" max="6" width="18.5546875" customWidth="1"/>
    <col min="7" max="7" width="17" customWidth="1"/>
    <col min="8" max="8" width="15.88671875" customWidth="1"/>
    <col min="9" max="9" width="17.44140625" customWidth="1"/>
    <col min="10" max="10" width="20.44140625" customWidth="1"/>
    <col min="11" max="11" width="20.5546875" customWidth="1"/>
    <col min="12" max="12" width="17.109375" customWidth="1"/>
    <col min="13" max="13" width="14.5546875" customWidth="1"/>
    <col min="14" max="14" width="64.6640625" customWidth="1"/>
    <col min="15" max="15" width="6.33203125" customWidth="1"/>
    <col min="17" max="17" width="15.5546875" bestFit="1" customWidth="1"/>
  </cols>
  <sheetData>
    <row r="2" spans="1:14" s="87" customFormat="1" ht="36.6" customHeight="1">
      <c r="B2" s="387" t="s">
        <v>59</v>
      </c>
      <c r="C2" s="387"/>
      <c r="D2" s="387"/>
      <c r="E2" s="387"/>
      <c r="F2" s="387"/>
      <c r="G2" s="387"/>
      <c r="H2" s="387"/>
      <c r="I2" s="387"/>
      <c r="J2" s="387"/>
      <c r="K2" s="387"/>
      <c r="L2" s="387"/>
      <c r="M2" s="387"/>
      <c r="N2" s="387"/>
    </row>
    <row r="3" spans="1:14" s="87" customFormat="1" ht="22.95" customHeight="1">
      <c r="B3" s="55" t="s">
        <v>28</v>
      </c>
      <c r="C3" s="55"/>
      <c r="E3" s="88"/>
      <c r="F3" s="88"/>
      <c r="G3" s="88"/>
      <c r="H3" s="88"/>
      <c r="I3" s="88"/>
      <c r="J3" s="88"/>
      <c r="K3" s="88"/>
      <c r="L3" s="88"/>
      <c r="M3" s="88"/>
      <c r="N3" s="88"/>
    </row>
    <row r="4" spans="1:14" s="87" customFormat="1" ht="25.95" customHeight="1">
      <c r="B4" s="89" t="s">
        <v>237</v>
      </c>
      <c r="C4" s="89"/>
      <c r="E4" s="90"/>
      <c r="F4" s="90"/>
      <c r="G4" s="90"/>
      <c r="H4" s="90"/>
      <c r="I4" s="90"/>
      <c r="J4" s="90"/>
      <c r="K4" s="90"/>
      <c r="L4" s="90"/>
      <c r="M4" s="90"/>
      <c r="N4" s="90"/>
    </row>
    <row r="5" spans="1:14" s="87" customFormat="1" ht="25.95" customHeight="1">
      <c r="B5" s="89"/>
      <c r="C5" s="89"/>
      <c r="E5" s="90"/>
      <c r="F5" s="90"/>
      <c r="G5" s="90"/>
      <c r="H5" s="90"/>
      <c r="I5" s="90"/>
      <c r="J5" s="90"/>
      <c r="K5" s="90"/>
      <c r="L5" s="90"/>
      <c r="M5" s="90"/>
      <c r="N5" s="90"/>
    </row>
    <row r="6" spans="1:14" s="87" customFormat="1" ht="25.95" customHeight="1">
      <c r="B6" s="430" t="s">
        <v>233</v>
      </c>
      <c r="C6" s="430"/>
      <c r="D6" s="430"/>
      <c r="E6" s="419" t="str">
        <f>IF(G14&gt;1,"Viable","Non viable")</f>
        <v>Non viable</v>
      </c>
      <c r="F6" s="419"/>
      <c r="G6" s="90"/>
      <c r="H6" s="90"/>
      <c r="I6" s="90"/>
      <c r="J6" s="90"/>
      <c r="K6" s="90"/>
      <c r="L6" s="90"/>
      <c r="M6" s="90"/>
      <c r="N6" s="90"/>
    </row>
    <row r="7" spans="1:14" s="87" customFormat="1" ht="25.95" customHeight="1">
      <c r="B7" s="89"/>
      <c r="C7" s="89"/>
      <c r="E7" s="90"/>
      <c r="F7" s="90"/>
      <c r="G7" s="90"/>
      <c r="H7" s="90"/>
      <c r="I7" s="90"/>
      <c r="J7" s="90"/>
      <c r="K7" s="90"/>
      <c r="L7" s="90"/>
      <c r="M7" s="90"/>
      <c r="N7" s="90"/>
    </row>
    <row r="8" spans="1:14" s="87" customFormat="1" ht="25.95" customHeight="1">
      <c r="B8" s="420" t="s">
        <v>236</v>
      </c>
      <c r="C8" s="421"/>
      <c r="D8" s="421"/>
      <c r="E8" s="421"/>
      <c r="F8" s="421"/>
      <c r="G8" s="421"/>
      <c r="H8" s="421"/>
      <c r="I8" s="212"/>
      <c r="J8" s="307"/>
      <c r="K8" s="307"/>
      <c r="L8" s="303"/>
      <c r="M8" s="90"/>
      <c r="N8" s="90"/>
    </row>
    <row r="9" spans="1:14" s="87" customFormat="1" ht="25.95" customHeight="1">
      <c r="B9" s="422" t="s">
        <v>223</v>
      </c>
      <c r="C9" s="422"/>
      <c r="D9" s="422"/>
      <c r="E9" s="213" t="s">
        <v>77</v>
      </c>
      <c r="F9" s="214" t="s">
        <v>78</v>
      </c>
      <c r="G9" s="214" t="s">
        <v>221</v>
      </c>
      <c r="H9" s="215" t="s">
        <v>222</v>
      </c>
      <c r="I9" s="216"/>
      <c r="J9" s="308"/>
      <c r="K9" s="308"/>
      <c r="L9" s="304"/>
      <c r="M9" s="90"/>
      <c r="N9" s="90"/>
    </row>
    <row r="10" spans="1:14" s="87" customFormat="1" ht="25.95" customHeight="1">
      <c r="B10" s="431" t="s">
        <v>224</v>
      </c>
      <c r="C10" s="432"/>
      <c r="D10" s="432"/>
      <c r="E10" s="217">
        <f>'2 - Revenus'!C40</f>
        <v>0</v>
      </c>
      <c r="F10" s="217">
        <f>'3 - Dépenses'!C56</f>
        <v>0</v>
      </c>
      <c r="G10" s="217">
        <f>E10-F10</f>
        <v>0</v>
      </c>
      <c r="H10" s="218" t="e">
        <f>G10/E10</f>
        <v>#DIV/0!</v>
      </c>
      <c r="I10" s="219"/>
      <c r="J10" s="308"/>
      <c r="K10" s="308"/>
      <c r="L10" s="305"/>
      <c r="M10" s="90"/>
      <c r="N10" s="90"/>
    </row>
    <row r="11" spans="1:14" s="87" customFormat="1" ht="25.95" customHeight="1">
      <c r="B11" s="433" t="s">
        <v>225</v>
      </c>
      <c r="C11" s="434"/>
      <c r="D11" s="434"/>
      <c r="E11" s="220">
        <f>'2 - Revenus'!D40</f>
        <v>0</v>
      </c>
      <c r="F11" s="220">
        <f>'3 - Dépenses'!D56</f>
        <v>0</v>
      </c>
      <c r="G11" s="220">
        <f t="shared" ref="G11:G14" si="0">E11-F11</f>
        <v>0</v>
      </c>
      <c r="H11" s="221" t="e">
        <f t="shared" ref="H11:H14" si="1">G11/E11</f>
        <v>#DIV/0!</v>
      </c>
      <c r="I11" s="219"/>
      <c r="J11" s="308"/>
      <c r="K11" s="308"/>
      <c r="L11" s="305"/>
      <c r="M11" s="90"/>
      <c r="N11" s="90"/>
    </row>
    <row r="12" spans="1:14" s="87" customFormat="1" ht="25.95" customHeight="1">
      <c r="B12" s="433" t="s">
        <v>226</v>
      </c>
      <c r="C12" s="434"/>
      <c r="D12" s="434"/>
      <c r="E12" s="220">
        <f>'2 - Revenus'!H40</f>
        <v>0</v>
      </c>
      <c r="F12" s="220">
        <f>'3 - Dépenses'!H56</f>
        <v>0</v>
      </c>
      <c r="G12" s="220">
        <f t="shared" si="0"/>
        <v>0</v>
      </c>
      <c r="H12" s="221" t="e">
        <f t="shared" si="1"/>
        <v>#DIV/0!</v>
      </c>
      <c r="I12" s="219"/>
      <c r="J12" s="308"/>
      <c r="K12" s="308"/>
      <c r="L12" s="306"/>
      <c r="M12" s="90"/>
      <c r="N12" s="90"/>
    </row>
    <row r="13" spans="1:14" s="87" customFormat="1" ht="25.95" customHeight="1">
      <c r="B13" s="433" t="s">
        <v>227</v>
      </c>
      <c r="C13" s="434"/>
      <c r="D13" s="434"/>
      <c r="E13" s="220">
        <f>'2 - Revenus'!I40</f>
        <v>0</v>
      </c>
      <c r="F13" s="220">
        <f>'3 - Dépenses'!I56</f>
        <v>0</v>
      </c>
      <c r="G13" s="220">
        <f t="shared" si="0"/>
        <v>0</v>
      </c>
      <c r="H13" s="221" t="e">
        <f t="shared" si="1"/>
        <v>#DIV/0!</v>
      </c>
      <c r="I13" s="219"/>
      <c r="J13" s="222"/>
      <c r="K13" s="223"/>
      <c r="L13" s="90"/>
      <c r="M13" s="90"/>
      <c r="N13" s="90"/>
    </row>
    <row r="14" spans="1:14" s="87" customFormat="1" ht="25.95" customHeight="1">
      <c r="B14" s="435" t="s">
        <v>228</v>
      </c>
      <c r="C14" s="436"/>
      <c r="D14" s="436"/>
      <c r="E14" s="224">
        <f>'2 - Revenus'!J40</f>
        <v>0</v>
      </c>
      <c r="F14" s="224">
        <f>'3 - Dépenses'!J56</f>
        <v>0</v>
      </c>
      <c r="G14" s="224">
        <f t="shared" si="0"/>
        <v>0</v>
      </c>
      <c r="H14" s="225" t="e">
        <f t="shared" si="1"/>
        <v>#DIV/0!</v>
      </c>
      <c r="I14" s="219"/>
      <c r="J14" s="222"/>
      <c r="K14" s="223"/>
      <c r="L14" s="90"/>
      <c r="M14" s="90"/>
      <c r="N14" s="90"/>
    </row>
    <row r="15" spans="1:14" ht="27.6" customHeight="1">
      <c r="D15" s="227"/>
      <c r="E15" s="199"/>
      <c r="F15" s="227"/>
      <c r="G15" s="228"/>
      <c r="H15" s="229"/>
      <c r="J15" s="230"/>
      <c r="K15" s="230"/>
    </row>
    <row r="16" spans="1:14" s="90" customFormat="1" ht="45" customHeight="1" thickBot="1">
      <c r="A16" s="128"/>
      <c r="B16" s="428" t="s">
        <v>106</v>
      </c>
      <c r="C16" s="429"/>
      <c r="D16" s="429"/>
      <c r="E16" s="428"/>
      <c r="F16" s="428"/>
      <c r="G16" s="429"/>
      <c r="H16" s="428"/>
      <c r="I16" s="428"/>
      <c r="J16" s="429"/>
      <c r="K16" s="429"/>
    </row>
    <row r="17" spans="1:17" ht="76.2" customHeight="1" thickTop="1">
      <c r="B17" s="231" t="s">
        <v>201</v>
      </c>
      <c r="C17" s="423" t="s">
        <v>153</v>
      </c>
      <c r="D17" s="423"/>
      <c r="E17" s="232" t="str">
        <f>'2 - Revenus'!C7</f>
        <v>Précédent 2 
(au AAAA-MM- JJ)</v>
      </c>
      <c r="F17" s="117" t="str">
        <f>'2 - Revenus'!D7</f>
        <v>Précédent 1 
(au AAAA-MM-JJ)</v>
      </c>
      <c r="G17" s="233"/>
      <c r="H17" s="234" t="s">
        <v>112</v>
      </c>
      <c r="I17" s="235" t="s">
        <v>70</v>
      </c>
      <c r="J17" s="236" t="s">
        <v>71</v>
      </c>
      <c r="K17" s="237"/>
      <c r="L17" s="237"/>
      <c r="M17" s="237"/>
    </row>
    <row r="18" spans="1:17" ht="66" customHeight="1" thickBot="1">
      <c r="B18" s="238" t="s">
        <v>65</v>
      </c>
      <c r="C18" s="424" t="s">
        <v>202</v>
      </c>
      <c r="D18" s="425"/>
      <c r="E18" s="239">
        <f>'4 - Bilan'!C34+'4 - Bilan'!C35</f>
        <v>0</v>
      </c>
      <c r="F18" s="240">
        <f>'4 - Bilan'!D34+'4 - Bilan'!D35</f>
        <v>0</v>
      </c>
      <c r="G18" s="241"/>
      <c r="H18" s="311">
        <v>0</v>
      </c>
      <c r="I18" s="242">
        <f>F18-H18</f>
        <v>0</v>
      </c>
      <c r="J18" s="243" t="str">
        <f>IF(I18&lt;0,"Insuffisant","Suffisant")</f>
        <v>Suffisant</v>
      </c>
    </row>
    <row r="19" spans="1:17" ht="66" customHeight="1" thickTop="1">
      <c r="B19" s="244" t="s">
        <v>66</v>
      </c>
      <c r="C19" s="426" t="s">
        <v>203</v>
      </c>
      <c r="D19" s="427"/>
      <c r="E19" s="245" t="e">
        <f>'4 - Bilan'!C18/'4 - Bilan'!C26</f>
        <v>#DIV/0!</v>
      </c>
      <c r="F19" s="246" t="e">
        <f>'4 - Bilan'!D18/'4 - Bilan'!D26</f>
        <v>#DIV/0!</v>
      </c>
      <c r="H19" s="437" t="s">
        <v>204</v>
      </c>
      <c r="I19" s="437"/>
      <c r="J19" s="438"/>
      <c r="K19" s="192"/>
      <c r="L19" s="192"/>
      <c r="M19" s="192"/>
      <c r="N19" s="192"/>
    </row>
    <row r="20" spans="1:17" ht="24.6" customHeight="1">
      <c r="B20" s="247"/>
      <c r="C20" s="418"/>
      <c r="D20" s="418"/>
      <c r="E20" s="418"/>
      <c r="F20" s="418"/>
      <c r="K20" s="192"/>
      <c r="L20" s="192"/>
      <c r="M20" s="192"/>
      <c r="N20" s="192"/>
    </row>
    <row r="21" spans="1:17" ht="13.95" customHeight="1">
      <c r="B21" s="248"/>
      <c r="C21" s="248"/>
      <c r="D21" s="140"/>
      <c r="E21" s="249"/>
      <c r="F21" s="249"/>
      <c r="K21" s="192"/>
      <c r="L21" s="192"/>
      <c r="M21" s="192"/>
      <c r="N21" s="192"/>
    </row>
    <row r="22" spans="1:17" ht="24" customHeight="1">
      <c r="C22" s="456" t="s">
        <v>220</v>
      </c>
      <c r="D22" s="457"/>
      <c r="E22" s="457"/>
      <c r="F22" s="457"/>
      <c r="G22" s="250"/>
      <c r="H22" s="251"/>
      <c r="I22" s="251"/>
    </row>
    <row r="23" spans="1:17" ht="30" customHeight="1">
      <c r="C23" s="252"/>
      <c r="D23" s="458" t="s">
        <v>231</v>
      </c>
      <c r="E23" s="459"/>
      <c r="F23" s="459"/>
      <c r="G23" s="253"/>
      <c r="H23" s="251"/>
      <c r="I23" s="251"/>
    </row>
    <row r="24" spans="1:17" ht="30" customHeight="1">
      <c r="C24" s="254"/>
      <c r="D24" s="460" t="s">
        <v>230</v>
      </c>
      <c r="E24" s="461"/>
      <c r="F24" s="461"/>
      <c r="G24" s="255"/>
      <c r="H24" s="251"/>
      <c r="I24" s="251"/>
    </row>
    <row r="25" spans="1:17" ht="30" customHeight="1">
      <c r="C25" s="256"/>
      <c r="D25" s="462" t="s">
        <v>229</v>
      </c>
      <c r="E25" s="463"/>
      <c r="F25" s="463"/>
      <c r="G25" s="257"/>
      <c r="H25" s="251"/>
      <c r="I25" s="251"/>
    </row>
    <row r="26" spans="1:17" ht="43.95" customHeight="1">
      <c r="B26" s="140"/>
      <c r="C26" s="140"/>
      <c r="D26" s="192"/>
      <c r="E26" s="192"/>
      <c r="F26" s="192"/>
      <c r="G26" s="192"/>
      <c r="H26" s="192"/>
      <c r="I26" s="192"/>
      <c r="J26" s="192"/>
      <c r="K26" s="192"/>
      <c r="L26" s="192"/>
      <c r="M26" s="192"/>
    </row>
    <row r="27" spans="1:17" s="90" customFormat="1" ht="34.200000000000003" customHeight="1">
      <c r="A27" s="128"/>
      <c r="B27" s="428" t="s">
        <v>205</v>
      </c>
      <c r="C27" s="429"/>
      <c r="D27" s="429"/>
      <c r="E27" s="428"/>
      <c r="F27" s="428"/>
      <c r="G27" s="429"/>
      <c r="H27" s="428"/>
      <c r="I27" s="428"/>
      <c r="J27" s="428"/>
      <c r="K27" s="429"/>
      <c r="M27" s="192"/>
    </row>
    <row r="28" spans="1:17" ht="49.95" customHeight="1">
      <c r="B28" s="258" t="s">
        <v>206</v>
      </c>
      <c r="C28" s="423" t="s">
        <v>153</v>
      </c>
      <c r="D28" s="423"/>
      <c r="E28" s="117" t="str">
        <f>'2 - Revenus'!C7</f>
        <v>Précédent 2 
(au AAAA-MM- JJ)</v>
      </c>
      <c r="F28" s="117" t="str">
        <f>'2 - Revenus'!D7</f>
        <v>Précédent 1 
(au AAAA-MM-JJ)</v>
      </c>
      <c r="G28" s="117" t="str">
        <f>'2 - Revenus'!E7</f>
        <v>Réalisation 1 (optionnel)</v>
      </c>
      <c r="H28" s="117" t="str">
        <f>'2 - Revenus'!F7</f>
        <v>Réalisation 2 (optionnel)</v>
      </c>
      <c r="I28" s="117" t="str">
        <f>'2 - Revenus'!G7</f>
        <v>Réalisation 3 (optionnel)</v>
      </c>
      <c r="J28" s="117" t="str">
        <f>'2 - Revenus'!H7</f>
        <v>Prévisionnel 1 
20XX</v>
      </c>
      <c r="K28" s="117" t="str">
        <f>'2 - Revenus'!I7</f>
        <v>Prévisionnel 2 
20XX</v>
      </c>
      <c r="L28" s="117" t="str">
        <f>'2 - Revenus'!J7</f>
        <v>Prévisionnel 3
20XX</v>
      </c>
      <c r="M28" s="117" t="s">
        <v>113</v>
      </c>
      <c r="N28" s="117" t="s">
        <v>19</v>
      </c>
      <c r="Q28" s="259"/>
    </row>
    <row r="29" spans="1:17" s="87" customFormat="1" ht="30" customHeight="1">
      <c r="B29" s="260" t="s">
        <v>68</v>
      </c>
      <c r="C29" s="464" t="s">
        <v>26</v>
      </c>
      <c r="D29" s="465"/>
      <c r="E29" s="148" t="e">
        <f>'4 - Bilan'!#REF!</f>
        <v>#REF!</v>
      </c>
      <c r="F29" s="148">
        <f>'4 - Bilan'!D8</f>
        <v>0</v>
      </c>
      <c r="G29" s="261">
        <f>'4 - Bilan'!E8</f>
        <v>0</v>
      </c>
      <c r="H29" s="261">
        <f>'4 - Bilan'!F8</f>
        <v>0</v>
      </c>
      <c r="I29" s="261">
        <f>'4 - Bilan'!G8</f>
        <v>0</v>
      </c>
      <c r="J29" s="148">
        <f>'4 - Bilan'!H8</f>
        <v>0</v>
      </c>
      <c r="K29" s="148">
        <f>'4 - Bilan'!I8</f>
        <v>0</v>
      </c>
      <c r="L29" s="148">
        <f>'4 - Bilan'!J8</f>
        <v>0</v>
      </c>
      <c r="M29" s="262" t="e">
        <f>'Fluctuations (à masquer)'!K42</f>
        <v>#DIV/0!</v>
      </c>
      <c r="N29" s="263" t="e">
        <f>IF(M29&lt;0,"Se détériore, mais est-ce majeur? Lié au projet?","Améliore la situation")</f>
        <v>#DIV/0!</v>
      </c>
      <c r="Q29" s="264"/>
    </row>
    <row r="30" spans="1:17" s="87" customFormat="1" ht="30" customHeight="1">
      <c r="B30" s="265" t="s">
        <v>67</v>
      </c>
      <c r="C30" s="454" t="s">
        <v>207</v>
      </c>
      <c r="D30" s="455"/>
      <c r="E30" s="144">
        <f>'3 - Dépenses'!C56</f>
        <v>0</v>
      </c>
      <c r="F30" s="144">
        <f>'3 - Dépenses'!D56</f>
        <v>0</v>
      </c>
      <c r="G30" s="266">
        <f>'3 - Dépenses'!E56</f>
        <v>0</v>
      </c>
      <c r="H30" s="266">
        <f>'3 - Dépenses'!F56</f>
        <v>0</v>
      </c>
      <c r="I30" s="266">
        <f>'3 - Dépenses'!G56</f>
        <v>0</v>
      </c>
      <c r="J30" s="144">
        <f>'3 - Dépenses'!H56</f>
        <v>0</v>
      </c>
      <c r="K30" s="144">
        <f>'3 - Dépenses'!I56</f>
        <v>0</v>
      </c>
      <c r="L30" s="144">
        <f>'3 - Dépenses'!J56</f>
        <v>0</v>
      </c>
      <c r="M30" s="267" t="e">
        <f>'Fluctuations (à masquer)'!K37</f>
        <v>#DIV/0!</v>
      </c>
      <c r="N30" s="268" t="e">
        <f>IF(M30&lt;0,"Améliore la situation","Plus de dépenses, est-ce compensé par les revenus?")</f>
        <v>#DIV/0!</v>
      </c>
      <c r="O30" s="269"/>
    </row>
    <row r="31" spans="1:17" s="87" customFormat="1" ht="30" customHeight="1">
      <c r="B31" s="265" t="s">
        <v>69</v>
      </c>
      <c r="C31" s="454" t="s">
        <v>208</v>
      </c>
      <c r="D31" s="455"/>
      <c r="E31" s="144">
        <f>'3 - Dépenses'!C45</f>
        <v>0</v>
      </c>
      <c r="F31" s="144">
        <f>'3 - Dépenses'!D45</f>
        <v>0</v>
      </c>
      <c r="G31" s="266">
        <f>'3 - Dépenses'!E45</f>
        <v>0</v>
      </c>
      <c r="H31" s="266">
        <f>'3 - Dépenses'!F45</f>
        <v>0</v>
      </c>
      <c r="I31" s="266">
        <f>'3 - Dépenses'!G45</f>
        <v>0</v>
      </c>
      <c r="J31" s="144">
        <f>'3 - Dépenses'!H45</f>
        <v>0</v>
      </c>
      <c r="K31" s="144">
        <f>'3 - Dépenses'!I45</f>
        <v>0</v>
      </c>
      <c r="L31" s="144">
        <f>'3 - Dépenses'!J45</f>
        <v>0</v>
      </c>
      <c r="M31" s="267" t="e">
        <f>'Fluctuations (à masquer)'!K31</f>
        <v>#DIV/0!</v>
      </c>
      <c r="N31" s="268" t="e">
        <f>IF(M31&lt;0,"Améliore la situation","Se détériore")</f>
        <v>#DIV/0!</v>
      </c>
    </row>
    <row r="32" spans="1:17" s="87" customFormat="1" ht="30" customHeight="1">
      <c r="B32" s="265" t="s">
        <v>107</v>
      </c>
      <c r="C32" s="452" t="s">
        <v>114</v>
      </c>
      <c r="D32" s="453"/>
      <c r="E32" s="144">
        <f>'2 - Revenus'!C16</f>
        <v>0</v>
      </c>
      <c r="F32" s="144">
        <f>'2 - Revenus'!D16</f>
        <v>0</v>
      </c>
      <c r="G32" s="266">
        <f>'2 - Revenus'!E16</f>
        <v>0</v>
      </c>
      <c r="H32" s="266">
        <f>'2 - Revenus'!F16</f>
        <v>0</v>
      </c>
      <c r="I32" s="266">
        <f>'2 - Revenus'!G16</f>
        <v>0</v>
      </c>
      <c r="J32" s="144">
        <f>'2 - Revenus'!H16</f>
        <v>0</v>
      </c>
      <c r="K32" s="144">
        <f>'2 - Revenus'!I16</f>
        <v>0</v>
      </c>
      <c r="L32" s="144">
        <f>'2 - Revenus'!J16</f>
        <v>0</v>
      </c>
      <c r="M32" s="267" t="e">
        <f>'Fluctuations (à masquer)'!K8</f>
        <v>#DIV/0!</v>
      </c>
      <c r="N32" s="268" t="e">
        <f>IF(M32&lt;0,"Se détériore","Améliore la situation")</f>
        <v>#DIV/0!</v>
      </c>
    </row>
    <row r="33" spans="1:14" s="87" customFormat="1" ht="30" customHeight="1">
      <c r="B33" s="265" t="s">
        <v>108</v>
      </c>
      <c r="C33" s="454" t="s">
        <v>209</v>
      </c>
      <c r="D33" s="455"/>
      <c r="E33" s="144">
        <f>'3 - Dépenses'!C41</f>
        <v>0</v>
      </c>
      <c r="F33" s="144">
        <f>'3 - Dépenses'!D41</f>
        <v>0</v>
      </c>
      <c r="G33" s="266">
        <f>'3 - Dépenses'!E41</f>
        <v>0</v>
      </c>
      <c r="H33" s="266">
        <f>'3 - Dépenses'!F41</f>
        <v>0</v>
      </c>
      <c r="I33" s="266">
        <f>'3 - Dépenses'!G41</f>
        <v>0</v>
      </c>
      <c r="J33" s="144">
        <f>'3 - Dépenses'!H41</f>
        <v>0</v>
      </c>
      <c r="K33" s="144">
        <f>'3 - Dépenses'!I41</f>
        <v>0</v>
      </c>
      <c r="L33" s="144">
        <f>'3 - Dépenses'!J41</f>
        <v>0</v>
      </c>
      <c r="M33" s="267" t="e">
        <f>((J33+K33+L33)/3)/((F33+E33)/2)</f>
        <v>#DIV/0!</v>
      </c>
      <c r="N33" s="268" t="e">
        <f>IF(M33&lt;=0,"Non présent","Présent, mais est-ce suffisant?")</f>
        <v>#DIV/0!</v>
      </c>
    </row>
    <row r="34" spans="1:14" s="87" customFormat="1" ht="30" customHeight="1">
      <c r="B34" s="265" t="s">
        <v>109</v>
      </c>
      <c r="C34" s="454" t="s">
        <v>115</v>
      </c>
      <c r="D34" s="455"/>
      <c r="E34" s="270">
        <f>'4 - Bilan'!C13</f>
        <v>0</v>
      </c>
      <c r="F34" s="270">
        <f>'4 - Bilan'!D13</f>
        <v>0</v>
      </c>
      <c r="G34" s="271">
        <f>'4 - Bilan'!E13</f>
        <v>0</v>
      </c>
      <c r="H34" s="271">
        <f>'4 - Bilan'!F13</f>
        <v>0</v>
      </c>
      <c r="I34" s="271">
        <f>'4 - Bilan'!G13</f>
        <v>0</v>
      </c>
      <c r="J34" s="272">
        <f>'4 - Bilan'!H13</f>
        <v>0</v>
      </c>
      <c r="K34" s="272">
        <f>'4 - Bilan'!I13</f>
        <v>0</v>
      </c>
      <c r="L34" s="272">
        <f>'4 - Bilan'!J13</f>
        <v>0</v>
      </c>
      <c r="M34" s="267">
        <f>(J34+K34+L34)/3</f>
        <v>0</v>
      </c>
      <c r="N34" s="273" t="str">
        <f>IF(M34&lt;=0,"Non présent","Présent, mais est-ce suffisant? (suggère entre 1% et 5% de la valeur de l'immeuble")</f>
        <v>Non présent</v>
      </c>
    </row>
    <row r="35" spans="1:14" s="87" customFormat="1" ht="30" customHeight="1">
      <c r="B35" s="265"/>
      <c r="C35" s="449" t="s">
        <v>210</v>
      </c>
      <c r="D35" s="450"/>
      <c r="E35" s="266">
        <f>'2 - Revenus'!C40</f>
        <v>0</v>
      </c>
      <c r="F35" s="266">
        <f>'2 - Revenus'!D40</f>
        <v>0</v>
      </c>
      <c r="G35" s="266">
        <f>'2 - Revenus'!E40</f>
        <v>0</v>
      </c>
      <c r="H35" s="266">
        <f>'2 - Revenus'!F40</f>
        <v>0</v>
      </c>
      <c r="I35" s="266">
        <f>'2 - Revenus'!G40</f>
        <v>0</v>
      </c>
      <c r="J35" s="266">
        <f>'2 - Revenus'!H40</f>
        <v>0</v>
      </c>
      <c r="K35" s="266">
        <f>'2 - Revenus'!I40</f>
        <v>0</v>
      </c>
      <c r="L35" s="266">
        <f>'2 - Revenus'!J40</f>
        <v>0</v>
      </c>
      <c r="M35" s="274" t="e">
        <f>'Fluctuations (à masquer)'!K17</f>
        <v>#DIV/0!</v>
      </c>
      <c r="N35" s="275"/>
    </row>
    <row r="36" spans="1:14" s="87" customFormat="1" ht="30" customHeight="1">
      <c r="B36" s="265" t="s">
        <v>110</v>
      </c>
      <c r="C36" s="449" t="s">
        <v>27</v>
      </c>
      <c r="D36" s="450"/>
      <c r="E36" s="266">
        <f>'2 - Revenus'!C21</f>
        <v>0</v>
      </c>
      <c r="F36" s="266">
        <f>'2 - Revenus'!D21</f>
        <v>0</v>
      </c>
      <c r="G36" s="266">
        <f>'2 - Revenus'!E21</f>
        <v>0</v>
      </c>
      <c r="H36" s="266">
        <f>'2 - Revenus'!F21</f>
        <v>0</v>
      </c>
      <c r="I36" s="266">
        <f>'2 - Revenus'!G21</f>
        <v>0</v>
      </c>
      <c r="J36" s="266">
        <f>'2 - Revenus'!H21</f>
        <v>0</v>
      </c>
      <c r="K36" s="266">
        <f>'2 - Revenus'!I21</f>
        <v>0</v>
      </c>
      <c r="L36" s="266">
        <f>'2 - Revenus'!J21</f>
        <v>0</v>
      </c>
      <c r="M36" s="274" t="e">
        <f>'Fluctuations (à masquer)'!H11</f>
        <v>#DIV/0!</v>
      </c>
      <c r="N36" s="268" t="e">
        <f>IF(M36&lt;=0,"OK","Besoin d'aide au fonctionnement, mais si confirmé = OK")</f>
        <v>#DIV/0!</v>
      </c>
    </row>
    <row r="37" spans="1:14" s="87" customFormat="1" ht="30" customHeight="1">
      <c r="B37" s="276" t="s">
        <v>111</v>
      </c>
      <c r="C37" s="451" t="s">
        <v>116</v>
      </c>
      <c r="D37" s="427"/>
      <c r="E37" s="277">
        <f>'2 - Revenus'!C8</f>
        <v>0</v>
      </c>
      <c r="F37" s="277">
        <f>'2 - Revenus'!D8</f>
        <v>0</v>
      </c>
      <c r="G37" s="277">
        <f>'2 - Revenus'!E8</f>
        <v>0</v>
      </c>
      <c r="H37" s="277">
        <f>'2 - Revenus'!F8</f>
        <v>0</v>
      </c>
      <c r="I37" s="277">
        <f>'2 - Revenus'!G8</f>
        <v>0</v>
      </c>
      <c r="J37" s="277">
        <f>'2 - Revenus'!H8</f>
        <v>0</v>
      </c>
      <c r="K37" s="277">
        <f>'2 - Revenus'!I8</f>
        <v>0</v>
      </c>
      <c r="L37" s="277">
        <f>'2 - Revenus'!J8</f>
        <v>0</v>
      </c>
      <c r="M37" s="278" t="e">
        <f>((L37+K37+J37)/3)/(F37+E37)/2</f>
        <v>#DIV/0!</v>
      </c>
      <c r="N37" s="279" t="e">
        <f>IF(M37&lt;=0,"Moins accessible pour public","Plus accessible au public")</f>
        <v>#DIV/0!</v>
      </c>
    </row>
    <row r="38" spans="1:14" s="87" customFormat="1" ht="20.399999999999999" customHeight="1">
      <c r="B38" s="86"/>
      <c r="C38" s="86"/>
    </row>
    <row r="39" spans="1:14" s="87" customFormat="1" ht="31.95" customHeight="1">
      <c r="B39" s="197"/>
      <c r="C39" s="197"/>
    </row>
    <row r="40" spans="1:14" s="90" customFormat="1" ht="34.200000000000003" customHeight="1">
      <c r="A40" s="128"/>
      <c r="B40" s="429" t="s">
        <v>60</v>
      </c>
      <c r="C40" s="429"/>
      <c r="D40" s="429"/>
      <c r="E40" s="429"/>
      <c r="F40" s="429"/>
      <c r="G40" s="429"/>
      <c r="H40" s="429"/>
      <c r="I40" s="429"/>
      <c r="J40" s="429"/>
      <c r="K40" s="429"/>
    </row>
    <row r="41" spans="1:14" s="87" customFormat="1" ht="49.95" customHeight="1">
      <c r="B41" s="446" t="s">
        <v>61</v>
      </c>
      <c r="C41" s="447"/>
      <c r="D41" s="447"/>
      <c r="E41" s="447"/>
      <c r="F41" s="447"/>
      <c r="G41" s="447"/>
      <c r="H41" s="447"/>
      <c r="I41" s="448"/>
      <c r="J41" s="446" t="s">
        <v>1</v>
      </c>
      <c r="K41" s="447"/>
      <c r="L41" s="447"/>
      <c r="M41" s="447"/>
      <c r="N41" s="448"/>
    </row>
    <row r="42" spans="1:14" s="87" customFormat="1" ht="30" customHeight="1">
      <c r="A42" s="86"/>
      <c r="B42" s="442" t="s">
        <v>211</v>
      </c>
      <c r="C42" s="442"/>
      <c r="D42" s="442"/>
      <c r="E42" s="442"/>
      <c r="F42" s="442"/>
      <c r="G42" s="442"/>
      <c r="H42" s="442"/>
      <c r="I42" s="442"/>
      <c r="J42" s="445"/>
      <c r="K42" s="445"/>
      <c r="L42" s="445"/>
      <c r="M42" s="445"/>
      <c r="N42" s="445"/>
    </row>
    <row r="43" spans="1:14" s="87" customFormat="1" ht="30" customHeight="1">
      <c r="A43" s="86"/>
      <c r="B43" s="440" t="s">
        <v>212</v>
      </c>
      <c r="C43" s="440"/>
      <c r="D43" s="440"/>
      <c r="E43" s="440"/>
      <c r="F43" s="440"/>
      <c r="G43" s="440"/>
      <c r="H43" s="440"/>
      <c r="I43" s="440"/>
      <c r="J43" s="443"/>
      <c r="K43" s="443"/>
      <c r="L43" s="443"/>
      <c r="M43" s="443"/>
      <c r="N43" s="443"/>
    </row>
    <row r="44" spans="1:14" s="87" customFormat="1" ht="30" customHeight="1">
      <c r="A44" s="86"/>
      <c r="B44" s="440" t="s">
        <v>213</v>
      </c>
      <c r="C44" s="440"/>
      <c r="D44" s="440"/>
      <c r="E44" s="440"/>
      <c r="F44" s="440"/>
      <c r="G44" s="440"/>
      <c r="H44" s="440"/>
      <c r="I44" s="440"/>
      <c r="J44" s="443"/>
      <c r="K44" s="443"/>
      <c r="L44" s="443"/>
      <c r="M44" s="443"/>
      <c r="N44" s="443"/>
    </row>
    <row r="45" spans="1:14" s="87" customFormat="1" ht="30" customHeight="1">
      <c r="A45" s="86"/>
      <c r="B45" s="440" t="s">
        <v>214</v>
      </c>
      <c r="C45" s="440"/>
      <c r="D45" s="440"/>
      <c r="E45" s="440"/>
      <c r="F45" s="440"/>
      <c r="G45" s="440"/>
      <c r="H45" s="440"/>
      <c r="I45" s="440"/>
      <c r="J45" s="443"/>
      <c r="K45" s="443"/>
      <c r="L45" s="443"/>
      <c r="M45" s="443"/>
      <c r="N45" s="443"/>
    </row>
    <row r="46" spans="1:14" s="87" customFormat="1" ht="30" customHeight="1">
      <c r="A46" s="86"/>
      <c r="B46" s="440" t="s">
        <v>215</v>
      </c>
      <c r="C46" s="440"/>
      <c r="D46" s="440"/>
      <c r="E46" s="440"/>
      <c r="F46" s="440"/>
      <c r="G46" s="440"/>
      <c r="H46" s="440"/>
      <c r="I46" s="440"/>
      <c r="J46" s="443"/>
      <c r="K46" s="443"/>
      <c r="L46" s="443"/>
      <c r="M46" s="443"/>
      <c r="N46" s="443"/>
    </row>
    <row r="47" spans="1:14" s="87" customFormat="1" ht="30" customHeight="1">
      <c r="A47" s="86"/>
      <c r="B47" s="440" t="s">
        <v>216</v>
      </c>
      <c r="C47" s="440"/>
      <c r="D47" s="440"/>
      <c r="E47" s="440"/>
      <c r="F47" s="440"/>
      <c r="G47" s="440"/>
      <c r="H47" s="440"/>
      <c r="I47" s="440"/>
      <c r="J47" s="443"/>
      <c r="K47" s="443"/>
      <c r="L47" s="443"/>
      <c r="M47" s="443"/>
      <c r="N47" s="443"/>
    </row>
    <row r="48" spans="1:14" s="87" customFormat="1" ht="30" customHeight="1">
      <c r="A48" s="86"/>
      <c r="B48" s="441" t="s">
        <v>217</v>
      </c>
      <c r="C48" s="441"/>
      <c r="D48" s="441"/>
      <c r="E48" s="441"/>
      <c r="F48" s="441"/>
      <c r="G48" s="441"/>
      <c r="H48" s="441"/>
      <c r="I48" s="441"/>
      <c r="J48" s="444"/>
      <c r="K48" s="444"/>
      <c r="L48" s="444"/>
      <c r="M48" s="444"/>
      <c r="N48" s="444"/>
    </row>
    <row r="49" spans="2:17" s="87" customFormat="1" ht="43.5" customHeight="1">
      <c r="B49" s="197"/>
      <c r="C49" s="197"/>
      <c r="L49"/>
    </row>
    <row r="50" spans="2:17" s="125" customFormat="1" ht="36" customHeight="1">
      <c r="B50" s="211" t="s">
        <v>238</v>
      </c>
      <c r="C50" s="211"/>
      <c r="D50" s="127"/>
      <c r="E50" s="280"/>
      <c r="F50" s="390"/>
      <c r="G50" s="391"/>
      <c r="H50" s="391"/>
      <c r="I50" s="391"/>
      <c r="J50" s="126"/>
      <c r="K50" s="127"/>
      <c r="L50" s="126"/>
      <c r="M50" s="126"/>
      <c r="N50" s="127" t="s">
        <v>232</v>
      </c>
    </row>
    <row r="51" spans="2:17" s="87" customFormat="1" ht="25.5" customHeight="1">
      <c r="B51" s="197"/>
      <c r="C51" s="197"/>
      <c r="L51"/>
    </row>
    <row r="52" spans="2:17" s="87" customFormat="1" ht="104.25" customHeight="1">
      <c r="B52" s="197"/>
      <c r="C52" s="197"/>
      <c r="L52"/>
    </row>
    <row r="53" spans="2:17" s="87" customFormat="1">
      <c r="B53" s="439" t="s">
        <v>163</v>
      </c>
      <c r="C53" s="439"/>
      <c r="D53" s="439"/>
      <c r="L53"/>
    </row>
    <row r="54" spans="2:17" s="87" customFormat="1">
      <c r="B54" s="95" t="s">
        <v>117</v>
      </c>
      <c r="C54" s="197"/>
      <c r="L54"/>
    </row>
    <row r="55" spans="2:17" s="87" customFormat="1">
      <c r="B55" s="95" t="s">
        <v>118</v>
      </c>
      <c r="C55" s="197"/>
      <c r="L55"/>
    </row>
    <row r="56" spans="2:17" s="87" customFormat="1">
      <c r="B56" s="95" t="s">
        <v>119</v>
      </c>
      <c r="C56" s="197"/>
      <c r="L56"/>
    </row>
    <row r="57" spans="2:17" s="282" customFormat="1">
      <c r="B57" s="95" t="s">
        <v>120</v>
      </c>
      <c r="C57" s="281"/>
      <c r="L57" s="283"/>
    </row>
    <row r="58" spans="2:17" s="87" customFormat="1">
      <c r="B58" s="95" t="s">
        <v>121</v>
      </c>
      <c r="C58" s="197"/>
      <c r="L58"/>
    </row>
    <row r="59" spans="2:17" s="282" customFormat="1">
      <c r="B59" s="95" t="s">
        <v>122</v>
      </c>
      <c r="C59" s="281"/>
      <c r="L59" s="283"/>
      <c r="M59" s="284"/>
      <c r="N59" s="284"/>
      <c r="O59" s="284"/>
      <c r="P59" s="285"/>
      <c r="Q59" s="286"/>
    </row>
    <row r="60" spans="2:17" s="282" customFormat="1">
      <c r="B60" s="95" t="s">
        <v>172</v>
      </c>
      <c r="C60" s="281"/>
      <c r="L60" s="283"/>
      <c r="M60" s="284"/>
      <c r="N60" s="284"/>
      <c r="O60" s="284"/>
      <c r="P60" s="285"/>
      <c r="Q60" s="286"/>
    </row>
    <row r="61" spans="2:17" s="282" customFormat="1">
      <c r="B61" s="95" t="s">
        <v>123</v>
      </c>
      <c r="C61" s="281"/>
      <c r="L61" s="283"/>
      <c r="M61" s="284"/>
      <c r="N61" s="284"/>
      <c r="O61" s="284"/>
      <c r="P61" s="285"/>
      <c r="Q61" s="286"/>
    </row>
    <row r="62" spans="2:17" s="87" customFormat="1">
      <c r="B62" s="95" t="s">
        <v>169</v>
      </c>
      <c r="C62" s="197"/>
      <c r="L62"/>
      <c r="M62" s="179"/>
      <c r="N62" s="179"/>
      <c r="O62" s="179"/>
      <c r="P62" s="179"/>
      <c r="Q62" s="179"/>
    </row>
    <row r="63" spans="2:17" s="87" customFormat="1">
      <c r="B63" s="95" t="s">
        <v>170</v>
      </c>
      <c r="C63" s="197"/>
      <c r="L63"/>
      <c r="M63" s="179"/>
      <c r="N63" s="179"/>
      <c r="O63" s="179"/>
      <c r="P63" s="179"/>
      <c r="Q63" s="179"/>
    </row>
    <row r="64" spans="2:17" s="87" customFormat="1">
      <c r="B64" s="95" t="s">
        <v>171</v>
      </c>
      <c r="C64" s="197"/>
      <c r="L64"/>
      <c r="M64" s="179"/>
      <c r="N64" s="179"/>
      <c r="O64" s="179"/>
      <c r="P64" s="179"/>
      <c r="Q64" s="179"/>
    </row>
    <row r="65" spans="2:17" s="87" customFormat="1">
      <c r="B65" s="95" t="s">
        <v>124</v>
      </c>
      <c r="C65" s="197"/>
      <c r="L65"/>
      <c r="M65" s="179"/>
      <c r="N65" s="179"/>
      <c r="O65" s="179"/>
      <c r="P65" s="287"/>
      <c r="Q65" s="288"/>
    </row>
    <row r="66" spans="2:17" s="87" customFormat="1">
      <c r="B66" s="95" t="s">
        <v>125</v>
      </c>
      <c r="C66" s="197"/>
      <c r="L66"/>
      <c r="M66" s="179"/>
      <c r="N66" s="179"/>
      <c r="O66" s="179"/>
      <c r="P66" s="179"/>
      <c r="Q66" s="179"/>
    </row>
    <row r="67" spans="2:17" s="87" customFormat="1" ht="13.8">
      <c r="B67" s="95" t="s">
        <v>168</v>
      </c>
      <c r="C67" s="289"/>
    </row>
    <row r="68" spans="2:17">
      <c r="B68" s="95" t="s">
        <v>234</v>
      </c>
      <c r="C68" s="197"/>
    </row>
    <row r="69" spans="2:17">
      <c r="B69" s="95" t="s">
        <v>235</v>
      </c>
    </row>
    <row r="70" spans="2:17">
      <c r="B70" s="95"/>
    </row>
  </sheetData>
  <sheetProtection sheet="1" objects="1" scenarios="1"/>
  <mergeCells count="50">
    <mergeCell ref="C36:D36"/>
    <mergeCell ref="C37:D37"/>
    <mergeCell ref="C32:D32"/>
    <mergeCell ref="C33:D33"/>
    <mergeCell ref="C22:F22"/>
    <mergeCell ref="D23:F23"/>
    <mergeCell ref="D24:F24"/>
    <mergeCell ref="D25:F25"/>
    <mergeCell ref="C34:D34"/>
    <mergeCell ref="C35:D35"/>
    <mergeCell ref="B27:K27"/>
    <mergeCell ref="C28:D28"/>
    <mergeCell ref="C29:D29"/>
    <mergeCell ref="C30:D30"/>
    <mergeCell ref="C31:D31"/>
    <mergeCell ref="B40:K40"/>
    <mergeCell ref="J47:N47"/>
    <mergeCell ref="J48:N48"/>
    <mergeCell ref="J42:N42"/>
    <mergeCell ref="J43:N43"/>
    <mergeCell ref="J44:N44"/>
    <mergeCell ref="J45:N45"/>
    <mergeCell ref="J46:N46"/>
    <mergeCell ref="B41:I41"/>
    <mergeCell ref="J41:N41"/>
    <mergeCell ref="B53:D53"/>
    <mergeCell ref="B47:I47"/>
    <mergeCell ref="B48:I48"/>
    <mergeCell ref="B42:I42"/>
    <mergeCell ref="B43:I43"/>
    <mergeCell ref="B44:I44"/>
    <mergeCell ref="B45:I45"/>
    <mergeCell ref="B46:I46"/>
    <mergeCell ref="F50:I50"/>
    <mergeCell ref="C20:F20"/>
    <mergeCell ref="E6:F6"/>
    <mergeCell ref="B8:H8"/>
    <mergeCell ref="B9:D9"/>
    <mergeCell ref="B2:N2"/>
    <mergeCell ref="C17:D17"/>
    <mergeCell ref="C18:D18"/>
    <mergeCell ref="C19:D19"/>
    <mergeCell ref="B16:K16"/>
    <mergeCell ref="B6:D6"/>
    <mergeCell ref="B10:D10"/>
    <mergeCell ref="B11:D11"/>
    <mergeCell ref="B12:D12"/>
    <mergeCell ref="B13:D13"/>
    <mergeCell ref="B14:D14"/>
    <mergeCell ref="H19:J19"/>
  </mergeCells>
  <conditionalFormatting sqref="B67:B70">
    <cfRule type="cellIs" dxfId="35" priority="26" operator="equal">
      <formula>$B$56</formula>
    </cfRule>
  </conditionalFormatting>
  <conditionalFormatting sqref="E6">
    <cfRule type="cellIs" dxfId="34" priority="6" operator="equal">
      <formula>$B$70</formula>
    </cfRule>
  </conditionalFormatting>
  <conditionalFormatting sqref="E6:F6">
    <cfRule type="cellIs" dxfId="33" priority="1" operator="equal">
      <formula>$B$69</formula>
    </cfRule>
    <cfRule type="cellIs" dxfId="32" priority="2" operator="equal">
      <formula>$B$68</formula>
    </cfRule>
    <cfRule type="cellIs" dxfId="31" priority="3" operator="equal">
      <formula>$B$70</formula>
    </cfRule>
    <cfRule type="cellIs" dxfId="30" priority="4" operator="equal">
      <formula>$B$69</formula>
    </cfRule>
    <cfRule type="cellIs" dxfId="29" priority="5" operator="equal">
      <formula>$B$68</formula>
    </cfRule>
  </conditionalFormatting>
  <conditionalFormatting sqref="E19:F19">
    <cfRule type="cellIs" dxfId="28" priority="30" operator="lessThan">
      <formula>1</formula>
    </cfRule>
    <cfRule type="cellIs" dxfId="27" priority="31" operator="between">
      <formula>1</formula>
      <formula>1.5</formula>
    </cfRule>
    <cfRule type="cellIs" dxfId="26" priority="32" operator="greaterThan">
      <formula>1.5</formula>
    </cfRule>
  </conditionalFormatting>
  <conditionalFormatting sqref="J18">
    <cfRule type="cellIs" dxfId="25" priority="12" operator="equal">
      <formula>$B$66</formula>
    </cfRule>
    <cfRule type="cellIs" dxfId="24" priority="13" operator="equal">
      <formula>$B$65</formula>
    </cfRule>
  </conditionalFormatting>
  <conditionalFormatting sqref="N29">
    <cfRule type="cellIs" dxfId="23" priority="29" operator="equal">
      <formula>$B$54</formula>
    </cfRule>
  </conditionalFormatting>
  <conditionalFormatting sqref="N29:N31">
    <cfRule type="cellIs" dxfId="22" priority="25" operator="equal">
      <formula>$B$55</formula>
    </cfRule>
  </conditionalFormatting>
  <conditionalFormatting sqref="N30">
    <cfRule type="cellIs" dxfId="21" priority="11" operator="equal">
      <formula>$B$67</formula>
    </cfRule>
  </conditionalFormatting>
  <conditionalFormatting sqref="N31:N32">
    <cfRule type="cellIs" dxfId="20" priority="23" operator="equal">
      <formula>$B$57</formula>
    </cfRule>
  </conditionalFormatting>
  <conditionalFormatting sqref="N32">
    <cfRule type="cellIs" dxfId="19" priority="22" operator="equal">
      <formula>$B$55</formula>
    </cfRule>
  </conditionalFormatting>
  <conditionalFormatting sqref="N33">
    <cfRule type="cellIs" dxfId="18" priority="10" operator="equal">
      <formula>$B$59</formula>
    </cfRule>
  </conditionalFormatting>
  <conditionalFormatting sqref="N33:N34">
    <cfRule type="cellIs" dxfId="17" priority="19" operator="equal">
      <formula>$B$58</formula>
    </cfRule>
  </conditionalFormatting>
  <conditionalFormatting sqref="N34">
    <cfRule type="cellIs" dxfId="16" priority="18" operator="equal">
      <formula>$B$60</formula>
    </cfRule>
  </conditionalFormatting>
  <conditionalFormatting sqref="N36">
    <cfRule type="cellIs" dxfId="15" priority="16" operator="equal">
      <formula>$B$62</formula>
    </cfRule>
    <cfRule type="cellIs" dxfId="14" priority="17" operator="equal">
      <formula>$B$61</formula>
    </cfRule>
  </conditionalFormatting>
  <conditionalFormatting sqref="N37">
    <cfRule type="cellIs" dxfId="13" priority="14" operator="equal">
      <formula>$B$64</formula>
    </cfRule>
    <cfRule type="cellIs" dxfId="12" priority="15" operator="equal">
      <formula>$B$63</formula>
    </cfRule>
  </conditionalFormatting>
  <dataValidations count="1">
    <dataValidation allowBlank="1" showInputMessage="1" showErrorMessage="1" prompt="À compléter par la DR : entrer la part du CP au projet le cas échéant" sqref="H17:H18" xr:uid="{D6C80894-4D78-47F1-BF24-8ADC39BBD967}"/>
  </dataValidations>
  <printOptions horizontalCentered="1"/>
  <pageMargins left="0.70866141732283472" right="0.70866141732283472" top="0.74803149606299213" bottom="0.74803149606299213" header="0.31496062992125984" footer="0.31496062992125984"/>
  <pageSetup paperSize="146"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ACBA2-EE3A-493B-A4FB-B007C51E64BF}">
  <sheetPr>
    <tabColor theme="5" tint="0.39997558519241921"/>
    <pageSetUpPr fitToPage="1"/>
  </sheetPr>
  <dimension ref="A2:N44"/>
  <sheetViews>
    <sheetView showGridLines="0" workbookViewId="0">
      <selection activeCell="D45" sqref="D45"/>
    </sheetView>
  </sheetViews>
  <sheetFormatPr baseColWidth="10" defaultRowHeight="14.4"/>
  <cols>
    <col min="1" max="1" width="5" customWidth="1"/>
    <col min="8" max="11" width="18.6640625" customWidth="1"/>
  </cols>
  <sheetData>
    <row r="2" spans="1:12" s="87" customFormat="1" ht="36.6" customHeight="1">
      <c r="A2" s="86"/>
      <c r="B2" s="187" t="s">
        <v>76</v>
      </c>
      <c r="C2" s="187"/>
      <c r="D2" s="187"/>
      <c r="E2" s="187"/>
      <c r="F2" s="187"/>
      <c r="G2" s="187"/>
      <c r="H2" s="187"/>
      <c r="I2" s="187"/>
      <c r="J2" s="187"/>
      <c r="K2" s="187"/>
      <c r="L2" s="188"/>
    </row>
    <row r="3" spans="1:12" s="87" customFormat="1" ht="22.95" customHeight="1">
      <c r="A3" s="86"/>
      <c r="B3" s="55" t="s">
        <v>28</v>
      </c>
      <c r="C3" s="88"/>
      <c r="D3" s="88"/>
      <c r="E3" s="88"/>
      <c r="F3" s="88"/>
      <c r="G3" s="88"/>
      <c r="H3" s="88"/>
      <c r="I3" s="88"/>
      <c r="J3" s="88"/>
      <c r="K3" s="88"/>
      <c r="L3" s="88"/>
    </row>
    <row r="4" spans="1:12" s="87" customFormat="1" ht="25.95" customHeight="1">
      <c r="A4" s="86"/>
      <c r="B4" s="89" t="s">
        <v>237</v>
      </c>
      <c r="C4" s="90"/>
      <c r="D4" s="90"/>
      <c r="E4" s="90"/>
      <c r="F4" s="90"/>
      <c r="G4" s="90"/>
      <c r="H4" s="90"/>
      <c r="I4" s="90"/>
      <c r="J4" s="90"/>
      <c r="K4" s="90"/>
      <c r="L4" s="90"/>
    </row>
    <row r="5" spans="1:12" ht="38.4" customHeight="1"/>
    <row r="6" spans="1:12" ht="27.6">
      <c r="B6" s="290" t="s">
        <v>77</v>
      </c>
    </row>
    <row r="7" spans="1:12" s="87" customFormat="1" ht="34.200000000000003" customHeight="1">
      <c r="A7" s="86"/>
      <c r="B7" s="466" t="s">
        <v>79</v>
      </c>
      <c r="C7" s="466"/>
      <c r="D7" s="466"/>
      <c r="E7" s="466"/>
      <c r="F7" s="466"/>
      <c r="G7" s="466"/>
      <c r="H7" s="93" t="s">
        <v>72</v>
      </c>
      <c r="I7" s="93" t="s">
        <v>73</v>
      </c>
      <c r="J7" s="93" t="s">
        <v>74</v>
      </c>
      <c r="K7" s="93" t="s">
        <v>75</v>
      </c>
    </row>
    <row r="8" spans="1:12" s="87" customFormat="1" ht="36.6" customHeight="1">
      <c r="A8" s="86"/>
      <c r="B8" s="467"/>
      <c r="C8" s="467"/>
      <c r="D8" s="467"/>
      <c r="E8" s="467"/>
      <c r="F8" s="467"/>
      <c r="G8" s="467"/>
      <c r="H8" s="11" t="e">
        <f>ABS('2 - Revenus'!H16-(('2 - Revenus'!C16+'2 - Revenus'!D16)/2))/ABS(('2 - Revenus'!C16+'2 - Revenus'!D16)/2)</f>
        <v>#DIV/0!</v>
      </c>
      <c r="I8" s="11" t="e">
        <f>ABS('2 - Revenus'!I16-(('2 - Revenus'!C16+'2 - Revenus'!D16)/2))/ABS(('2 - Revenus'!C16+'2 - Revenus'!D16)/2)</f>
        <v>#DIV/0!</v>
      </c>
      <c r="J8" s="11" t="e">
        <f>ABS('2 - Revenus'!J16-(('2 - Revenus'!C16+'2 - Revenus'!D16)/2))/ABS(('2 - Revenus'!C16+'2 - Revenus'!D16)/2)</f>
        <v>#DIV/0!</v>
      </c>
      <c r="K8" s="291" t="e">
        <f>AVERAGE(H8:J8)</f>
        <v>#DIV/0!</v>
      </c>
    </row>
    <row r="10" spans="1:12" s="87" customFormat="1" ht="40.200000000000003" customHeight="1">
      <c r="A10" s="86"/>
      <c r="B10" s="466" t="s">
        <v>218</v>
      </c>
      <c r="C10" s="466"/>
      <c r="D10" s="466"/>
      <c r="E10" s="466"/>
      <c r="F10" s="466"/>
      <c r="G10" s="466"/>
      <c r="H10" s="93" t="s">
        <v>164</v>
      </c>
      <c r="I10" s="93" t="s">
        <v>165</v>
      </c>
      <c r="J10" s="93" t="s">
        <v>166</v>
      </c>
      <c r="K10" s="93" t="s">
        <v>75</v>
      </c>
    </row>
    <row r="11" spans="1:12" s="87" customFormat="1" ht="36.6" customHeight="1">
      <c r="A11" s="86"/>
      <c r="B11" s="467"/>
      <c r="C11" s="467"/>
      <c r="D11" s="467"/>
      <c r="E11" s="467"/>
      <c r="F11" s="467"/>
      <c r="G11" s="467"/>
      <c r="H11" s="11" t="e">
        <f>('2 - Revenus'!J21-'2 - Revenus'!D21)/'2 - Revenus'!D21</f>
        <v>#DIV/0!</v>
      </c>
      <c r="I11" s="11" t="e">
        <f>('2 - Revenus'!J22-'2 - Revenus'!D22)/'2 - Revenus'!D22</f>
        <v>#DIV/0!</v>
      </c>
      <c r="J11" s="11" t="e">
        <f>('2 - Revenus'!J23-'2 - Revenus'!D23)/'2 - Revenus'!D23</f>
        <v>#DIV/0!</v>
      </c>
      <c r="K11" s="11" t="e">
        <f>(H11+I11+J11)/3</f>
        <v>#DIV/0!</v>
      </c>
    </row>
    <row r="13" spans="1:12" s="87" customFormat="1" ht="34.200000000000003" customHeight="1">
      <c r="A13" s="86"/>
      <c r="B13" s="466" t="s">
        <v>167</v>
      </c>
      <c r="C13" s="466"/>
      <c r="D13" s="466"/>
      <c r="E13" s="466"/>
      <c r="F13" s="466"/>
      <c r="G13" s="466"/>
      <c r="H13" s="93" t="s">
        <v>72</v>
      </c>
      <c r="I13" s="93" t="s">
        <v>73</v>
      </c>
      <c r="J13" s="93" t="s">
        <v>74</v>
      </c>
      <c r="K13" s="93" t="s">
        <v>75</v>
      </c>
    </row>
    <row r="14" spans="1:12" s="87" customFormat="1" ht="36.6" customHeight="1">
      <c r="A14" s="86"/>
      <c r="B14" s="467"/>
      <c r="C14" s="467"/>
      <c r="D14" s="467"/>
      <c r="E14" s="467"/>
      <c r="F14" s="467"/>
      <c r="G14" s="467"/>
      <c r="H14" s="11" t="e">
        <f>('2 - Revenus'!H32-(('2 - Revenus'!C32+'2 - Revenus'!D32)/2))/(('2 - Revenus'!C32+'2 - Revenus'!D32)/2)</f>
        <v>#DIV/0!</v>
      </c>
      <c r="I14" s="11" t="e">
        <f>('2 - Revenus'!I32-(('2 - Revenus'!C32+'2 - Revenus'!D32)/2))/(('2 - Revenus'!C32+'2 - Revenus'!D32)/2)</f>
        <v>#DIV/0!</v>
      </c>
      <c r="J14" s="11" t="e">
        <f>('2 - Revenus'!J32-(('2 - Revenus'!C32+'2 - Revenus'!D32)/2))/(('2 - Revenus'!C32+'2 - Revenus'!D32)/2)</f>
        <v>#DIV/0!</v>
      </c>
      <c r="K14" s="291" t="e">
        <f>AVERAGE(H14:J14)</f>
        <v>#DIV/0!</v>
      </c>
    </row>
    <row r="16" spans="1:12" s="87" customFormat="1" ht="34.200000000000003" customHeight="1">
      <c r="A16" s="86"/>
      <c r="B16" s="466" t="s">
        <v>80</v>
      </c>
      <c r="C16" s="466"/>
      <c r="D16" s="466"/>
      <c r="E16" s="466"/>
      <c r="F16" s="466"/>
      <c r="G16" s="466"/>
      <c r="H16" s="93" t="s">
        <v>72</v>
      </c>
      <c r="I16" s="93" t="s">
        <v>73</v>
      </c>
      <c r="J16" s="93" t="s">
        <v>74</v>
      </c>
      <c r="K16" s="93" t="s">
        <v>75</v>
      </c>
    </row>
    <row r="17" spans="1:11" s="87" customFormat="1" ht="36.6" customHeight="1">
      <c r="A17" s="86"/>
      <c r="B17" s="467"/>
      <c r="C17" s="467"/>
      <c r="D17" s="467"/>
      <c r="E17" s="467"/>
      <c r="F17" s="467"/>
      <c r="G17" s="467"/>
      <c r="H17" s="11" t="e">
        <f>('2 - Revenus'!H40-(('2 - Revenus'!C40+'2 - Revenus'!D40)/2))/(('2 - Revenus'!C40+'2 - Revenus'!D40)/2)</f>
        <v>#DIV/0!</v>
      </c>
      <c r="I17" s="11" t="e">
        <f>('2 - Revenus'!I40-(('2 - Revenus'!C40+'2 - Revenus'!D40)/2))/(('2 - Revenus'!C40+'2 - Revenus'!D40)/2)</f>
        <v>#DIV/0!</v>
      </c>
      <c r="J17" s="11" t="e">
        <f>('2 - Revenus'!J40-(('2 - Revenus'!C40+'2 - Revenus'!D40)/2))/(('2 - Revenus'!C40+'2 - Revenus'!D40)/2)</f>
        <v>#DIV/0!</v>
      </c>
      <c r="K17" s="291" t="e">
        <f>AVERAGE(H17:J17)</f>
        <v>#DIV/0!</v>
      </c>
    </row>
    <row r="18" spans="1:11" ht="15" customHeight="1"/>
    <row r="19" spans="1:11" ht="15" customHeight="1"/>
    <row r="20" spans="1:11" ht="27.6">
      <c r="B20" s="290" t="s">
        <v>78</v>
      </c>
    </row>
    <row r="21" spans="1:11" s="87" customFormat="1" ht="34.200000000000003" customHeight="1">
      <c r="A21" s="86"/>
      <c r="B21" s="466" t="s">
        <v>81</v>
      </c>
      <c r="C21" s="466"/>
      <c r="D21" s="466"/>
      <c r="E21" s="466"/>
      <c r="F21" s="466"/>
      <c r="G21" s="466"/>
      <c r="H21" s="93" t="s">
        <v>72</v>
      </c>
      <c r="I21" s="93" t="s">
        <v>73</v>
      </c>
      <c r="J21" s="93" t="s">
        <v>74</v>
      </c>
      <c r="K21" s="93" t="s">
        <v>75</v>
      </c>
    </row>
    <row r="22" spans="1:11" s="87" customFormat="1" ht="36.6" customHeight="1">
      <c r="A22" s="86"/>
      <c r="B22" s="467"/>
      <c r="C22" s="467"/>
      <c r="D22" s="467"/>
      <c r="E22" s="467"/>
      <c r="F22" s="467"/>
      <c r="G22" s="467"/>
      <c r="H22" s="11" t="e">
        <f>('3 - Dépenses'!H16-(('3 - Dépenses'!C16+'3 - Dépenses'!D16)/2))/(('3 - Dépenses'!C16+'3 - Dépenses'!D16)/2)</f>
        <v>#DIV/0!</v>
      </c>
      <c r="I22" s="11" t="e">
        <f>('3 - Dépenses'!I16-(('3 - Dépenses'!C16+'3 - Dépenses'!D16)/2))/(('3 - Dépenses'!C16+'3 - Dépenses'!D16)/2)</f>
        <v>#DIV/0!</v>
      </c>
      <c r="J22" s="11" t="e">
        <f>('3 - Dépenses'!J16-(('3 - Dépenses'!C16+'3 - Dépenses'!D16)/2))/(('3 - Dépenses'!C16+'3 - Dépenses'!D16)/2)</f>
        <v>#DIV/0!</v>
      </c>
      <c r="K22" s="291" t="e">
        <f>AVERAGE(H22:J22)</f>
        <v>#DIV/0!</v>
      </c>
    </row>
    <row r="24" spans="1:11" s="87" customFormat="1" ht="34.200000000000003" customHeight="1">
      <c r="A24" s="86"/>
      <c r="B24" s="466" t="s">
        <v>82</v>
      </c>
      <c r="C24" s="466"/>
      <c r="D24" s="466"/>
      <c r="E24" s="466"/>
      <c r="F24" s="466"/>
      <c r="G24" s="466"/>
      <c r="H24" s="93" t="s">
        <v>72</v>
      </c>
      <c r="I24" s="93" t="s">
        <v>73</v>
      </c>
      <c r="J24" s="93" t="s">
        <v>74</v>
      </c>
      <c r="K24" s="93" t="s">
        <v>75</v>
      </c>
    </row>
    <row r="25" spans="1:11" s="87" customFormat="1" ht="36.6" customHeight="1">
      <c r="A25" s="86"/>
      <c r="B25" s="467"/>
      <c r="C25" s="467"/>
      <c r="D25" s="467"/>
      <c r="E25" s="467"/>
      <c r="F25" s="467"/>
      <c r="G25" s="467"/>
      <c r="H25" s="11" t="e">
        <f>('3 - Dépenses'!H23-(('3 - Dépenses'!C23+'3 - Dépenses'!D23)/2))/(('3 - Dépenses'!C23+'3 - Dépenses'!D23)/2)</f>
        <v>#DIV/0!</v>
      </c>
      <c r="I25" s="11" t="e">
        <f>('3 - Dépenses'!I23-(('3 - Dépenses'!C23+'3 - Dépenses'!D23)/2))/(('3 - Dépenses'!C23+'3 - Dépenses'!D23)/2)</f>
        <v>#DIV/0!</v>
      </c>
      <c r="J25" s="11" t="e">
        <f>('3 - Dépenses'!J23-(('3 - Dépenses'!C23+'3 - Dépenses'!D23)/2))/(('3 - Dépenses'!C23+'3 - Dépenses'!D23)/2)</f>
        <v>#DIV/0!</v>
      </c>
      <c r="K25" s="291" t="e">
        <f>AVERAGE(H25:J25)</f>
        <v>#DIV/0!</v>
      </c>
    </row>
    <row r="27" spans="1:11" s="87" customFormat="1" ht="34.200000000000003" customHeight="1">
      <c r="A27" s="86"/>
      <c r="B27" s="466" t="s">
        <v>219</v>
      </c>
      <c r="C27" s="466"/>
      <c r="D27" s="466"/>
      <c r="E27" s="466"/>
      <c r="F27" s="466"/>
      <c r="G27" s="466"/>
      <c r="H27" s="93" t="s">
        <v>72</v>
      </c>
      <c r="I27" s="93" t="s">
        <v>73</v>
      </c>
      <c r="J27" s="93" t="s">
        <v>74</v>
      </c>
      <c r="K27" s="93" t="s">
        <v>75</v>
      </c>
    </row>
    <row r="28" spans="1:11" s="87" customFormat="1" ht="36.6" customHeight="1">
      <c r="A28" s="86"/>
      <c r="B28" s="467"/>
      <c r="C28" s="467"/>
      <c r="D28" s="467"/>
      <c r="E28" s="467"/>
      <c r="F28" s="467"/>
      <c r="G28" s="467"/>
      <c r="H28" s="11" t="e">
        <f>('3 - Dépenses'!H32-(('3 - Dépenses'!C32+'3 - Dépenses'!D32)/2))/(('3 - Dépenses'!C32+'3 - Dépenses'!D32)/2)</f>
        <v>#DIV/0!</v>
      </c>
      <c r="I28" s="11" t="e">
        <f>('3 - Dépenses'!I32-(('3 - Dépenses'!C32+'3 - Dépenses'!D32)/2))/(('3 - Dépenses'!C32+'3 - Dépenses'!D32)/2)</f>
        <v>#DIV/0!</v>
      </c>
      <c r="J28" s="11" t="e">
        <f>('3 - Dépenses'!J32-(('3 - Dépenses'!C32+'3 - Dépenses'!D32)/2))/(('3 - Dépenses'!C32+'3 - Dépenses'!D32)/2)</f>
        <v>#DIV/0!</v>
      </c>
      <c r="K28" s="291" t="e">
        <f>AVERAGE(H28:J28)</f>
        <v>#DIV/0!</v>
      </c>
    </row>
    <row r="30" spans="1:11" s="87" customFormat="1" ht="34.200000000000003" customHeight="1">
      <c r="A30" s="86"/>
      <c r="B30" s="466" t="s">
        <v>83</v>
      </c>
      <c r="C30" s="466"/>
      <c r="D30" s="466"/>
      <c r="E30" s="466"/>
      <c r="F30" s="466"/>
      <c r="G30" s="466"/>
      <c r="H30" s="93" t="s">
        <v>72</v>
      </c>
      <c r="I30" s="93" t="s">
        <v>73</v>
      </c>
      <c r="J30" s="93" t="s">
        <v>74</v>
      </c>
      <c r="K30" s="93" t="s">
        <v>75</v>
      </c>
    </row>
    <row r="31" spans="1:11" s="87" customFormat="1" ht="36.6" customHeight="1">
      <c r="A31" s="86"/>
      <c r="B31" s="467"/>
      <c r="C31" s="467"/>
      <c r="D31" s="467"/>
      <c r="E31" s="467"/>
      <c r="F31" s="467"/>
      <c r="G31" s="467"/>
      <c r="H31" s="11" t="e">
        <f>('3 - Dépenses'!H45-(('3 - Dépenses'!C45+'3 - Dépenses'!D45)/2))/(('3 - Dépenses'!C45+'3 - Dépenses'!D45)/2)</f>
        <v>#DIV/0!</v>
      </c>
      <c r="I31" s="11" t="e">
        <f>('3 - Dépenses'!I45-(('3 - Dépenses'!C45+'3 - Dépenses'!D45)/2))/(('3 - Dépenses'!C45+'3 - Dépenses'!D45)/2)</f>
        <v>#DIV/0!</v>
      </c>
      <c r="J31" s="11" t="e">
        <f>('3 - Dépenses'!J45-(('3 - Dépenses'!C45+'3 - Dépenses'!D45)/2))/(('3 - Dépenses'!C45+'3 - Dépenses'!D45)/2)</f>
        <v>#DIV/0!</v>
      </c>
      <c r="K31" s="291" t="e">
        <f>AVERAGE(H31:J31)</f>
        <v>#DIV/0!</v>
      </c>
    </row>
    <row r="33" spans="1:14" s="87" customFormat="1" ht="34.200000000000003" customHeight="1">
      <c r="A33" s="86"/>
      <c r="B33" s="466" t="s">
        <v>84</v>
      </c>
      <c r="C33" s="466"/>
      <c r="D33" s="466"/>
      <c r="E33" s="466"/>
      <c r="F33" s="466"/>
      <c r="G33" s="466"/>
      <c r="H33" s="93" t="s">
        <v>72</v>
      </c>
      <c r="I33" s="93" t="s">
        <v>73</v>
      </c>
      <c r="J33" s="93" t="s">
        <v>74</v>
      </c>
      <c r="K33" s="93" t="s">
        <v>75</v>
      </c>
    </row>
    <row r="34" spans="1:14" s="87" customFormat="1" ht="36.6" customHeight="1">
      <c r="A34" s="86"/>
      <c r="B34" s="467"/>
      <c r="C34" s="467"/>
      <c r="D34" s="467"/>
      <c r="E34" s="467"/>
      <c r="F34" s="467"/>
      <c r="G34" s="467"/>
      <c r="H34" s="11" t="e">
        <f>('3 - Dépenses'!H54-(('3 - Dépenses'!C54+'3 - Dépenses'!D54)/2))/(('3 - Dépenses'!C54+'3 - Dépenses'!D54)/2)</f>
        <v>#DIV/0!</v>
      </c>
      <c r="I34" s="11" t="e">
        <f>('3 - Dépenses'!I45-(('3 - Dépenses'!C45+'3 - Dépenses'!D45)/2))/(('3 - Dépenses'!C45+'3 - Dépenses'!D45)/2)</f>
        <v>#DIV/0!</v>
      </c>
      <c r="J34" s="11" t="e">
        <f>('3 - Dépenses'!J45-(('3 - Dépenses'!C45+'3 - Dépenses'!D45)/2))/(('3 - Dépenses'!C45+'3 - Dépenses'!D45)/2)</f>
        <v>#DIV/0!</v>
      </c>
      <c r="K34" s="291" t="e">
        <f>AVERAGE(H34:J34)</f>
        <v>#DIV/0!</v>
      </c>
    </row>
    <row r="36" spans="1:14" s="87" customFormat="1" ht="34.200000000000003" customHeight="1">
      <c r="A36" s="86"/>
      <c r="B36" s="466" t="s">
        <v>85</v>
      </c>
      <c r="C36" s="466"/>
      <c r="D36" s="466"/>
      <c r="E36" s="466"/>
      <c r="F36" s="466"/>
      <c r="G36" s="466"/>
      <c r="H36" s="93" t="s">
        <v>72</v>
      </c>
      <c r="I36" s="93" t="s">
        <v>73</v>
      </c>
      <c r="J36" s="93" t="s">
        <v>74</v>
      </c>
      <c r="K36" s="93" t="s">
        <v>75</v>
      </c>
    </row>
    <row r="37" spans="1:14" s="87" customFormat="1" ht="36.6" customHeight="1">
      <c r="A37" s="86"/>
      <c r="B37" s="467"/>
      <c r="C37" s="467"/>
      <c r="D37" s="467"/>
      <c r="E37" s="467"/>
      <c r="F37" s="467"/>
      <c r="G37" s="467"/>
      <c r="H37" s="11" t="e">
        <f>('3 - Dépenses'!H56-(('3 - Dépenses'!C56+'3 - Dépenses'!D56)/2))/(('3 - Dépenses'!C56+'3 - Dépenses'!D56)/2)</f>
        <v>#DIV/0!</v>
      </c>
      <c r="I37" s="11" t="e">
        <f>('3 - Dépenses'!I56-(('3 - Dépenses'!C56+'3 - Dépenses'!D56)/2))/(('3 - Dépenses'!C56+'3 - Dépenses'!D56)/2)</f>
        <v>#DIV/0!</v>
      </c>
      <c r="J37" s="11" t="e">
        <f>('3 - Dépenses'!J56-(('3 - Dépenses'!C56+'3 - Dépenses'!D56)/2))/(('3 - Dépenses'!C56+'3 - Dépenses'!D56)/2)</f>
        <v>#DIV/0!</v>
      </c>
      <c r="K37" s="291" t="e">
        <f>AVERAGE(H37:J37)</f>
        <v>#DIV/0!</v>
      </c>
    </row>
    <row r="38" spans="1:14" ht="15" customHeight="1"/>
    <row r="39" spans="1:14" ht="15" customHeight="1"/>
    <row r="40" spans="1:14" ht="27.6">
      <c r="B40" s="290" t="s">
        <v>26</v>
      </c>
    </row>
    <row r="41" spans="1:14" s="87" customFormat="1" ht="34.200000000000003" customHeight="1">
      <c r="A41" s="86"/>
      <c r="B41" s="466" t="s">
        <v>86</v>
      </c>
      <c r="C41" s="466"/>
      <c r="D41" s="466"/>
      <c r="E41" s="466"/>
      <c r="F41" s="466"/>
      <c r="G41" s="466"/>
      <c r="H41" s="93" t="s">
        <v>72</v>
      </c>
      <c r="I41" s="93" t="s">
        <v>73</v>
      </c>
      <c r="J41" s="93" t="s">
        <v>74</v>
      </c>
      <c r="K41" s="93" t="s">
        <v>75</v>
      </c>
    </row>
    <row r="42" spans="1:14" s="87" customFormat="1" ht="36.6" customHeight="1">
      <c r="A42" s="86"/>
      <c r="B42" s="467"/>
      <c r="C42" s="467"/>
      <c r="D42" s="467"/>
      <c r="E42" s="467"/>
      <c r="F42" s="467"/>
      <c r="G42" s="467"/>
      <c r="H42" s="11" t="e">
        <f>ABS('4 - Bilan'!H8-(('4 - Bilan'!C8+'4 - Bilan'!D8)/2))/ABS(('4 - Bilan'!C8+'4 - Bilan'!D8)/2)</f>
        <v>#DIV/0!</v>
      </c>
      <c r="I42" s="11" t="e">
        <f>ABS('4 - Bilan'!I8-(('4 - Bilan'!C8+'4 - Bilan'!D8)/2))/ABS(('4 - Bilan'!C8+'4 - Bilan'!D8)/2)</f>
        <v>#DIV/0!</v>
      </c>
      <c r="J42" s="11" t="e">
        <f>ABS('4 - Bilan'!J8-(('4 - Bilan'!C8+'4 - Bilan'!D8)/2))/ABS(('4 - Bilan'!C8+'4 - Bilan'!D8)/2)</f>
        <v>#DIV/0!</v>
      </c>
      <c r="K42" s="291" t="e">
        <f>AVERAGE(H42:J42)</f>
        <v>#DIV/0!</v>
      </c>
    </row>
    <row r="44" spans="1:14" s="125" customFormat="1" ht="36" customHeight="1">
      <c r="B44" s="211" t="s">
        <v>238</v>
      </c>
      <c r="C44" s="211"/>
      <c r="D44" s="127"/>
      <c r="E44" s="280"/>
      <c r="F44" s="390"/>
      <c r="G44" s="391"/>
      <c r="H44" s="391"/>
      <c r="I44" s="391"/>
      <c r="J44" s="126"/>
      <c r="K44" s="127" t="s">
        <v>232</v>
      </c>
      <c r="N44" s="186"/>
    </row>
  </sheetData>
  <sheetProtection sheet="1" objects="1" scenarios="1"/>
  <mergeCells count="12">
    <mergeCell ref="F44:I44"/>
    <mergeCell ref="B24:G25"/>
    <mergeCell ref="B13:G14"/>
    <mergeCell ref="B7:G8"/>
    <mergeCell ref="B16:G17"/>
    <mergeCell ref="B21:G22"/>
    <mergeCell ref="B10:G11"/>
    <mergeCell ref="B27:G28"/>
    <mergeCell ref="B30:G31"/>
    <mergeCell ref="B33:G34"/>
    <mergeCell ref="B36:G37"/>
    <mergeCell ref="B41:G42"/>
  </mergeCells>
  <conditionalFormatting sqref="H11:H12">
    <cfRule type="cellIs" dxfId="11" priority="10" operator="lessThan">
      <formula>0</formula>
    </cfRule>
  </conditionalFormatting>
  <conditionalFormatting sqref="H8:K8">
    <cfRule type="cellIs" dxfId="10" priority="12" operator="lessThan">
      <formula>0</formula>
    </cfRule>
  </conditionalFormatting>
  <conditionalFormatting sqref="H14:K14">
    <cfRule type="cellIs" dxfId="9" priority="11" operator="lessThan">
      <formula>0</formula>
    </cfRule>
  </conditionalFormatting>
  <conditionalFormatting sqref="H17:K17">
    <cfRule type="cellIs" dxfId="8" priority="9" operator="lessThan">
      <formula>0</formula>
    </cfRule>
  </conditionalFormatting>
  <conditionalFormatting sqref="H22:K22">
    <cfRule type="cellIs" dxfId="7" priority="8" operator="lessThan">
      <formula>0</formula>
    </cfRule>
  </conditionalFormatting>
  <conditionalFormatting sqref="H25:K25">
    <cfRule type="cellIs" dxfId="6" priority="7" operator="lessThan">
      <formula>0</formula>
    </cfRule>
  </conditionalFormatting>
  <conditionalFormatting sqref="H28:K28">
    <cfRule type="cellIs" dxfId="5" priority="6" operator="lessThan">
      <formula>0</formula>
    </cfRule>
  </conditionalFormatting>
  <conditionalFormatting sqref="H31:K31">
    <cfRule type="cellIs" dxfId="4" priority="5" operator="lessThan">
      <formula>0</formula>
    </cfRule>
  </conditionalFormatting>
  <conditionalFormatting sqref="H34:K34">
    <cfRule type="cellIs" dxfId="3" priority="4" operator="lessThan">
      <formula>0</formula>
    </cfRule>
  </conditionalFormatting>
  <conditionalFormatting sqref="H37:K37">
    <cfRule type="cellIs" dxfId="2" priority="3" operator="lessThan">
      <formula>0</formula>
    </cfRule>
  </conditionalFormatting>
  <conditionalFormatting sqref="H42:K42">
    <cfRule type="cellIs" dxfId="1" priority="2" operator="lessThan">
      <formula>0</formula>
    </cfRule>
  </conditionalFormatting>
  <conditionalFormatting sqref="I11:K11">
    <cfRule type="cellIs" dxfId="0" priority="1" operator="lessThan">
      <formula>0</formula>
    </cfRule>
  </conditionalFormatting>
  <printOptions horizontalCentered="1"/>
  <pageMargins left="0.70866141732283472" right="0.70866141732283472" top="0.74803149606299213" bottom="0.74803149606299213" header="0.31496062992125984" footer="0.31496062992125984"/>
  <pageSetup paperSize="146" scale="61"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1 - Général</vt:lpstr>
      <vt:lpstr>2 - Revenus</vt:lpstr>
      <vt:lpstr>3 - Dépenses</vt:lpstr>
      <vt:lpstr>4 - Bilan</vt:lpstr>
      <vt:lpstr>5 - Diapason</vt:lpstr>
      <vt:lpstr>Questions d'analyse (à masquer)</vt:lpstr>
      <vt:lpstr>Résumé et constats (à masquer) </vt:lpstr>
      <vt:lpstr>Fluctuations (à masquer)</vt:lpstr>
      <vt:lpstr>'2 - Revenus'!_Toc43735115</vt:lpstr>
      <vt:lpstr>'1 - Général'!Zone_d_impression</vt:lpstr>
      <vt:lpstr>'2 - Revenus'!Zone_d_impression</vt:lpstr>
      <vt:lpstr>'3 - Dépenses'!Zone_d_impression</vt:lpstr>
      <vt:lpstr>'Questions d''analyse (à masquer)'!Zone_d_impression</vt:lpstr>
      <vt:lpstr>'Résumé et constats (à masquer)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Hugo Bouchard</dc:creator>
  <cp:keywords/>
  <dc:description/>
  <cp:lastModifiedBy>Mélanie Lacoursière</cp:lastModifiedBy>
  <cp:revision/>
  <cp:lastPrinted>2025-10-08T14:21:03Z</cp:lastPrinted>
  <dcterms:created xsi:type="dcterms:W3CDTF">2024-12-02T22:34:02Z</dcterms:created>
  <dcterms:modified xsi:type="dcterms:W3CDTF">2025-12-09T18:30:53Z</dcterms:modified>
  <cp:category/>
  <cp:contentStatus/>
</cp:coreProperties>
</file>