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codeName="ThisWorkbook" defaultThemeVersion="166925"/>
  <mc:AlternateContent xmlns:mc="http://schemas.openxmlformats.org/markup-compatibility/2006">
    <mc:Choice Requires="x15">
      <x15ac:absPath xmlns:x15ac="http://schemas.microsoft.com/office/spreadsheetml/2010/11/ac" url="https://economieqc.sharepoint.com/sites/SP-FIC-6121-01/Ptrole et produits ptroliers/Lois et Règlements/RCFIC application/Dernière version formulaire de reddition de compte 202511/"/>
    </mc:Choice>
  </mc:AlternateContent>
  <xr:revisionPtr revIDLastSave="181" documentId="8_{7C83156C-03DB-4CC0-B6ED-B0C58B94D446}" xr6:coauthVersionLast="47" xr6:coauthVersionMax="47" xr10:uidLastSave="{539BD3E3-9786-4151-B3CE-8673CF65B806}"/>
  <workbookProtection workbookAlgorithmName="SHA-512" workbookHashValue="yH+cUHP59xO/POcg4ZgJzoCbdo7xCC2wA2UceUV6isVCkczcUUJnUd5UvaJT3CbUEmlEUv3uZdrQeu8QF9NnMQ==" workbookSaltValue="Jfq5SuFjTsTIHjPitMOBhA==" workbookSpinCount="100000" lockStructure="1"/>
  <bookViews>
    <workbookView xWindow="28680" yWindow="-120" windowWidth="29040" windowHeight="15720" tabRatio="769" firstSheet="1" activeTab="6" xr2:uid="{4709B1D1-DD8A-4A1D-8373-BDCA29516732}"/>
  </bookViews>
  <sheets>
    <sheet name="Section 1 - Informations" sheetId="31" r:id="rId1"/>
    <sheet name="Section 1 - Inform. déclarants" sheetId="30" r:id="rId2"/>
    <sheet name="Déclaration de l'ingénieur - IC" sheetId="28" r:id="rId3"/>
    <sheet name="Déclaration des crédits" sheetId="29" r:id="rId4"/>
    <sheet name="Section 2-Déclaration d'essence" sheetId="32" r:id="rId5"/>
    <sheet name="Section 2-Exclusions d'essence" sheetId="25" r:id="rId6"/>
    <sheet name="Section 3-Déclaration de diesel" sheetId="34" r:id="rId7"/>
    <sheet name="Section 3-Exclusions de diesel" sheetId="26" r:id="rId8"/>
    <sheet name="Attestation d'exclusion" sheetId="40" r:id="rId9"/>
    <sheet name="Attestation d'exportation" sheetId="38" r:id="rId10"/>
    <sheet name="Attestation d'exportation (2)" sheetId="39" state="hidden" r:id="rId11"/>
    <sheet name="Liste de vérification" sheetId="27" r:id="rId12"/>
    <sheet name="Définitions" sheetId="11" r:id="rId13"/>
    <sheet name="Références pour listes" sheetId="10" state="hidden" r:id="rId14"/>
  </sheets>
  <externalReferences>
    <externalReference r:id="rId15"/>
  </externalReferences>
  <definedNames>
    <definedName name="DieselVolume" localSheetId="8">'Attestation d''exclusion'!#REF!</definedName>
    <definedName name="DieselVolume" localSheetId="9">'Attestation d''exportation'!#REF!</definedName>
    <definedName name="DieselVolume" localSheetId="10">'Attestation d''exportation (2)'!#REF!</definedName>
    <definedName name="EthanolPortionVolume" localSheetId="8">'Attestation d''exclusion'!#REF!</definedName>
    <definedName name="EthanolPortionVolume" localSheetId="9">'Attestation d''exportation'!#REF!</definedName>
    <definedName name="EthanolPortionVolume" localSheetId="10">'Attestation d''exportation (2)'!#REF!</definedName>
    <definedName name="FormName">[1]Entreprise!$R$8</definedName>
    <definedName name="GasolineEthanolVolume" localSheetId="8">'Attestation d''exclusion'!#REF!</definedName>
    <definedName name="GasolineEthanolVolume" localSheetId="9">'Attestation d''exportation'!#REF!</definedName>
    <definedName name="GasolineEthanolVolume" localSheetId="10">'Attestation d''exportation (2)'!#REF!</definedName>
    <definedName name="GasolineTotal" localSheetId="8">'Attestation d''exclusion'!#REF!</definedName>
    <definedName name="GasolineTotal" localSheetId="9">'Attestation d''exportation'!#REF!</definedName>
    <definedName name="GasolineTotal" localSheetId="10">'Attestation d''exportation (2)'!#REF!</definedName>
    <definedName name="GasolineVolume" localSheetId="8">'Attestation d''exclusion'!#REF!</definedName>
    <definedName name="GasolineVolume" localSheetId="9">'Attestation d''exportation'!#REF!</definedName>
    <definedName name="GasolineVolume" localSheetId="10">'Attestation d''exportation (2)'!#REF!</definedName>
    <definedName name="HeavyHeatingOilVolume" localSheetId="8">'Attestation d''exclusion'!#REF!</definedName>
    <definedName name="HeavyHeatingOilVolume" localSheetId="9">'Attestation d''exportation'!#REF!</definedName>
    <definedName name="HeavyHeatingOilVolume" localSheetId="10">'Attestation d''exportation (2)'!#REF!</definedName>
    <definedName name="_xlnm.Print_Titles" localSheetId="12">Définitions!$1:$6</definedName>
    <definedName name="_xlnm.Print_Titles" localSheetId="11">'Liste de vérification'!$1:$8</definedName>
    <definedName name="LightHeatingOilVolume" localSheetId="8">'Attestation d''exclusion'!#REF!</definedName>
    <definedName name="LightHeatingOilVolume" localSheetId="9">'Attestation d''exportation'!#REF!</definedName>
    <definedName name="LightHeatingOilVolume" localSheetId="10">'Attestation d''exportation (2)'!#REF!</definedName>
    <definedName name="PropaneVolume" localSheetId="8">'Attestation d''exclusion'!#REF!</definedName>
    <definedName name="PropaneVolume" localSheetId="9">'Attestation d''exportation'!#REF!</definedName>
    <definedName name="PropaneVolume" localSheetId="10">'Attestation d''exportation (2)'!#REF!</definedName>
    <definedName name="tblEntreprises">#REF!</definedName>
    <definedName name="_xlnm.Print_Area" localSheetId="8">'Attestation d''exclusion'!$A$1:$T$83</definedName>
    <definedName name="_xlnm.Print_Area" localSheetId="9">'Attestation d''exportation'!$A$1:$V$102</definedName>
    <definedName name="_xlnm.Print_Area" localSheetId="10">'Attestation d''exportation (2)'!$A$1:$T$65</definedName>
    <definedName name="_xlnm.Print_Area" localSheetId="2">'Déclaration de l''ingénieur - IC'!$A$1:$H$48</definedName>
    <definedName name="_xlnm.Print_Area" localSheetId="3">'Déclaration des crédits'!$A$1:$G$47</definedName>
    <definedName name="_xlnm.Print_Area" localSheetId="12">Définitions!$A$1:$F$170</definedName>
    <definedName name="_xlnm.Print_Area" localSheetId="11">'Liste de vérification'!$A$1:$E$89</definedName>
    <definedName name="_xlnm.Print_Area" localSheetId="1">'Section 1 - Inform. déclarants'!$A$1:$M$55</definedName>
    <definedName name="_xlnm.Print_Area" localSheetId="0">'Section 1 - Informations'!$A$1:$J$90</definedName>
    <definedName name="_xlnm.Print_Area" localSheetId="4">'Section 2-Déclaration d''essence'!$A$1:$J$176</definedName>
    <definedName name="_xlnm.Print_Area" localSheetId="5">'Section 2-Exclusions d''essence'!$A$1:$G$34</definedName>
    <definedName name="_xlnm.Print_Area" localSheetId="6">'Section 3-Déclaration de diesel'!$A$1:$J$175</definedName>
    <definedName name="_xlnm.Print_Area" localSheetId="7">'Section 3-Exclusions de diesel'!$A$1:$H$34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4" i="32" l="1"/>
  <c r="H146" i="32"/>
  <c r="G12" i="26"/>
  <c r="R26" i="38"/>
  <c r="M35" i="38"/>
  <c r="M36" i="38"/>
  <c r="J26" i="38"/>
  <c r="G13" i="26"/>
  <c r="G25" i="25" l="1"/>
  <c r="H137" i="32" s="1"/>
  <c r="G24" i="25"/>
  <c r="G23" i="25"/>
  <c r="G21" i="25"/>
  <c r="J65" i="38" l="1"/>
  <c r="H65" i="38"/>
  <c r="E65" i="38"/>
  <c r="M63" i="38"/>
  <c r="M62" i="38"/>
  <c r="H38" i="38"/>
  <c r="J38" i="38"/>
  <c r="E38" i="38"/>
  <c r="M50" i="40"/>
  <c r="D50" i="40"/>
  <c r="J50" i="40"/>
  <c r="G50" i="40"/>
  <c r="D38" i="40"/>
  <c r="P46" i="40"/>
  <c r="R46" i="40" s="1"/>
  <c r="P47" i="40"/>
  <c r="R47" i="40" s="1"/>
  <c r="P48" i="40"/>
  <c r="R48" i="40" s="1"/>
  <c r="P49" i="40"/>
  <c r="R49" i="40" s="1"/>
  <c r="P45" i="40"/>
  <c r="R45" i="40" s="1"/>
  <c r="R32" i="40"/>
  <c r="R31" i="40"/>
  <c r="R30" i="40"/>
  <c r="R33" i="40"/>
  <c r="R29" i="40"/>
  <c r="J29" i="40"/>
  <c r="J30" i="40"/>
  <c r="J31" i="40"/>
  <c r="J32" i="40"/>
  <c r="J33" i="40"/>
  <c r="G14" i="26"/>
  <c r="G15" i="26"/>
  <c r="G16" i="26"/>
  <c r="G17" i="26"/>
  <c r="G18" i="26"/>
  <c r="G19" i="26"/>
  <c r="G20" i="26"/>
  <c r="G21" i="26"/>
  <c r="G22" i="26"/>
  <c r="G23" i="26"/>
  <c r="G24" i="26"/>
  <c r="G25" i="26"/>
  <c r="G26" i="26"/>
  <c r="G13" i="25"/>
  <c r="G14" i="25"/>
  <c r="G15" i="25"/>
  <c r="G16" i="25"/>
  <c r="G17" i="25"/>
  <c r="G18" i="25"/>
  <c r="G19" i="25"/>
  <c r="G20" i="25"/>
  <c r="G22" i="25"/>
  <c r="G12" i="25"/>
  <c r="M65" i="38" l="1"/>
  <c r="P50" i="40"/>
  <c r="R50" i="40" s="1"/>
  <c r="G26" i="25"/>
  <c r="G27" i="26" l="1"/>
  <c r="H132" i="32" l="1"/>
  <c r="P38" i="40"/>
  <c r="R38" i="40"/>
  <c r="M38" i="40"/>
  <c r="J38" i="40"/>
  <c r="G38" i="40"/>
  <c r="F26" i="25" l="1"/>
  <c r="H129" i="32"/>
  <c r="F27" i="26"/>
  <c r="H128" i="34"/>
  <c r="H132" i="34"/>
  <c r="R53" i="38" l="1"/>
  <c r="P55" i="38"/>
  <c r="M55" i="38"/>
  <c r="H55" i="38"/>
  <c r="E55" i="38"/>
  <c r="J53" i="38"/>
  <c r="R52" i="38"/>
  <c r="J52" i="38"/>
  <c r="P29" i="38"/>
  <c r="R27" i="38"/>
  <c r="R29" i="38" s="1"/>
  <c r="M29" i="38"/>
  <c r="J27" i="38"/>
  <c r="H29" i="38"/>
  <c r="E29" i="38"/>
  <c r="J55" i="38" l="1"/>
  <c r="M38" i="38"/>
  <c r="R55" i="38"/>
  <c r="G58" i="39" l="1"/>
  <c r="P58" i="39"/>
  <c r="E49" i="39"/>
  <c r="I49" i="39"/>
  <c r="L49" i="39"/>
  <c r="P49" i="39"/>
  <c r="E25" i="39"/>
  <c r="L25" i="39"/>
  <c r="G33" i="39"/>
  <c r="H40" i="32" l="1"/>
  <c r="I46" i="32" l="1"/>
  <c r="I47" i="32"/>
  <c r="I48" i="32"/>
  <c r="I49" i="32"/>
  <c r="I50" i="32"/>
  <c r="I51" i="32"/>
  <c r="I52" i="32"/>
  <c r="H147" i="34" l="1"/>
  <c r="H146" i="34" s="1"/>
  <c r="H147" i="32"/>
  <c r="I147" i="32" l="1"/>
  <c r="A116" i="32" s="1"/>
  <c r="A63" i="32"/>
  <c r="A158" i="34" s="1"/>
  <c r="H167" i="34"/>
  <c r="H164" i="34"/>
  <c r="I147" i="34"/>
  <c r="I61" i="32"/>
  <c r="I46" i="34"/>
  <c r="A123" i="32" l="1"/>
  <c r="A158" i="32"/>
  <c r="A174" i="32"/>
  <c r="A62" i="34"/>
  <c r="A34" i="25"/>
  <c r="A88" i="34"/>
  <c r="A89" i="32"/>
  <c r="A142" i="34"/>
  <c r="A142" i="32"/>
  <c r="A122" i="34"/>
  <c r="A173" i="34"/>
  <c r="A33" i="26"/>
  <c r="H168" i="32"/>
  <c r="H165" i="32"/>
  <c r="H134" i="32"/>
  <c r="A115" i="34"/>
  <c r="H135" i="34"/>
  <c r="H153" i="34"/>
  <c r="H154" i="34" s="1"/>
  <c r="H113" i="34" s="1"/>
  <c r="H149" i="34"/>
  <c r="H149" i="32"/>
  <c r="H153" i="32"/>
  <c r="H154" i="32" s="1"/>
  <c r="F68" i="32"/>
  <c r="H40" i="34" l="1"/>
  <c r="F91" i="34"/>
  <c r="F67" i="34"/>
  <c r="I60" i="34"/>
  <c r="I59" i="34"/>
  <c r="I58" i="34"/>
  <c r="I57" i="34"/>
  <c r="I56" i="34"/>
  <c r="I55" i="34"/>
  <c r="I54" i="34"/>
  <c r="I53" i="34"/>
  <c r="I52" i="34"/>
  <c r="I51" i="34"/>
  <c r="I50" i="34"/>
  <c r="I49" i="34"/>
  <c r="I48" i="34"/>
  <c r="I47" i="34"/>
  <c r="H162" i="34" l="1"/>
  <c r="H156" i="34" s="1"/>
  <c r="H42" i="34"/>
  <c r="H41" i="34" s="1"/>
  <c r="H151" i="34" l="1"/>
  <c r="H163" i="34"/>
  <c r="H166" i="34" s="1"/>
  <c r="H169" i="34" s="1"/>
  <c r="H171" i="34" s="1"/>
  <c r="F92" i="32" l="1"/>
  <c r="I60" i="32"/>
  <c r="I59" i="32"/>
  <c r="I57" i="32"/>
  <c r="I56" i="32"/>
  <c r="I55" i="32"/>
  <c r="I54" i="32"/>
  <c r="I53" i="32"/>
  <c r="A14" i="30"/>
  <c r="A16" i="30" s="1"/>
  <c r="A18" i="30" s="1"/>
  <c r="A20" i="30" s="1"/>
  <c r="A22" i="30" s="1"/>
  <c r="A24" i="30" s="1"/>
  <c r="A26" i="30" s="1"/>
  <c r="A28" i="30" s="1"/>
  <c r="A30" i="30" s="1"/>
  <c r="A32" i="30" s="1"/>
  <c r="A34" i="30" s="1"/>
  <c r="A36" i="30" s="1"/>
  <c r="A38" i="30" s="1"/>
  <c r="A40" i="30" s="1"/>
  <c r="A42" i="30" s="1"/>
  <c r="A44" i="30" s="1"/>
  <c r="A46" i="30" s="1"/>
  <c r="A48" i="30" s="1"/>
  <c r="A50" i="30" s="1"/>
  <c r="A52" i="30" s="1"/>
  <c r="H162" i="32" l="1"/>
  <c r="H42" i="32"/>
  <c r="H41" i="32" s="1"/>
  <c r="H163" i="32" s="1"/>
  <c r="E27" i="26"/>
  <c r="E26" i="25"/>
  <c r="H167" i="32" l="1"/>
  <c r="H170" i="32" s="1"/>
  <c r="H152" i="32"/>
  <c r="H156" i="32"/>
  <c r="A5" i="10"/>
  <c r="A10" i="10" s="1"/>
  <c r="A11" i="10" s="1"/>
  <c r="A12" i="10" s="1"/>
  <c r="A13" i="10" s="1"/>
  <c r="A14" i="10" s="1"/>
  <c r="A15" i="10" s="1"/>
  <c r="A16" i="10" s="1"/>
  <c r="A17" i="10" s="1"/>
  <c r="A18" i="10" s="1"/>
  <c r="A19" i="10" s="1"/>
  <c r="A20" i="10" s="1"/>
  <c r="A21" i="10" s="1"/>
  <c r="A22" i="10" s="1"/>
  <c r="H172" i="32" l="1"/>
  <c r="J29" i="38"/>
</calcChain>
</file>

<file path=xl/sharedStrings.xml><?xml version="1.0" encoding="utf-8"?>
<sst xmlns="http://schemas.openxmlformats.org/spreadsheetml/2006/main" count="953" uniqueCount="518">
  <si>
    <t>Règlement sur l'intégration de contenu à faible intensité carbone dans l'essence et le carburant diesel</t>
  </si>
  <si>
    <t>Préambule</t>
  </si>
  <si>
    <r>
      <t>Ce formulaire doit être utilisé par tout distributeur d'essence ou de carburant diesel au sens du Règlement sur l'intégration de contenu à faible intensité carbone dans l'essence et le carburant diese</t>
    </r>
    <r>
      <rPr>
        <sz val="12"/>
        <rFont val="Calibri"/>
        <family val="2"/>
        <scheme val="minor"/>
      </rPr>
      <t>l.</t>
    </r>
  </si>
  <si>
    <t>Tous les renseignements fournis dans ce présent formulaire de rapport annuel ont un caractère confidentiel selon la Loi sur l’accès aux documents des organismes publics et sur la protection des renseignements personnels.</t>
  </si>
  <si>
    <t>Le Ministère s’engage à en restreindre l’accès aux seules personnes dûment autorisées à les utiliser et à en disposer dans le respect de la Loi.</t>
  </si>
  <si>
    <t>Informations du contact − Instructions</t>
  </si>
  <si>
    <t>1.</t>
  </si>
  <si>
    <r>
      <t xml:space="preserve">Remplir cette feuille avec les informations et les coordonnées du </t>
    </r>
    <r>
      <rPr>
        <sz val="12"/>
        <rFont val="Calibri"/>
        <family val="2"/>
        <scheme val="minor"/>
      </rPr>
      <t xml:space="preserve">distributeur, </t>
    </r>
    <r>
      <rPr>
        <sz val="12"/>
        <color theme="1"/>
        <rFont val="Calibri"/>
        <family val="2"/>
        <scheme val="minor"/>
      </rPr>
      <t>ainsi que celles du représentant qui soumet le formulaire.</t>
    </r>
  </si>
  <si>
    <t>2.</t>
  </si>
  <si>
    <t>Choisir l'année de conformité avec la liste déroulante et sélectionner le(s) type(s) de carburant(s) déclaré(s).</t>
  </si>
  <si>
    <t>3.</t>
  </si>
  <si>
    <r>
      <t>Remplir la feuille «</t>
    </r>
    <r>
      <rPr>
        <b/>
        <sz val="12"/>
        <rFont val="Calibri"/>
        <family val="2"/>
        <scheme val="minor"/>
      </rPr>
      <t> Section 1 – Informations déclarants</t>
    </r>
    <r>
      <rPr>
        <sz val="12"/>
        <rFont val="Calibri"/>
        <family val="2"/>
        <scheme val="minor"/>
      </rPr>
      <t> » avec les informations relatives aux signataires des déclarations.</t>
    </r>
  </si>
  <si>
    <t>4.</t>
  </si>
  <si>
    <r>
      <t>Remplir l'ensemble des feuilles « </t>
    </r>
    <r>
      <rPr>
        <b/>
        <sz val="12"/>
        <color theme="1"/>
        <rFont val="Calibri"/>
        <family val="2"/>
        <scheme val="minor"/>
      </rPr>
      <t>Section 2</t>
    </r>
    <r>
      <rPr>
        <sz val="12"/>
        <color theme="1"/>
        <rFont val="Calibri"/>
        <family val="2"/>
        <scheme val="minor"/>
      </rPr>
      <t> » pour l'exigence d'intégration dans l'essence.</t>
    </r>
  </si>
  <si>
    <t>5.</t>
  </si>
  <si>
    <r>
      <t>Remplir l'ensemble des feuilles « </t>
    </r>
    <r>
      <rPr>
        <b/>
        <sz val="12"/>
        <color theme="1"/>
        <rFont val="Calibri"/>
        <family val="2"/>
        <scheme val="minor"/>
      </rPr>
      <t>Section 3</t>
    </r>
    <r>
      <rPr>
        <sz val="12"/>
        <color theme="1"/>
        <rFont val="Calibri"/>
        <family val="2"/>
        <scheme val="minor"/>
      </rPr>
      <t> » pour l'exigence d'intégration dans le carburant diesel.</t>
    </r>
  </si>
  <si>
    <t>6.</t>
  </si>
  <si>
    <r>
      <t xml:space="preserve">Si des volumes ont été distribués à un client en zone assujettie et que ce dernier les a </t>
    </r>
    <r>
      <rPr>
        <sz val="12"/>
        <rFont val="Calibri"/>
        <family val="2"/>
      </rPr>
      <t>redistribués</t>
    </r>
    <r>
      <rPr>
        <sz val="12"/>
        <rFont val="Calibri"/>
        <family val="2"/>
        <scheme val="minor"/>
      </rPr>
      <t xml:space="preserve"> en zone A ou B, ces volumes peuvent être exclus à la </t>
    </r>
    <r>
      <rPr>
        <b/>
        <sz val="12"/>
        <rFont val="Calibri"/>
        <family val="2"/>
        <scheme val="minor"/>
      </rPr>
      <t>Section 2 ou 3 – Exclusion (essence ou carburant diesel)</t>
    </r>
    <r>
      <rPr>
        <sz val="12"/>
        <rFont val="Calibri"/>
        <family val="2"/>
        <scheme val="minor"/>
      </rPr>
      <t>. Le distributeur doit alors remplir la feuille « </t>
    </r>
    <r>
      <rPr>
        <b/>
        <sz val="12"/>
        <rFont val="Calibri"/>
        <family val="2"/>
        <scheme val="minor"/>
      </rPr>
      <t>Attestation d'exclusion </t>
    </r>
    <r>
      <rPr>
        <sz val="12"/>
        <rFont val="Calibri"/>
        <family val="2"/>
        <scheme val="minor"/>
      </rPr>
      <t>» avec la signature du représentant du client, soit en imprimant cette feuille puis en la numérisant en format PDF, soit en signant électroniquement le document PDF.</t>
    </r>
  </si>
  <si>
    <t>7.</t>
  </si>
  <si>
    <r>
      <t>Si des volumes ont été exportés, remplir la feuille « </t>
    </r>
    <r>
      <rPr>
        <b/>
        <sz val="12"/>
        <rFont val="Calibri"/>
        <family val="2"/>
        <scheme val="minor"/>
      </rPr>
      <t>Attestation d'exportation</t>
    </r>
    <r>
      <rPr>
        <sz val="12"/>
        <rFont val="Calibri"/>
        <family val="2"/>
        <scheme val="minor"/>
      </rPr>
      <t> » avec la signature du représentant du client, soit en imprimant cette feuille puis en la numérisant en format PDF, soit en signant électroniquement le document PDF.</t>
    </r>
  </si>
  <si>
    <t>8.</t>
  </si>
  <si>
    <r>
      <t>Signer la déclaration d'ingénieur en convertissant la feuille « </t>
    </r>
    <r>
      <rPr>
        <b/>
        <sz val="12"/>
        <color theme="1"/>
        <rFont val="Calibri"/>
        <family val="2"/>
        <scheme val="minor"/>
      </rPr>
      <t>Déclaration de l'ingénieur </t>
    </r>
    <r>
      <rPr>
        <sz val="12"/>
        <color theme="1"/>
        <rFont val="Calibri"/>
        <family val="2"/>
        <scheme val="minor"/>
      </rPr>
      <t>» en format PDF, puis en signant électroniquement le document PDF.</t>
    </r>
  </si>
  <si>
    <t>9.</t>
  </si>
  <si>
    <r>
      <t>Signer la déclaration de vérification des crédits en convertissant la feuille « </t>
    </r>
    <r>
      <rPr>
        <b/>
        <sz val="12"/>
        <rFont val="Calibri"/>
        <family val="2"/>
        <scheme val="minor"/>
      </rPr>
      <t>Déclaration des crédits </t>
    </r>
    <r>
      <rPr>
        <sz val="12"/>
        <rFont val="Calibri"/>
        <family val="2"/>
        <scheme val="minor"/>
      </rPr>
      <t>» en format PDF, puis en signant électroniquement le document PDF.</t>
    </r>
  </si>
  <si>
    <t>10.</t>
  </si>
  <si>
    <r>
      <t>Signer le rapport rempli soit en convertissant la feuille « </t>
    </r>
    <r>
      <rPr>
        <b/>
        <sz val="12"/>
        <color theme="1"/>
        <rFont val="Calibri"/>
        <family val="2"/>
        <scheme val="minor"/>
      </rPr>
      <t>Section 1 – Informations</t>
    </r>
    <r>
      <rPr>
        <sz val="12"/>
        <color theme="1"/>
        <rFont val="Calibri"/>
        <family val="2"/>
        <scheme val="minor"/>
      </rPr>
      <t> » en format PDF et en signant électroniquement le document PDF, soit en imprimant cette feuille, en la signant, puis en la numérisant en format PDF.</t>
    </r>
  </si>
  <si>
    <t>11.</t>
  </si>
  <si>
    <t>12.</t>
  </si>
  <si>
    <t>Note 1 :</t>
  </si>
  <si>
    <t>Les cases ombragées sont calculées automatiquement, alors que les entrées doivent être effectuées dans les cases sans ombrage.</t>
  </si>
  <si>
    <t>Note 2 :</t>
  </si>
  <si>
    <r>
      <t xml:space="preserve">La feuille « </t>
    </r>
    <r>
      <rPr>
        <b/>
        <sz val="12"/>
        <rFont val="Calibri"/>
        <family val="2"/>
        <scheme val="minor"/>
      </rPr>
      <t>Définitions</t>
    </r>
    <r>
      <rPr>
        <sz val="12"/>
        <rFont val="Calibri"/>
        <family val="2"/>
        <scheme val="minor"/>
      </rPr>
      <t xml:space="preserve"> » est un aide-mémoire qui fournit un résumé de certains termes utilisés dans ce formulaire, et faisant référence au Règlement et à l'Arrêté.</t>
    </r>
  </si>
  <si>
    <t>Note 3 :</t>
  </si>
  <si>
    <r>
      <t>Une liste de validation est disponible comme aide-</t>
    </r>
    <r>
      <rPr>
        <sz val="12"/>
        <rFont val="Calibri"/>
        <family val="2"/>
        <scheme val="minor"/>
      </rPr>
      <t>mémoire (</t>
    </r>
    <r>
      <rPr>
        <sz val="12"/>
        <color theme="1"/>
        <rFont val="Calibri"/>
        <family val="2"/>
        <scheme val="minor"/>
      </rPr>
      <t xml:space="preserve">voir feuille « </t>
    </r>
    <r>
      <rPr>
        <b/>
        <sz val="12"/>
        <color theme="1"/>
        <rFont val="Calibri"/>
        <family val="2"/>
        <scheme val="minor"/>
      </rPr>
      <t xml:space="preserve">Liste de vérification </t>
    </r>
    <r>
      <rPr>
        <sz val="12"/>
        <color theme="1"/>
        <rFont val="Calibri"/>
        <family val="2"/>
        <scheme val="minor"/>
      </rPr>
      <t>»).</t>
    </r>
  </si>
  <si>
    <r>
      <t xml:space="preserve">Identification </t>
    </r>
    <r>
      <rPr>
        <b/>
        <sz val="16"/>
        <rFont val="Calibri (Corps)"/>
      </rPr>
      <t>et</t>
    </r>
    <r>
      <rPr>
        <b/>
        <sz val="16"/>
        <rFont val="Calibri"/>
        <family val="2"/>
        <scheme val="minor"/>
      </rPr>
      <t xml:space="preserve"> coordonnés du distributeur</t>
    </r>
  </si>
  <si>
    <t>Nom du distributeur</t>
  </si>
  <si>
    <r>
      <t>n</t>
    </r>
    <r>
      <rPr>
        <b/>
        <vertAlign val="superscript"/>
        <sz val="12"/>
        <rFont val="Calibri"/>
        <family val="2"/>
        <scheme val="minor"/>
      </rPr>
      <t>o</t>
    </r>
    <r>
      <rPr>
        <b/>
        <sz val="12"/>
        <rFont val="Calibri"/>
        <family val="2"/>
        <scheme val="minor"/>
      </rPr>
      <t xml:space="preserve"> Bureau</t>
    </r>
  </si>
  <si>
    <t>Numéro civique</t>
  </si>
  <si>
    <t>Rue, case postale</t>
  </si>
  <si>
    <t>Ville</t>
  </si>
  <si>
    <t>Province</t>
  </si>
  <si>
    <t>Pays</t>
  </si>
  <si>
    <t>Code Postal</t>
  </si>
  <si>
    <t>Prénom et nom de la personne-ressource</t>
  </si>
  <si>
    <t xml:space="preserve">Titre ou fonction </t>
  </si>
  <si>
    <t>Courriel</t>
  </si>
  <si>
    <t>Téléphone</t>
  </si>
  <si>
    <r>
      <t>Téléphone (n</t>
    </r>
    <r>
      <rPr>
        <b/>
        <vertAlign val="superscript"/>
        <sz val="12"/>
        <rFont val="Calibri"/>
        <family val="2"/>
        <scheme val="minor"/>
      </rPr>
      <t>o</t>
    </r>
    <r>
      <rPr>
        <b/>
        <sz val="12"/>
        <rFont val="Calibri"/>
        <family val="2"/>
        <scheme val="minor"/>
      </rPr>
      <t xml:space="preserve"> poste)</t>
    </r>
  </si>
  <si>
    <t>Identification du représentant signataire du rapport</t>
  </si>
  <si>
    <t xml:space="preserve">Nom </t>
  </si>
  <si>
    <t>Prénom</t>
  </si>
  <si>
    <t>Ordre professionnel*</t>
  </si>
  <si>
    <r>
      <t>n</t>
    </r>
    <r>
      <rPr>
        <b/>
        <vertAlign val="superscript"/>
        <sz val="12"/>
        <rFont val="Calibri"/>
        <family val="2"/>
        <scheme val="minor"/>
      </rPr>
      <t>o</t>
    </r>
    <r>
      <rPr>
        <b/>
        <sz val="12"/>
        <rFont val="Calibri"/>
        <family val="2"/>
        <scheme val="minor"/>
      </rPr>
      <t xml:space="preserve"> membre*</t>
    </r>
  </si>
  <si>
    <t>* si applicable</t>
  </si>
  <si>
    <t xml:space="preserve">Obligation de déclaration </t>
  </si>
  <si>
    <t xml:space="preserve"> Année de conformité</t>
  </si>
  <si>
    <t xml:space="preserve"> Carburant(s) déclaré(s)</t>
  </si>
  <si>
    <t xml:space="preserve">Essence </t>
  </si>
  <si>
    <t>Carburant diesel</t>
  </si>
  <si>
    <t>J'atteste que les informations contenues dans ce rapport sont véridiques et conformes à mes connaissances actuelles.</t>
  </si>
  <si>
    <t>Je comprends que je peux être tenu de fournir des pièces justificatives sur demande du Ministre.</t>
  </si>
  <si>
    <t xml:space="preserve">Signature : </t>
  </si>
  <si>
    <t xml:space="preserve">Date : </t>
  </si>
  <si>
    <r>
      <t xml:space="preserve"> (utiliser </t>
    </r>
    <r>
      <rPr>
        <sz val="12"/>
        <rFont val="Calibri"/>
        <family val="2"/>
        <scheme val="minor"/>
      </rPr>
      <t xml:space="preserve">ce </t>
    </r>
    <r>
      <rPr>
        <sz val="12"/>
        <color theme="1"/>
        <rFont val="Calibri"/>
        <family val="2"/>
        <scheme val="minor"/>
      </rPr>
      <t>format : année-mois-jour)</t>
    </r>
  </si>
  <si>
    <t>Informations relatives aux signataires des déclarations</t>
  </si>
  <si>
    <t>Nom, Prénom</t>
  </si>
  <si>
    <r>
      <t>n</t>
    </r>
    <r>
      <rPr>
        <b/>
        <vertAlign val="superscript"/>
        <sz val="12"/>
        <rFont val="Calibri (Corps)"/>
      </rPr>
      <t>o</t>
    </r>
    <r>
      <rPr>
        <b/>
        <sz val="12"/>
        <rFont val="Calibri"/>
        <family val="2"/>
        <scheme val="minor"/>
      </rPr>
      <t xml:space="preserve"> membre</t>
    </r>
  </si>
  <si>
    <t>Type de déclaration</t>
  </si>
  <si>
    <t>Intensité carbone*</t>
  </si>
  <si>
    <t>Crédits</t>
  </si>
  <si>
    <t>*</t>
  </si>
  <si>
    <t>Renseignements</t>
  </si>
  <si>
    <t>Le distributeur doit transmettre au ministre une déclaration d'un ingénieur membre de l'Ordre des ingénieurs du Québec (OIQ) attestant que le calcul de l'intensité carbone a été réalisé conformément aux dispositions du Règlement sur l’intégration de contenu à faible intensité carbone dans l’essence et le carburant diesel, ainsi que de l'Arrêté du ministre de l’Énergie et des Ressources naturelles concernant les méthodes et les outils de mesure pour l’application du Règlement sur l’intégration de contenu à faible intensité carbone dans l’essence et le carburant diesel.</t>
  </si>
  <si>
    <t>Identification de l'ingénieur</t>
  </si>
  <si>
    <t>Nom de l'entreprise</t>
  </si>
  <si>
    <r>
      <t>Prénom</t>
    </r>
    <r>
      <rPr>
        <sz val="11"/>
        <color rgb="FFFF0000"/>
        <rFont val="Calibri"/>
        <family val="2"/>
        <scheme val="minor"/>
      </rPr>
      <t xml:space="preserve"> </t>
    </r>
  </si>
  <si>
    <r>
      <t>n</t>
    </r>
    <r>
      <rPr>
        <b/>
        <vertAlign val="superscript"/>
        <sz val="12"/>
        <rFont val="Calibri"/>
        <family val="2"/>
        <scheme val="minor"/>
      </rPr>
      <t>o</t>
    </r>
    <r>
      <rPr>
        <b/>
        <sz val="12"/>
        <rFont val="Calibri"/>
        <family val="2"/>
        <scheme val="minor"/>
      </rPr>
      <t xml:space="preserve"> membre OIQ</t>
    </r>
  </si>
  <si>
    <t>Bureau</t>
  </si>
  <si>
    <t>Déclaration de l'ingénieur</t>
  </si>
  <si>
    <r>
      <t>J'atteste que le(s) calcul(s) de l'intensité carbone a (ont) été réalisé(s) conformément aux exigenc</t>
    </r>
    <r>
      <rPr>
        <sz val="12"/>
        <rFont val="Calibri"/>
        <family val="2"/>
        <scheme val="minor"/>
      </rPr>
      <t>es du Règlement</t>
    </r>
    <r>
      <rPr>
        <sz val="12"/>
        <color theme="1"/>
        <rFont val="Calibri"/>
        <family val="2"/>
        <scheme val="minor"/>
      </rPr>
      <t xml:space="preserve"> et </t>
    </r>
    <r>
      <rPr>
        <sz val="12"/>
        <rFont val="Calibri"/>
        <family val="2"/>
        <scheme val="minor"/>
      </rPr>
      <t>de l'Arrêté du ministre de l'Énergie et des Ressources naturelles concernant les méthod</t>
    </r>
    <r>
      <rPr>
        <sz val="12"/>
        <color theme="1"/>
        <rFont val="Calibri"/>
        <family val="2"/>
        <scheme val="minor"/>
      </rPr>
      <t>es et les outils de mesur</t>
    </r>
    <r>
      <rPr>
        <sz val="12"/>
        <rFont val="Calibri"/>
        <family val="2"/>
        <scheme val="minor"/>
      </rPr>
      <t xml:space="preserve">e </t>
    </r>
    <r>
      <rPr>
        <sz val="12"/>
        <color theme="1"/>
        <rFont val="Calibri"/>
        <family val="2"/>
        <scheme val="minor"/>
      </rPr>
      <t xml:space="preserve">pour l'application du Règlement sur l'intégration de contenu à faible intensité carbone dans l'essence et le carburant diesel. </t>
    </r>
  </si>
  <si>
    <r>
      <t xml:space="preserve"> (utiliser </t>
    </r>
    <r>
      <rPr>
        <sz val="12"/>
        <rFont val="Calibri"/>
        <family val="2"/>
        <scheme val="minor"/>
      </rPr>
      <t>ce</t>
    </r>
    <r>
      <rPr>
        <sz val="12"/>
        <color theme="1"/>
        <rFont val="Calibri"/>
        <family val="2"/>
        <scheme val="minor"/>
      </rPr>
      <t xml:space="preserve"> format : année-mois-jour)</t>
    </r>
  </si>
  <si>
    <t>Dispositions pénales</t>
  </si>
  <si>
    <r>
      <t>Quiconque, dans le cadre de l'application de la Loi sur les produits pétroliers et de ses règlements, inscrit des données fausses ou trompeuses dans un registre ou un document, fait une déclaration fausse ou trompeuse au ministre ou à tout autre personne ou organisme, ou participe à une telle déclaration ou à une telle inscription, commet une infraction et est passible, dans le cas d'une personne physique, d'une amende de 5 000 $ à 125 000 $ et, dans les autres cas, d'une amende de 10</t>
    </r>
    <r>
      <rPr>
        <sz val="12"/>
        <color theme="1"/>
        <rFont val="Calibri"/>
        <family val="2"/>
      </rPr>
      <t> </t>
    </r>
    <r>
      <rPr>
        <sz val="12"/>
        <color theme="1"/>
        <rFont val="Calibri"/>
        <family val="2"/>
        <scheme val="minor"/>
      </rPr>
      <t>000 </t>
    </r>
    <r>
      <rPr>
        <sz val="12"/>
        <rFont val="Calibri"/>
        <family val="2"/>
        <scheme val="minor"/>
      </rPr>
      <t>$</t>
    </r>
    <r>
      <rPr>
        <sz val="12"/>
        <color theme="1"/>
        <rFont val="Calibri"/>
        <family val="2"/>
        <scheme val="minor"/>
      </rPr>
      <t xml:space="preserve"> à 250 000 $ (chapitre P-30.01, a.103). </t>
    </r>
  </si>
  <si>
    <r>
      <t xml:space="preserve">Le distributeur doit transmettre au ministre une déclaration d'un ingénieur membre de l'Ordre des ingénieurs du Québec (OIQ) ou d'un comptable agréé membre de l'Ordre des comptables professionnels agréés du Québec (CPA) attestant que les crédits ont été établis conformément aux règles établies au chapitre II du Règlement et de l'Arrêté. 
</t>
    </r>
    <r>
      <rPr>
        <b/>
        <sz val="12"/>
        <rFont val="Calibri"/>
        <family val="2"/>
        <scheme val="minor"/>
      </rPr>
      <t>Note :</t>
    </r>
    <r>
      <rPr>
        <sz val="12"/>
        <rFont val="Calibri"/>
        <family val="2"/>
        <scheme val="minor"/>
      </rPr>
      <t xml:space="preserve"> La déclaration vise la vérification des valeurs utilisées pour réaliser le calcul des crédits (</t>
    </r>
    <r>
      <rPr>
        <b/>
        <sz val="12"/>
        <rFont val="Calibri"/>
        <family val="2"/>
        <scheme val="minor"/>
      </rPr>
      <t>Partie E – Section 2 et Section 3</t>
    </r>
    <r>
      <rPr>
        <sz val="12"/>
        <rFont val="Calibri"/>
        <family val="2"/>
        <scheme val="minor"/>
      </rPr>
      <t>). Le calcul lui-même n'exige pas de vérification puisque le tableur calcule automatiquement les crédits.</t>
    </r>
  </si>
  <si>
    <t>Identification du déclarant</t>
  </si>
  <si>
    <r>
      <t>n</t>
    </r>
    <r>
      <rPr>
        <b/>
        <vertAlign val="superscript"/>
        <sz val="12"/>
        <rFont val="Calibri"/>
        <family val="2"/>
        <scheme val="minor"/>
      </rPr>
      <t>o</t>
    </r>
    <r>
      <rPr>
        <b/>
        <sz val="12"/>
        <rFont val="Calibri"/>
        <family val="2"/>
        <scheme val="minor"/>
      </rPr>
      <t xml:space="preserve"> membre</t>
    </r>
  </si>
  <si>
    <t>Ordre professionnel</t>
  </si>
  <si>
    <t>Déclaration</t>
  </si>
  <si>
    <t xml:space="preserve">J'atteste que les valeurs utilisées pour la création des crédits ont été comptabilisées conformément aux règles établies dans le Règlement sur l'intégration de contenu à faible intensité carbone dans l'essence et le carburant diesel et l'Arrêté du ministre de l'Énergie et des Ressources naturelles concernant les méthodes et les outils de mesure pour l'application du Règlement sur l'intégration de contenu à faible intensité carbone dans l'essence et le carburant diesel. </t>
  </si>
  <si>
    <r>
      <t xml:space="preserve"> (utiliser</t>
    </r>
    <r>
      <rPr>
        <sz val="12"/>
        <rFont val="Calibri"/>
        <family val="2"/>
        <scheme val="minor"/>
      </rPr>
      <t xml:space="preserve"> ce</t>
    </r>
    <r>
      <rPr>
        <sz val="12"/>
        <color theme="1"/>
        <rFont val="Calibri"/>
        <family val="2"/>
        <scheme val="minor"/>
      </rPr>
      <t xml:space="preserve"> format : année-mois-jour)</t>
    </r>
  </si>
  <si>
    <t>Commentaires du signataire</t>
  </si>
  <si>
    <t>Instructions</t>
  </si>
  <si>
    <r>
      <t>Afin de respecter les exigences pour la rédaction du rapport concernant l'intégration de contenu à faible intensité carbone dans l'essence, veuillez remplir cette feuille (</t>
    </r>
    <r>
      <rPr>
        <b/>
        <sz val="12"/>
        <rFont val="Calibri"/>
        <family val="2"/>
        <scheme val="minor"/>
      </rPr>
      <t>Section 2 – Déclaration d'essence</t>
    </r>
    <r>
      <rPr>
        <sz val="12"/>
        <rFont val="Calibri"/>
        <family val="2"/>
        <scheme val="minor"/>
      </rPr>
      <t>) ainsi que celle identifiée « </t>
    </r>
    <r>
      <rPr>
        <b/>
        <sz val="12"/>
        <rFont val="Calibri"/>
        <family val="2"/>
        <scheme val="minor"/>
      </rPr>
      <t>Section 2 – Exclusions d'essence </t>
    </r>
    <r>
      <rPr>
        <sz val="12"/>
        <rFont val="Calibri"/>
        <family val="2"/>
        <scheme val="minor"/>
      </rPr>
      <t xml:space="preserve">».
</t>
    </r>
  </si>
  <si>
    <r>
      <t xml:space="preserve">Défiler vers le bas à la </t>
    </r>
    <r>
      <rPr>
        <b/>
        <sz val="12"/>
        <rFont val="Calibri"/>
        <family val="2"/>
        <scheme val="minor"/>
      </rPr>
      <t>partie B – </t>
    </r>
    <r>
      <rPr>
        <sz val="12"/>
        <rFont val="Calibri"/>
        <family val="2"/>
        <scheme val="minor"/>
      </rPr>
      <t>« </t>
    </r>
    <r>
      <rPr>
        <b/>
        <sz val="12"/>
        <rFont val="Calibri"/>
        <family val="2"/>
        <scheme val="minor"/>
      </rPr>
      <t>Crédits </t>
    </r>
    <r>
      <rPr>
        <sz val="12"/>
        <rFont val="Calibri"/>
        <family val="2"/>
        <scheme val="minor"/>
      </rPr>
      <t>». Lorsque cela est applicable, entrer l'information des crédits achetés, vendus et reportés.</t>
    </r>
  </si>
  <si>
    <r>
      <t xml:space="preserve">Défiler vers le bas à la </t>
    </r>
    <r>
      <rPr>
        <b/>
        <sz val="12"/>
        <rFont val="Calibri"/>
        <family val="2"/>
        <scheme val="minor"/>
      </rPr>
      <t>partie D – </t>
    </r>
    <r>
      <rPr>
        <sz val="12"/>
        <rFont val="Calibri"/>
        <family val="2"/>
        <scheme val="minor"/>
      </rPr>
      <t>« </t>
    </r>
    <r>
      <rPr>
        <b/>
        <sz val="12"/>
        <rFont val="Calibri"/>
        <family val="2"/>
        <scheme val="minor"/>
      </rPr>
      <t>Calcul de la proportion de contenu à faible intensité carbone intégrée à l'essence</t>
    </r>
    <r>
      <rPr>
        <sz val="12"/>
        <rFont val="Calibri"/>
        <family val="2"/>
        <scheme val="minor"/>
      </rPr>
      <t> ». Le calcul est effectué automatiquement.</t>
    </r>
  </si>
  <si>
    <r>
      <t xml:space="preserve">Défiler vers le bas à la </t>
    </r>
    <r>
      <rPr>
        <b/>
        <sz val="12"/>
        <rFont val="Calibri"/>
        <family val="2"/>
        <scheme val="minor"/>
      </rPr>
      <t>partie E –</t>
    </r>
    <r>
      <rPr>
        <sz val="12"/>
        <rFont val="Calibri"/>
        <family val="2"/>
        <scheme val="minor"/>
      </rPr>
      <t xml:space="preserve"> « </t>
    </r>
    <r>
      <rPr>
        <b/>
        <sz val="12"/>
        <rFont val="Calibri"/>
        <family val="2"/>
        <scheme val="minor"/>
      </rPr>
      <t>Création de crédits </t>
    </r>
    <r>
      <rPr>
        <sz val="12"/>
        <rFont val="Calibri"/>
        <family val="2"/>
        <scheme val="minor"/>
      </rPr>
      <t>». Le calcul est effectué automatiquement.</t>
    </r>
  </si>
  <si>
    <r>
      <t>Se référer à la feuille « </t>
    </r>
    <r>
      <rPr>
        <b/>
        <sz val="12"/>
        <rFont val="Calibri"/>
        <family val="2"/>
        <scheme val="minor"/>
      </rPr>
      <t>Section 1 – Informations </t>
    </r>
    <r>
      <rPr>
        <sz val="12"/>
        <rFont val="Calibri"/>
        <family val="2"/>
        <scheme val="minor"/>
      </rPr>
      <t>» pour les instructions sur la soumission du rapport.</t>
    </r>
  </si>
  <si>
    <t xml:space="preserve">Note 2 : </t>
  </si>
  <si>
    <r>
      <t>La feuille « </t>
    </r>
    <r>
      <rPr>
        <b/>
        <sz val="12"/>
        <rFont val="Calibri"/>
        <family val="2"/>
        <scheme val="minor"/>
      </rPr>
      <t>Définitions </t>
    </r>
    <r>
      <rPr>
        <sz val="12"/>
        <rFont val="Calibri"/>
        <family val="2"/>
        <scheme val="minor"/>
      </rPr>
      <t>» est un aide-mémoire qui fournit un résumé de certains termes utilisés dans ce formulaire, et faisant référence au Règlement et à l'Arrêté.</t>
    </r>
  </si>
  <si>
    <t xml:space="preserve">Note 3 : </t>
  </si>
  <si>
    <t xml:space="preserve">Note 4 : </t>
  </si>
  <si>
    <r>
      <t>Comme mentionné à la feuille « </t>
    </r>
    <r>
      <rPr>
        <b/>
        <sz val="12"/>
        <rFont val="Calibri"/>
        <family val="2"/>
        <scheme val="minor"/>
      </rPr>
      <t xml:space="preserve">Section 1 </t>
    </r>
    <r>
      <rPr>
        <b/>
        <sz val="12"/>
        <rFont val="Calibri (Corps)"/>
      </rPr>
      <t>–</t>
    </r>
    <r>
      <rPr>
        <b/>
        <sz val="12"/>
        <rFont val="Calibri"/>
        <family val="2"/>
        <scheme val="minor"/>
      </rPr>
      <t xml:space="preserve"> Informations </t>
    </r>
    <r>
      <rPr>
        <sz val="12"/>
        <rFont val="Calibri"/>
        <family val="2"/>
        <scheme val="minor"/>
      </rPr>
      <t xml:space="preserve">», si des volumes vendus hors Québec ont été déclarés à la </t>
    </r>
    <r>
      <rPr>
        <b/>
        <sz val="12"/>
        <rFont val="Calibri"/>
        <family val="2"/>
        <scheme val="minor"/>
      </rPr>
      <t>Partie C</t>
    </r>
    <r>
      <rPr>
        <sz val="12"/>
        <rFont val="Calibri"/>
        <family val="2"/>
        <scheme val="minor"/>
      </rPr>
      <t>, une attestation faisant état de ces volumes d'essence exportés doit être jointe au présent formulaire et signée par le représentant du client ayant acquis ou redistribué les volumes hors Québec (</t>
    </r>
    <r>
      <rPr>
        <b/>
        <sz val="12"/>
        <rFont val="Calibri"/>
        <family val="2"/>
        <scheme val="minor"/>
      </rPr>
      <t>Attestation d'exportation</t>
    </r>
    <r>
      <rPr>
        <sz val="12"/>
        <rFont val="Calibri"/>
        <family val="2"/>
        <scheme val="minor"/>
      </rPr>
      <t>).</t>
    </r>
  </si>
  <si>
    <t xml:space="preserve"> </t>
  </si>
  <si>
    <r>
      <t xml:space="preserve">Partie A </t>
    </r>
    <r>
      <rPr>
        <b/>
        <sz val="16"/>
        <rFont val="Calibri (Corps)"/>
      </rPr>
      <t>–</t>
    </r>
    <r>
      <rPr>
        <b/>
        <sz val="16"/>
        <rFont val="Calibri"/>
        <family val="2"/>
        <scheme val="minor"/>
      </rPr>
      <t xml:space="preserve"> Contenu à faible intensité carbone</t>
    </r>
  </si>
  <si>
    <t>litres</t>
  </si>
  <si>
    <t>Intensité carbone moyenne pondérée (C)</t>
  </si>
  <si>
    <r>
      <t>g CO</t>
    </r>
    <r>
      <rPr>
        <b/>
        <vertAlign val="subscript"/>
        <sz val="11"/>
        <rFont val="Calibri"/>
        <family val="2"/>
        <scheme val="minor"/>
      </rPr>
      <t>2</t>
    </r>
    <r>
      <rPr>
        <b/>
        <sz val="11"/>
        <rFont val="Calibri"/>
        <family val="2"/>
        <scheme val="minor"/>
      </rPr>
      <t>e/MJ</t>
    </r>
  </si>
  <si>
    <t>Pouvoir calorifique supérieur moyen</t>
  </si>
  <si>
    <t>Type de 
contenu</t>
  </si>
  <si>
    <t>Volume</t>
  </si>
  <si>
    <t xml:space="preserve">Intensité carbone </t>
  </si>
  <si>
    <t>Fournisseur du CFIC</t>
  </si>
  <si>
    <t>Matière admissible</t>
  </si>
  <si>
    <t>Méthode d'allocation</t>
  </si>
  <si>
    <t>Pouvoir calorifique supérieur</t>
  </si>
  <si>
    <t>(litres)</t>
  </si>
  <si>
    <r>
      <t>(g CO</t>
    </r>
    <r>
      <rPr>
        <vertAlign val="subscript"/>
        <sz val="11"/>
        <rFont val="Calibri"/>
        <family val="2"/>
        <scheme val="minor"/>
      </rPr>
      <t>2</t>
    </r>
    <r>
      <rPr>
        <sz val="11"/>
        <rFont val="Calibri"/>
        <family val="2"/>
        <scheme val="minor"/>
      </rPr>
      <t>e/MJ)</t>
    </r>
  </si>
  <si>
    <r>
      <t xml:space="preserve">Partie B </t>
    </r>
    <r>
      <rPr>
        <b/>
        <sz val="16"/>
        <rFont val="Calibri (Corps)"/>
      </rPr>
      <t>–</t>
    </r>
    <r>
      <rPr>
        <b/>
        <sz val="16"/>
        <rFont val="Calibri"/>
        <family val="2"/>
        <scheme val="minor"/>
      </rPr>
      <t xml:space="preserve"> Crédits</t>
    </r>
  </si>
  <si>
    <t>Crédits achetés (E)</t>
  </si>
  <si>
    <t>Crédits totaux achetés</t>
  </si>
  <si>
    <t>Nom du distributeur  vendeur</t>
  </si>
  <si>
    <t>Date de la transaction</t>
  </si>
  <si>
    <t>Adresse du 
distributeur vendeur</t>
  </si>
  <si>
    <t>(aaaa-mm-jj)</t>
  </si>
  <si>
    <t>Crédits vendus (F)</t>
  </si>
  <si>
    <t>Crédits totaux vendus</t>
  </si>
  <si>
    <t>Nom du distributeur acheteur</t>
  </si>
  <si>
    <t>Adresse du 
distributeur acheteur</t>
  </si>
  <si>
    <t>Crédits reportés à l'année suivante (G)*</t>
  </si>
  <si>
    <t xml:space="preserve">* </t>
  </si>
  <si>
    <t>Crédits transférés du carburant diesel vers l'essence (I)</t>
  </si>
  <si>
    <t>Crédits transférés de l'essence vers le carburant diesel (J)</t>
  </si>
  <si>
    <t>Volume d’essence distribué ou utilisé pour des usages exclus* au Québec (L)</t>
  </si>
  <si>
    <t>Usages exclus : aéronef, bateau ou navire, recherche scientifique et utilisation industrielle autre que la combustion.</t>
  </si>
  <si>
    <t>Volume d’essence distribué ou utilisé dans la zone d'exclusion A (M)</t>
  </si>
  <si>
    <t>Volume d’essence distribué ou utilisé dans la zone d'exclusion B (N)*</t>
  </si>
  <si>
    <t>Valeur égale à zéro après l'année civile se terminant le 31 décembre 2024.</t>
  </si>
  <si>
    <t>Volume d’essence de qualité supercarburant distribué ou utilisé (O)</t>
  </si>
  <si>
    <t>Ces volumes sont exclus de la formule de calcul présentée dans l'Arrêté.</t>
  </si>
  <si>
    <r>
      <t>Partie D </t>
    </r>
    <r>
      <rPr>
        <b/>
        <sz val="16"/>
        <rFont val="Calibri (Corps)"/>
      </rPr>
      <t>–</t>
    </r>
    <r>
      <rPr>
        <b/>
        <sz val="16"/>
        <color rgb="FFFF0000"/>
        <rFont val="Calibri (Corps)"/>
      </rPr>
      <t xml:space="preserve"> </t>
    </r>
    <r>
      <rPr>
        <b/>
        <sz val="16"/>
        <rFont val="Calibri"/>
        <family val="2"/>
        <scheme val="minor"/>
      </rPr>
      <t>Calcul de la proportion du contenu à faible intensité carbone 
                   intégré dans l'essence</t>
    </r>
  </si>
  <si>
    <t>Valeur de référence de l'essence (B)</t>
  </si>
  <si>
    <t xml:space="preserve">Réduction de l’intensité carbone selon l’article 4 du Règlement (D) </t>
  </si>
  <si>
    <t>Facteur prévu au paragraphe 2° de l’article 11 du Règlement</t>
  </si>
  <si>
    <t>Proportion de contenu à faible intensité carbone intégrée à l'essence</t>
  </si>
  <si>
    <t>Exigence d'intégration</t>
  </si>
  <si>
    <t>Limite permise de crédits reportés (crédits « G »)</t>
  </si>
  <si>
    <t>La proportion de CFIC intégrée est conforme aux exigences</t>
  </si>
  <si>
    <r>
      <t xml:space="preserve">Partie E </t>
    </r>
    <r>
      <rPr>
        <b/>
        <sz val="16"/>
        <rFont val="Calibri (Corps)"/>
      </rPr>
      <t>–</t>
    </r>
    <r>
      <rPr>
        <b/>
        <sz val="16"/>
        <rFont val="Calibri"/>
        <family val="2"/>
        <scheme val="minor"/>
      </rPr>
      <t xml:space="preserve"> Création de crédits</t>
    </r>
  </si>
  <si>
    <t>Volume de CFIC intégré ajusté selon l'IC moyen et selon le facteur de réduction d'IC en application</t>
  </si>
  <si>
    <t>Crédits achetés + Crédits reportés de l'an dernier + 
Crédits transférés du carburant diesel vers l'essence</t>
  </si>
  <si>
    <t>Crédits établis</t>
  </si>
  <si>
    <t>Crédits établis vendus + Crédits établis reportés + 
Crédits transférés de l'essence vers le carburant diesel</t>
  </si>
  <si>
    <t>Crédits non utilisés</t>
  </si>
  <si>
    <t>Les crédits établis sont conformes</t>
  </si>
  <si>
    <t>Total annuel</t>
  </si>
  <si>
    <r>
      <t>Zone A </t>
    </r>
    <r>
      <rPr>
        <sz val="11"/>
        <rFont val="Calibri"/>
        <family val="2"/>
        <scheme val="minor"/>
      </rPr>
      <t>–</t>
    </r>
    <r>
      <rPr>
        <b/>
        <sz val="11"/>
        <rFont val="Calibri"/>
        <family val="2"/>
        <scheme val="minor"/>
      </rPr>
      <t xml:space="preserve"> 01 – Bas-Saint-Laurent</t>
    </r>
  </si>
  <si>
    <t>Zone A – 02 – Saguenay−Lac-Saint-Jean</t>
  </si>
  <si>
    <t>Zone A – 09 – Côte-Nord</t>
  </si>
  <si>
    <t>Zone A – 10 – Nord-du-Québec</t>
  </si>
  <si>
    <t>Zone A – 11 – Gaspésie−Îles-de-la-Madeleine</t>
  </si>
  <si>
    <t>Zone B – 03 – Capitale-Nationale</t>
  </si>
  <si>
    <t>Zone B – 04 – Mauricie</t>
  </si>
  <si>
    <t>Zone B – 12 – Chaudière-Appalaches</t>
  </si>
  <si>
    <t>Zone B – 17 – Centre-du-Québec</t>
  </si>
  <si>
    <t>Aéronef</t>
  </si>
  <si>
    <t>Bateau ou navire</t>
  </si>
  <si>
    <t>Recherche scientifique</t>
  </si>
  <si>
    <t xml:space="preserve">Utilisation industrielle autre que la combustion </t>
  </si>
  <si>
    <t>Essence de qualité supercarburant</t>
  </si>
  <si>
    <t>**</t>
  </si>
  <si>
    <r>
      <t>Afin de respecter les exigences pour la rédaction du rapport concernant l'intégration de contenu à faible intensité carbone dans le carburant diesel, veuillez remplir cette feuille (</t>
    </r>
    <r>
      <rPr>
        <b/>
        <sz val="12"/>
        <rFont val="Calibri"/>
        <family val="2"/>
        <scheme val="minor"/>
      </rPr>
      <t>Section 3 – Déclaration de diesel</t>
    </r>
    <r>
      <rPr>
        <sz val="12"/>
        <rFont val="Calibri"/>
        <family val="2"/>
        <scheme val="minor"/>
      </rPr>
      <t>) ainsi que celle identifiée « </t>
    </r>
    <r>
      <rPr>
        <b/>
        <sz val="12"/>
        <rFont val="Calibri"/>
        <family val="2"/>
        <scheme val="minor"/>
      </rPr>
      <t>Section 3 – Exclusions de diesel </t>
    </r>
    <r>
      <rPr>
        <sz val="12"/>
        <rFont val="Calibri"/>
        <family val="2"/>
        <scheme val="minor"/>
      </rPr>
      <t>».</t>
    </r>
  </si>
  <si>
    <r>
      <t xml:space="preserve">Défiler vers le bas à la </t>
    </r>
    <r>
      <rPr>
        <b/>
        <sz val="12"/>
        <rFont val="Calibri"/>
        <family val="2"/>
        <scheme val="minor"/>
      </rPr>
      <t>partie D – « Calcul de la proportion du contenu à faible intensité carbone intégrée dans le carburant diesel</t>
    </r>
    <r>
      <rPr>
        <sz val="12"/>
        <rFont val="Calibri"/>
        <family val="2"/>
        <scheme val="minor"/>
      </rPr>
      <t xml:space="preserve"> ». Le calcul est effectué automatiquement.</t>
    </r>
  </si>
  <si>
    <r>
      <t xml:space="preserve">Défiler vers le bas à la </t>
    </r>
    <r>
      <rPr>
        <b/>
        <sz val="12"/>
        <rFont val="Calibri"/>
        <family val="2"/>
        <scheme val="minor"/>
      </rPr>
      <t>partie E – </t>
    </r>
    <r>
      <rPr>
        <sz val="12"/>
        <rFont val="Calibri"/>
        <family val="2"/>
        <scheme val="minor"/>
      </rPr>
      <t>« </t>
    </r>
    <r>
      <rPr>
        <b/>
        <sz val="12"/>
        <rFont val="Calibri"/>
        <family val="2"/>
        <scheme val="minor"/>
      </rPr>
      <t>Création de crédits </t>
    </r>
    <r>
      <rPr>
        <sz val="12"/>
        <rFont val="Calibri"/>
        <family val="2"/>
        <scheme val="minor"/>
      </rPr>
      <t>». Le calcul est effectué automatiquement.</t>
    </r>
  </si>
  <si>
    <r>
      <t>Se référer à la feuille « </t>
    </r>
    <r>
      <rPr>
        <b/>
        <sz val="12"/>
        <rFont val="Calibri"/>
        <family val="2"/>
        <scheme val="minor"/>
      </rPr>
      <t>Section 1 – informations </t>
    </r>
    <r>
      <rPr>
        <sz val="12"/>
        <rFont val="Calibri"/>
        <family val="2"/>
        <scheme val="minor"/>
      </rPr>
      <t>» pour les instructions sur la soumission du rapport.</t>
    </r>
  </si>
  <si>
    <r>
      <t xml:space="preserve">Comme mentionné à la feuille « </t>
    </r>
    <r>
      <rPr>
        <b/>
        <sz val="12"/>
        <rFont val="Calibri"/>
        <family val="2"/>
        <scheme val="minor"/>
      </rPr>
      <t>Section 1 – Informations</t>
    </r>
    <r>
      <rPr>
        <sz val="12"/>
        <rFont val="Calibri"/>
        <family val="2"/>
        <scheme val="minor"/>
      </rPr>
      <t xml:space="preserve"> », si des volumes vendus hors Québec ont été déclarés à la </t>
    </r>
    <r>
      <rPr>
        <b/>
        <sz val="12"/>
        <rFont val="Calibri"/>
        <family val="2"/>
        <scheme val="minor"/>
      </rPr>
      <t>Partie C</t>
    </r>
    <r>
      <rPr>
        <sz val="12"/>
        <rFont val="Calibri"/>
        <family val="2"/>
        <scheme val="minor"/>
      </rPr>
      <t>, une attestation faisant état de ces volumes de carburant diesel exportés doit être jointe au présent formulaire et signée par le représentant du client ayant acquis ou redistribué les volumes hors Québec (</t>
    </r>
    <r>
      <rPr>
        <b/>
        <sz val="12"/>
        <rFont val="Calibri"/>
        <family val="2"/>
        <scheme val="minor"/>
      </rPr>
      <t>Attestation d'exportation</t>
    </r>
    <r>
      <rPr>
        <sz val="12"/>
        <rFont val="Calibri"/>
        <family val="2"/>
        <scheme val="minor"/>
      </rPr>
      <t>).</t>
    </r>
  </si>
  <si>
    <r>
      <rPr>
        <b/>
        <sz val="16"/>
        <rFont val="Calibri (Corps)"/>
      </rPr>
      <t>Partie</t>
    </r>
    <r>
      <rPr>
        <b/>
        <sz val="16"/>
        <rFont val="Calibri"/>
        <family val="2"/>
        <scheme val="minor"/>
      </rPr>
      <t xml:space="preserve"> A </t>
    </r>
    <r>
      <rPr>
        <b/>
        <sz val="16"/>
        <rFont val="Calibri (Corps)"/>
      </rPr>
      <t>–</t>
    </r>
    <r>
      <rPr>
        <b/>
        <sz val="16"/>
        <rFont val="Calibri"/>
        <family val="2"/>
        <scheme val="minor"/>
      </rPr>
      <t xml:space="preserve"> Contenu à faible intensité carbone</t>
    </r>
  </si>
  <si>
    <t>Nom du distributeur vendeur</t>
  </si>
  <si>
    <t>Crédits transférés de l'essence vers le carburant diesel (I)</t>
  </si>
  <si>
    <t>Crédits transférés du carburant diesel vers l'essence (J)</t>
  </si>
  <si>
    <t>Volume de carburant diesel distribué ou utilisé pour</t>
  </si>
  <si>
    <t>des usages exclus* au Québec (L)</t>
  </si>
  <si>
    <t xml:space="preserve">Usages exclus : aéronef, bateau ou navire, recherche scientifique, utilisations militaires, utilisation industrielle autre que la combustion et chauffage.  </t>
  </si>
  <si>
    <t xml:space="preserve">Volume de carburant diesel distribué ou utilisé dans la </t>
  </si>
  <si>
    <t>zone d'exclusion A (M)</t>
  </si>
  <si>
    <t>Volume de carburant diesel distribué ou utilisé dans la</t>
  </si>
  <si>
    <t>zone d'exclusion B (N)*</t>
  </si>
  <si>
    <t>Valeur égale à zéro après l'année civile se terminant le 31 décembre 2024.</t>
  </si>
  <si>
    <r>
      <t xml:space="preserve">Partie D </t>
    </r>
    <r>
      <rPr>
        <sz val="16"/>
        <rFont val="Calibri (Corps)"/>
      </rPr>
      <t>–</t>
    </r>
    <r>
      <rPr>
        <b/>
        <sz val="16"/>
        <rFont val="Calibri"/>
        <family val="2"/>
        <scheme val="minor"/>
      </rPr>
      <t xml:space="preserve"> Calcul de la proportion du contenu à faible intensité carbone
                  intégré dans le carburant diesel</t>
    </r>
  </si>
  <si>
    <t>Valeur de référence du carburant diesel (B)</t>
  </si>
  <si>
    <t>Réduction de l’intensité carbone selon l’article 4 du Règlement (D)</t>
  </si>
  <si>
    <t>Facteur prévu au paragraphe 1° de l’article 11 du Règlement</t>
  </si>
  <si>
    <t>Proportion du contenu à faible intensité carbone intégrée au carburant diesel</t>
  </si>
  <si>
    <t>Crédits achetés + Crédits reportés de l'an dernier +</t>
  </si>
  <si>
    <t>Crédits transférés de l'essence vers le carburant diesel</t>
  </si>
  <si>
    <t>Crédits établis vendus + Crédits établis reportés +</t>
  </si>
  <si>
    <t xml:space="preserve">Crédits transférés du carburant diesel vers l'essence </t>
  </si>
  <si>
    <t xml:space="preserve">Exclusions pour le carburant diesel </t>
  </si>
  <si>
    <t>Zone A – 01 – Bas-Saint-Laurent</t>
  </si>
  <si>
    <t>Zone A – 02 – Saguenay–Lac-Saint-Jean</t>
  </si>
  <si>
    <r>
      <t xml:space="preserve">Zone A – 09 </t>
    </r>
    <r>
      <rPr>
        <sz val="11"/>
        <rFont val="Calibri"/>
        <family val="2"/>
        <scheme val="minor"/>
      </rPr>
      <t>–</t>
    </r>
    <r>
      <rPr>
        <b/>
        <sz val="11"/>
        <rFont val="Calibri"/>
        <family val="2"/>
        <scheme val="minor"/>
      </rPr>
      <t xml:space="preserve"> Côte-Nord</t>
    </r>
  </si>
  <si>
    <r>
      <t>Zone A </t>
    </r>
    <r>
      <rPr>
        <b/>
        <sz val="11"/>
        <rFont val="Calibri"/>
        <family val="2"/>
        <scheme val="minor"/>
      </rPr>
      <t xml:space="preserve">– </t>
    </r>
    <r>
      <rPr>
        <b/>
        <sz val="11"/>
        <color theme="1"/>
        <rFont val="Calibri"/>
        <family val="2"/>
        <scheme val="minor"/>
      </rPr>
      <t>10 </t>
    </r>
    <r>
      <rPr>
        <b/>
        <sz val="11"/>
        <rFont val="Calibri"/>
        <family val="2"/>
        <scheme val="minor"/>
      </rPr>
      <t>–</t>
    </r>
    <r>
      <rPr>
        <b/>
        <sz val="11"/>
        <color theme="1"/>
        <rFont val="Calibri"/>
        <family val="2"/>
        <scheme val="minor"/>
      </rPr>
      <t xml:space="preserve"> Nord-du-Québec</t>
    </r>
  </si>
  <si>
    <t>Zone A – 11 – Gaspésie–Îles-de-la-Madeleine</t>
  </si>
  <si>
    <t>Utilisations militaires</t>
  </si>
  <si>
    <t>Chauffage</t>
  </si>
  <si>
    <t>Volume total de carburant diesel exclu</t>
  </si>
  <si>
    <t>A) Identification des parties</t>
  </si>
  <si>
    <t>Distributeur de carburants :</t>
  </si>
  <si>
    <t>Nom et adresse du distributeur</t>
  </si>
  <si>
    <t>Nom du client :</t>
  </si>
  <si>
    <t>Nom du représentant :</t>
  </si>
  <si>
    <t>Titre du représentant :</t>
  </si>
  <si>
    <t>Adresse :</t>
  </si>
  <si>
    <t>Téléphone :</t>
  </si>
  <si>
    <t>Adresse courriel :</t>
  </si>
  <si>
    <t>Du :</t>
  </si>
  <si>
    <t>/</t>
  </si>
  <si>
    <t>Au :</t>
  </si>
  <si>
    <t>année /  mois  / jour</t>
  </si>
  <si>
    <t>Essence</t>
  </si>
  <si>
    <r>
      <t>Zone B </t>
    </r>
    <r>
      <rPr>
        <b/>
        <sz val="12"/>
        <rFont val="Calibri"/>
        <family val="2"/>
      </rPr>
      <t>–</t>
    </r>
    <r>
      <rPr>
        <sz val="12"/>
        <rFont val="Calibri"/>
        <family val="2"/>
      </rPr>
      <t xml:space="preserve"> 03 </t>
    </r>
    <r>
      <rPr>
        <b/>
        <sz val="12"/>
        <rFont val="Calibri"/>
        <family val="2"/>
      </rPr>
      <t>–</t>
    </r>
    <r>
      <rPr>
        <sz val="12"/>
        <rFont val="Calibri"/>
        <family val="2"/>
      </rPr>
      <t xml:space="preserve"> Capitale-Nationale</t>
    </r>
  </si>
  <si>
    <r>
      <t>Zone B </t>
    </r>
    <r>
      <rPr>
        <b/>
        <sz val="12"/>
        <rFont val="Calibri"/>
        <family val="2"/>
      </rPr>
      <t>–</t>
    </r>
    <r>
      <rPr>
        <sz val="12"/>
        <rFont val="Calibri"/>
        <family val="2"/>
      </rPr>
      <t xml:space="preserve"> 04 </t>
    </r>
    <r>
      <rPr>
        <b/>
        <sz val="12"/>
        <rFont val="Calibri"/>
        <family val="2"/>
      </rPr>
      <t>–</t>
    </r>
    <r>
      <rPr>
        <sz val="12"/>
        <rFont val="Calibri"/>
        <family val="2"/>
      </rPr>
      <t xml:space="preserve"> Mauricie</t>
    </r>
  </si>
  <si>
    <r>
      <t>Zone B </t>
    </r>
    <r>
      <rPr>
        <b/>
        <sz val="12"/>
        <rFont val="Calibri"/>
        <family val="2"/>
      </rPr>
      <t>–</t>
    </r>
    <r>
      <rPr>
        <sz val="12"/>
        <rFont val="Calibri"/>
        <family val="2"/>
      </rPr>
      <t xml:space="preserve"> 12 </t>
    </r>
    <r>
      <rPr>
        <b/>
        <sz val="12"/>
        <rFont val="Calibri"/>
        <family val="2"/>
      </rPr>
      <t>–</t>
    </r>
    <r>
      <rPr>
        <sz val="12"/>
        <rFont val="Calibri"/>
        <family val="2"/>
      </rPr>
      <t xml:space="preserve"> Chaudière-Appalaches</t>
    </r>
  </si>
  <si>
    <r>
      <t>Zone B </t>
    </r>
    <r>
      <rPr>
        <b/>
        <sz val="12"/>
        <rFont val="Calibri"/>
        <family val="2"/>
      </rPr>
      <t>–</t>
    </r>
    <r>
      <rPr>
        <sz val="12"/>
        <rFont val="Calibri"/>
        <family val="2"/>
      </rPr>
      <t xml:space="preserve"> 17 </t>
    </r>
    <r>
      <rPr>
        <b/>
        <sz val="12"/>
        <rFont val="Calibri"/>
        <family val="2"/>
      </rPr>
      <t>–</t>
    </r>
    <r>
      <rPr>
        <sz val="12"/>
        <rFont val="Calibri"/>
        <family val="2"/>
      </rPr>
      <t xml:space="preserve"> Centre-du-Québec</t>
    </r>
  </si>
  <si>
    <t>Total</t>
  </si>
  <si>
    <t>E) Attestation du Client</t>
  </si>
  <si>
    <t xml:space="preserve">Signature du représentant du client </t>
  </si>
  <si>
    <t>Date  (année / mois / jour)</t>
  </si>
  <si>
    <t>Veuillez convertir cette attestation en format PDF</t>
  </si>
  <si>
    <t xml:space="preserve">Client ayant acquis ou redistribué hors Québec les volumes provenant du distributeur </t>
  </si>
  <si>
    <t>Du :</t>
  </si>
  <si>
    <t>Au :</t>
  </si>
  <si>
    <t xml:space="preserve">Définitions </t>
  </si>
  <si>
    <t>En cas de divergence, les termes et les définitions du Règlement (RLRQ, chapitre P-30.01, r.0.1) et de l'Arrêté (RLRQ, chapitre P-30.01, r.0.2) prévalent sur ceux utilisés dans le présent rapport.</t>
  </si>
  <si>
    <t>Règlement</t>
  </si>
  <si>
    <t>Règlement sur l’intégration de contenu à faible intensité carbone dans l’essence et le carburant diesel.</t>
  </si>
  <si>
    <t>Arrêté</t>
  </si>
  <si>
    <t>Arrêté du ministre de l’Énergie et des Ressources naturelles concernant les méthodes et les outils de mesure pour l’application du Règlement sur l’intégration de contenu à faible intensité carbone dans l’essence et le carburant diesel.</t>
  </si>
  <si>
    <t>CFIC</t>
  </si>
  <si>
    <t>Contenu à faible intensité carbone.</t>
  </si>
  <si>
    <t>A</t>
  </si>
  <si>
    <t>B</t>
  </si>
  <si>
    <t>Valeur de l’intensité carbone de référence, soit :</t>
  </si>
  <si>
    <t>a)</t>
  </si>
  <si>
    <r>
      <t>83,1 g de CO</t>
    </r>
    <r>
      <rPr>
        <vertAlign val="subscript"/>
        <sz val="11"/>
        <rFont val="Calibri"/>
        <family val="2"/>
        <scheme val="minor"/>
      </rPr>
      <t>2</t>
    </r>
    <r>
      <rPr>
        <sz val="11"/>
        <rFont val="Calibri"/>
        <family val="2"/>
        <scheme val="minor"/>
      </rPr>
      <t xml:space="preserve"> équivalent par mégajoule d’énergie produite pour l'essence;</t>
    </r>
  </si>
  <si>
    <t xml:space="preserve">     </t>
  </si>
  <si>
    <t xml:space="preserve">b) </t>
  </si>
  <si>
    <r>
      <t>92,9 g de CO</t>
    </r>
    <r>
      <rPr>
        <vertAlign val="subscript"/>
        <sz val="11"/>
        <rFont val="Calibri"/>
        <family val="2"/>
        <scheme val="minor"/>
      </rPr>
      <t>2</t>
    </r>
    <r>
      <rPr>
        <sz val="11"/>
        <rFont val="Calibri"/>
        <family val="2"/>
        <scheme val="minor"/>
      </rPr>
      <t xml:space="preserve"> équivalent par mégajoule d’énergie produite pour le carburant diesel.</t>
    </r>
  </si>
  <si>
    <t>C</t>
  </si>
  <si>
    <r>
      <t>Valeur moyenne pondérée de l’intensité carbone des CFIC intégrés dans le volume total d'essence ou de carburant diesel distribué ou utilisé au Québec au cours d’une année civile, exprimée en grammes de CO</t>
    </r>
    <r>
      <rPr>
        <vertAlign val="subscript"/>
        <sz val="11"/>
        <rFont val="Calibri"/>
        <family val="2"/>
        <scheme val="minor"/>
      </rPr>
      <t>2</t>
    </r>
    <r>
      <rPr>
        <sz val="11"/>
        <rFont val="Calibri"/>
        <family val="2"/>
        <scheme val="minor"/>
      </rPr>
      <t xml:space="preserve"> équivalent par mégajoule d’énergie produite.</t>
    </r>
  </si>
  <si>
    <t>D</t>
  </si>
  <si>
    <t>Réduction de l’intensité carbone en application de l’article 4 du Règlement et correspond : </t>
  </si>
  <si>
    <t>pour l'essence :</t>
  </si>
  <si>
    <r>
      <t>jusqu’au 31 décembre 2027, à 37,4 g de CO</t>
    </r>
    <r>
      <rPr>
        <vertAlign val="subscript"/>
        <sz val="11"/>
        <rFont val="Calibri"/>
        <family val="2"/>
        <scheme val="minor"/>
      </rPr>
      <t>2</t>
    </r>
    <r>
      <rPr>
        <sz val="11"/>
        <rFont val="Calibri"/>
        <family val="2"/>
        <scheme val="minor"/>
      </rPr>
      <t xml:space="preserve"> équivalent par mégajoule d’énergie produite;</t>
    </r>
  </si>
  <si>
    <t>b)</t>
  </si>
  <si>
    <r>
      <t>à compter du 1</t>
    </r>
    <r>
      <rPr>
        <vertAlign val="superscript"/>
        <sz val="11"/>
        <rFont val="Calibri"/>
        <family val="2"/>
        <scheme val="minor"/>
      </rPr>
      <t>er</t>
    </r>
    <r>
      <rPr>
        <sz val="11"/>
        <color rgb="FFFF0000"/>
        <rFont val="Calibri"/>
        <family val="2"/>
        <scheme val="minor"/>
      </rPr>
      <t> </t>
    </r>
    <r>
      <rPr>
        <sz val="11"/>
        <rFont val="Calibri"/>
        <family val="2"/>
        <scheme val="minor"/>
      </rPr>
      <t>janvier 2028, à 41,2 g de CO</t>
    </r>
    <r>
      <rPr>
        <vertAlign val="subscript"/>
        <sz val="11"/>
        <rFont val="Calibri"/>
        <family val="2"/>
        <scheme val="minor"/>
      </rPr>
      <t>2</t>
    </r>
    <r>
      <rPr>
        <sz val="11"/>
        <rFont val="Calibri"/>
        <family val="2"/>
        <scheme val="minor"/>
      </rPr>
      <t xml:space="preserve"> équivalent par mégajoule d’énergie produite;</t>
    </r>
  </si>
  <si>
    <t xml:space="preserve">pour le carburant diesel : </t>
  </si>
  <si>
    <r>
      <t>jusqu’au 31 décembre 2027, à 65,0 g de CO</t>
    </r>
    <r>
      <rPr>
        <vertAlign val="subscript"/>
        <sz val="11"/>
        <rFont val="Calibri"/>
        <family val="2"/>
        <scheme val="minor"/>
      </rPr>
      <t>2</t>
    </r>
    <r>
      <rPr>
        <sz val="11"/>
        <rFont val="Calibri"/>
        <family val="2"/>
        <scheme val="minor"/>
      </rPr>
      <t xml:space="preserve"> équivalent par mégajoule d’énergie produite;</t>
    </r>
  </si>
  <si>
    <r>
      <t>à compter du 1</t>
    </r>
    <r>
      <rPr>
        <vertAlign val="superscript"/>
        <sz val="11"/>
        <rFont val="Calibri"/>
        <family val="2"/>
        <scheme val="minor"/>
      </rPr>
      <t>er</t>
    </r>
    <r>
      <rPr>
        <sz val="11"/>
        <rFont val="Calibri"/>
        <family val="2"/>
        <scheme val="minor"/>
      </rPr>
      <t> janvier 2028, à 69,7 g de CO</t>
    </r>
    <r>
      <rPr>
        <vertAlign val="subscript"/>
        <sz val="11"/>
        <rFont val="Calibri"/>
        <family val="2"/>
        <scheme val="minor"/>
      </rPr>
      <t>2</t>
    </r>
    <r>
      <rPr>
        <sz val="11"/>
        <rFont val="Calibri"/>
        <family val="2"/>
        <scheme val="minor"/>
      </rPr>
      <t xml:space="preserve"> équivalent par mégajoule d’énergie produite.</t>
    </r>
  </si>
  <si>
    <t>E</t>
  </si>
  <si>
    <t>Volume de CFIC correspondant aux crédits achetés en vertu de l’article 9 du Règlement pour l’application de l’article 2 et 3 du Règlement, exprimé en litres.</t>
  </si>
  <si>
    <t>F</t>
  </si>
  <si>
    <t>Volume de CFIC correspondant aux crédits vendus en vertu de l’article 9 du Règlement pour l’application de l’article 2 et 3 du Règlement, exprimé en litres.</t>
  </si>
  <si>
    <t>G</t>
  </si>
  <si>
    <t>Volume de CFIC correspondant aux crédits reportés en vertu de l’article 10 du Règlement pour l’application de l’article 2 et 3 du Règlement, exprimé en litres, sans toutefois que ce volume excède :</t>
  </si>
  <si>
    <t xml:space="preserve">à l’égard des années 2023 à 2024, 2 % du volume d’essence que représente le diviseur (K – L– M – N – O) dans la formule prévue au premier alinéa de l'article 2 de l'Arrêté; </t>
  </si>
  <si>
    <t>à l’égard des années 2025 à 2027, 2,4 % du volume d’essence que représente le diviseur (K – L– M – N – O) dans la formule prévue au premier alinéa de l'article 2 de l'Arrêté;</t>
  </si>
  <si>
    <t>c)</t>
  </si>
  <si>
    <t>à l’égard des années 2028 et 2029, 2,8 % du volume d’essence que représente le diviseur (K – L– M – N – O) dans la formule prévue au premier alinéa de l'article 2 de l'Arrêté;</t>
  </si>
  <si>
    <t>d)</t>
  </si>
  <si>
    <t>à l’égard d’une année commençant après 2029, 3 % du volume d’essence que représente le diviseur (K – L– M – N – O) dans la formule prévue au premier alinéa de l'article 2 de l'Arrêté.</t>
  </si>
  <si>
    <t>pour le carburant diesel :</t>
  </si>
  <si>
    <t>à l’égard des années 2023 à 2024, 0,6 % du volume de carburant diesel que représente le diviseur (K – L – M – N) dans la formule prévue au premier alinéa de l'article 3 de l'Arrêté;</t>
  </si>
  <si>
    <t>à l’égard des années 2025 à 2029, 1 % du volume de carburant diesel que représente le diviseur (K – L – M – N) dans la formule prévue au premier alinéa de l'article 3 de l'Arrêté;</t>
  </si>
  <si>
    <t>à l’égard d’une année commençant après 2029, 2 % du volume de carburant diesel que représente le diviseur (K – L – M – N) dans la formule prévue au premier alinéa de l'article 3 de l'Arrêté.</t>
  </si>
  <si>
    <t xml:space="preserve">    </t>
  </si>
  <si>
    <t>H</t>
  </si>
  <si>
    <t>Volume de CFIC correspondant aux crédits de l’année civile précédente reportés en vertu de l’article 10 du Règlement pour l’application de l’article 2 et 3 du Règlement, exprimé en litres.</t>
  </si>
  <si>
    <t>I</t>
  </si>
  <si>
    <r>
      <rPr>
        <b/>
        <sz val="11"/>
        <rFont val="Calibri"/>
        <family val="2"/>
        <scheme val="minor"/>
      </rPr>
      <t>Pour l'essence </t>
    </r>
    <r>
      <rPr>
        <sz val="11"/>
        <rFont val="Calibri"/>
        <family val="2"/>
        <scheme val="minor"/>
      </rPr>
      <t xml:space="preserve">– Crédits établis, achetés ou reportés en fonction de la proportion du volume de CFIC intégré dans le carburant diesel pour ajuster la proportion du volume de CFIC intégrée dans l'essence en vertu de l’article 11 du Règlement, exprimé en litres.
</t>
    </r>
    <r>
      <rPr>
        <b/>
        <sz val="11"/>
        <rFont val="Calibri"/>
        <family val="2"/>
        <scheme val="minor"/>
      </rPr>
      <t>Pour le carburant diesel </t>
    </r>
    <r>
      <rPr>
        <sz val="11"/>
        <rFont val="Calibri"/>
        <family val="2"/>
      </rPr>
      <t>–</t>
    </r>
    <r>
      <rPr>
        <sz val="11"/>
        <rFont val="Calibri"/>
        <family val="2"/>
        <scheme val="minor"/>
      </rPr>
      <t xml:space="preserve"> Crédits établis, achetés ou reportés en fonction de la proportion du volume de CFIC intégré dans l'essence pour ajuster la proportion du volume de CFIC intégrée dans le carburant diesel en vertu de l’article 11 du Règlement, exprimé en litres.</t>
    </r>
  </si>
  <si>
    <t>Facteur prévu au paragraphe 1° de l’article 11 du Règlement, utilisé à l'article 3 de l'Arrêté.</t>
  </si>
  <si>
    <t>J</t>
  </si>
  <si>
    <r>
      <rPr>
        <b/>
        <sz val="11"/>
        <rFont val="Calibri"/>
        <family val="2"/>
        <scheme val="minor"/>
      </rPr>
      <t>Pour l'essence </t>
    </r>
    <r>
      <rPr>
        <sz val="11"/>
        <rFont val="Calibri"/>
        <family val="2"/>
      </rPr>
      <t xml:space="preserve">– </t>
    </r>
    <r>
      <rPr>
        <sz val="11"/>
        <rFont val="Calibri"/>
        <family val="2"/>
        <scheme val="minor"/>
      </rPr>
      <t xml:space="preserve">Crédits établis, achetés ou reportés en fonction de la proportion du volume de CFIC intégré dans l'essence pour ajuster la proportion du volume de CFIC intégrée dans le carburant diesel en vertu de l’article 11 du Règlement, exprimé en litres.
</t>
    </r>
    <r>
      <rPr>
        <b/>
        <sz val="11"/>
        <rFont val="Calibri"/>
        <family val="2"/>
        <scheme val="minor"/>
      </rPr>
      <t>Pour le carburant diesel </t>
    </r>
    <r>
      <rPr>
        <sz val="11"/>
        <rFont val="Calibri"/>
        <family val="2"/>
        <scheme val="minor"/>
      </rPr>
      <t>– Crédits établis, achetés ou reportés en fonction de la proportion du volume de CFIC intégré dans le carburant diesel pour ajuster la proportion du volume de CFIC intégrée dans l'essence en vertu de l’article 11 du Règlement, exprimé en litres.</t>
    </r>
  </si>
  <si>
    <t>K</t>
  </si>
  <si>
    <t>L</t>
  </si>
  <si>
    <t>Volume d'essence ou de carburant diesel exclu, exprimés en litres :</t>
  </si>
  <si>
    <t>en vertu des paragraphes 1° à 3° de l'article 5 du Règlement.</t>
  </si>
  <si>
    <t>en vertu des paragraphes 1° à 4° de l’article 6 du Règlement.</t>
  </si>
  <si>
    <t>M</t>
  </si>
  <si>
    <t>N</t>
  </si>
  <si>
    <t>Volume d’essence ou de carburant diesel qu’un distributeur distribue ou utilise dans la zone d’exclusion B délimitée à l’annexe I du Règlement au cours d’une année civile, exprimé en litres jusqu’au 31 décembre 2024. Après cette date, cette valeur sera égale à zéro.</t>
  </si>
  <si>
    <t>O</t>
  </si>
  <si>
    <t>Pouvoir calorifique supérieur (PCS)</t>
  </si>
  <si>
    <t xml:space="preserve">Le pouvoir calorifique supérieur d’un biocarburant désigne la quantité de chaleur fournie par la combustion complète d'une unité de masse de combustible, déterminée à l’égard du contenu à faible intensité carbone, exprimé en mégajoule d’énergie produite par litre (MJ/L). </t>
  </si>
  <si>
    <r>
      <t xml:space="preserve">CSR
</t>
    </r>
    <r>
      <rPr>
        <sz val="12"/>
        <rFont val="Calibri"/>
        <family val="2"/>
        <scheme val="minor"/>
      </rPr>
      <t>(matière admissible)</t>
    </r>
  </si>
  <si>
    <t>Combustible solide de récupération.</t>
  </si>
  <si>
    <r>
      <t xml:space="preserve">Méthode d'allocation
</t>
    </r>
    <r>
      <rPr>
        <sz val="12"/>
        <rFont val="Calibri"/>
        <family val="2"/>
        <scheme val="minor"/>
      </rPr>
      <t xml:space="preserve">Allocation spécifique </t>
    </r>
  </si>
  <si>
    <t>Méthode pour calculer la moyenne pondérée de l’intensité carbone pour les CFIC produits dans des installations présentant de multiples matières premières où des intensités carbone distinctes sont attribuées trimestriellement à des volumes de CFIC par l’installation en fonction de la matière première achetée ou utilisée dans une installation au cours de la période trimestrielle.</t>
  </si>
  <si>
    <r>
      <t xml:space="preserve">Méthode d'allocation
</t>
    </r>
    <r>
      <rPr>
        <sz val="12"/>
        <rFont val="Calibri"/>
        <family val="2"/>
        <scheme val="minor"/>
      </rPr>
      <t>Base moyenne</t>
    </r>
  </si>
  <si>
    <t>Méthode pour calculer la moyenne pondérée de l’intensité carbone pour les CFIC produits d'une seule valeur d’intensité carbone attribuée à tous les CFIC produits par une installation, sur la base de la moyenne pondérée des matières premières utilisées au cours de la période trimestrielle ou annuelle.</t>
  </si>
  <si>
    <t xml:space="preserve">Liste de vérification </t>
  </si>
  <si>
    <t>Complété</t>
  </si>
  <si>
    <t>Ne s'applique pas</t>
  </si>
  <si>
    <t>Feuille « Section 1 – informations »</t>
  </si>
  <si>
    <t>Entrée des renseignements du distributeur et du représentant du distributeur.</t>
  </si>
  <si>
    <t>Signature électronique de la feuille et production du fichier Excel et du document en format PDF.</t>
  </si>
  <si>
    <t>Feuille « Section 1 – Inform. déclarants »</t>
  </si>
  <si>
    <t>Entrée des informations relatives à tous les signataires d'une déclaration.</t>
  </si>
  <si>
    <t>Feuille « Déclaration de l'ingénieur – IC »</t>
  </si>
  <si>
    <t>Signature de la déclaration d'un ingénieur membre de l'Ordre des ingénieurs du Québec.</t>
  </si>
  <si>
    <t>Feuille « Déclaration des crédits »</t>
  </si>
  <si>
    <t>Signature de la déclaration d'un ingénieur membre de l'Ordre des ingénieurs du Québec ou d'un comptable agréé membre de l'Ordre des comptables professionnel agréés du Québec.</t>
  </si>
  <si>
    <t>Feuille « Section 2 – Déclaration d'essence »</t>
  </si>
  <si>
    <r>
      <t>Entrée des renseignements annuels pour les contenus à faible intensité carbone (volume, type de contenu, intensité carbone,  type de matière première et méthode d’allocation) (</t>
    </r>
    <r>
      <rPr>
        <b/>
        <sz val="11"/>
        <rFont val="Calibri"/>
        <family val="2"/>
        <scheme val="minor"/>
      </rPr>
      <t>A</t>
    </r>
    <r>
      <rPr>
        <sz val="11"/>
        <rFont val="Calibri"/>
        <family val="2"/>
        <scheme val="minor"/>
      </rPr>
      <t>) du volume total d’essence qu’un distributeur distribue ou utilise au Québec (</t>
    </r>
    <r>
      <rPr>
        <b/>
        <sz val="11"/>
        <rFont val="Calibri"/>
        <family val="2"/>
        <scheme val="minor"/>
      </rPr>
      <t>K</t>
    </r>
    <r>
      <rPr>
        <sz val="11"/>
        <rFont val="Calibri"/>
        <family val="2"/>
        <scheme val="minor"/>
      </rPr>
      <t>) et du volume total annuel d’essence vendu hors Québec.</t>
    </r>
  </si>
  <si>
    <r>
      <t>Entrée des renseignements annuels pour les volumes en litres des crédits achetés (</t>
    </r>
    <r>
      <rPr>
        <b/>
        <sz val="11"/>
        <rFont val="Calibri"/>
        <family val="2"/>
        <scheme val="minor"/>
      </rPr>
      <t>E</t>
    </r>
    <r>
      <rPr>
        <sz val="11"/>
        <rFont val="Calibri"/>
        <family val="2"/>
        <scheme val="minor"/>
      </rPr>
      <t>), des crédits vendus (</t>
    </r>
    <r>
      <rPr>
        <b/>
        <sz val="11"/>
        <rFont val="Calibri"/>
        <family val="2"/>
        <scheme val="minor"/>
      </rPr>
      <t>F</t>
    </r>
    <r>
      <rPr>
        <sz val="11"/>
        <rFont val="Calibri"/>
        <family val="2"/>
        <scheme val="minor"/>
      </rPr>
      <t>), des crédits reportés à l'année suivante (</t>
    </r>
    <r>
      <rPr>
        <b/>
        <sz val="11"/>
        <rFont val="Calibri"/>
        <family val="2"/>
        <scheme val="minor"/>
      </rPr>
      <t>G</t>
    </r>
    <r>
      <rPr>
        <sz val="11"/>
        <rFont val="Calibri"/>
        <family val="2"/>
        <scheme val="minor"/>
      </rPr>
      <t>), des crédits reportés de l'année précédente (</t>
    </r>
    <r>
      <rPr>
        <b/>
        <sz val="11"/>
        <rFont val="Calibri"/>
        <family val="2"/>
        <scheme val="minor"/>
      </rPr>
      <t>H</t>
    </r>
    <r>
      <rPr>
        <sz val="11"/>
        <rFont val="Calibri"/>
        <family val="2"/>
        <scheme val="minor"/>
      </rPr>
      <t>), des crédits transférés du carburant diesel vers l'essence (</t>
    </r>
    <r>
      <rPr>
        <b/>
        <sz val="11"/>
        <rFont val="Calibri"/>
        <family val="2"/>
        <scheme val="minor"/>
      </rPr>
      <t>I</t>
    </r>
    <r>
      <rPr>
        <sz val="11"/>
        <rFont val="Calibri"/>
        <family val="2"/>
        <scheme val="minor"/>
      </rPr>
      <t>) et des crédits transférés de l'essence vers le carburant diesel (</t>
    </r>
    <r>
      <rPr>
        <b/>
        <sz val="11"/>
        <rFont val="Calibri"/>
        <family val="2"/>
        <scheme val="minor"/>
      </rPr>
      <t>J</t>
    </r>
    <r>
      <rPr>
        <sz val="11"/>
        <rFont val="Calibri"/>
        <family val="2"/>
        <scheme val="minor"/>
      </rPr>
      <t>).</t>
    </r>
  </si>
  <si>
    <t>Calculs et attributions des cellules ombragées exempts d'anomalie et d'erreur.</t>
  </si>
  <si>
    <r>
      <t>Pour les crédits reportés à l'année suivante (</t>
    </r>
    <r>
      <rPr>
        <b/>
        <sz val="11"/>
        <rFont val="Calibri"/>
        <family val="2"/>
        <scheme val="minor"/>
      </rPr>
      <t>G</t>
    </r>
    <r>
      <rPr>
        <sz val="11"/>
        <rFont val="Calibri"/>
        <family val="2"/>
        <scheme val="minor"/>
      </rPr>
      <t>), la limite de crédit n'est pas dépassée (cellule </t>
    </r>
    <r>
      <rPr>
        <b/>
        <sz val="11"/>
        <rFont val="Calibri"/>
        <family val="2"/>
        <scheme val="minor"/>
      </rPr>
      <t>H114</t>
    </r>
    <r>
      <rPr>
        <sz val="11"/>
        <rFont val="Calibri"/>
        <family val="2"/>
        <scheme val="minor"/>
      </rPr>
      <t>).</t>
    </r>
  </si>
  <si>
    <r>
      <t>La proportion de CFIC intégrée est conforme aux exigences (cellule </t>
    </r>
    <r>
      <rPr>
        <b/>
        <sz val="11"/>
        <rFont val="Calibri"/>
        <family val="2"/>
        <scheme val="minor"/>
      </rPr>
      <t>H156</t>
    </r>
    <r>
      <rPr>
        <sz val="11"/>
        <rFont val="Calibri"/>
        <family val="2"/>
        <scheme val="minor"/>
      </rPr>
      <t>).</t>
    </r>
  </si>
  <si>
    <r>
      <t>Les crédits établis sont conformes (cellule </t>
    </r>
    <r>
      <rPr>
        <b/>
        <sz val="11"/>
        <rFont val="Calibri"/>
        <family val="2"/>
        <scheme val="minor"/>
      </rPr>
      <t>H172</t>
    </r>
    <r>
      <rPr>
        <sz val="11"/>
        <rFont val="Calibri"/>
        <family val="2"/>
        <scheme val="minor"/>
      </rPr>
      <t>).</t>
    </r>
  </si>
  <si>
    <r>
      <t>Si des volumes vendus hors Québec ont été déclarés, remplir une copie de l'« </t>
    </r>
    <r>
      <rPr>
        <b/>
        <sz val="11"/>
        <rFont val="Calibri"/>
        <family val="2"/>
        <scheme val="minor"/>
      </rPr>
      <t>Attestation d'exportation </t>
    </r>
    <r>
      <rPr>
        <sz val="11"/>
        <rFont val="Calibri"/>
        <family val="2"/>
        <scheme val="minor"/>
      </rPr>
      <t>» pour chaque client ayant acquis ou redistribué un volume exporté.</t>
    </r>
  </si>
  <si>
    <r>
      <t>Feuille « Section 2 </t>
    </r>
    <r>
      <rPr>
        <b/>
        <sz val="12"/>
        <rFont val="Calibri (Corps)"/>
      </rPr>
      <t>–</t>
    </r>
    <r>
      <rPr>
        <b/>
        <sz val="12"/>
        <rFont val="Calibri"/>
        <family val="2"/>
        <scheme val="minor"/>
      </rPr>
      <t xml:space="preserve"> Exclusions d'essence »</t>
    </r>
  </si>
  <si>
    <t>Entrée des renseignements annuels pour les volumes d'essence exclus selon le type d'exclusion et, le cas échéant, des volumes de CFIC intégrés dans les volumes exclus.
Rappel : un volume ne peut être exclu qu'une seule fois.</t>
  </si>
  <si>
    <r>
      <t>Feuille « Section 3 </t>
    </r>
    <r>
      <rPr>
        <b/>
        <sz val="12"/>
        <rFont val="Calibri (Corps)"/>
      </rPr>
      <t>–</t>
    </r>
    <r>
      <rPr>
        <b/>
        <sz val="12"/>
        <rFont val="Calibri"/>
        <family val="2"/>
        <scheme val="minor"/>
      </rPr>
      <t xml:space="preserve"> Déclaration de diesel »</t>
    </r>
  </si>
  <si>
    <r>
      <t>Entrée des renseignements annuels pour les contenus à faible intensité carbone (volume, type de contenu, intensité carbone,  type de matière première et méthode d’allocation) (</t>
    </r>
    <r>
      <rPr>
        <b/>
        <sz val="11"/>
        <rFont val="Calibri"/>
        <family val="2"/>
        <scheme val="minor"/>
      </rPr>
      <t>A</t>
    </r>
    <r>
      <rPr>
        <sz val="11"/>
        <rFont val="Calibri"/>
        <family val="2"/>
        <scheme val="minor"/>
      </rPr>
      <t>) du volume total de carburant diesel qu’un distributeur distribue ou utilise au Québec (</t>
    </r>
    <r>
      <rPr>
        <b/>
        <sz val="11"/>
        <rFont val="Calibri"/>
        <family val="2"/>
        <scheme val="minor"/>
      </rPr>
      <t>K</t>
    </r>
    <r>
      <rPr>
        <sz val="11"/>
        <rFont val="Calibri"/>
        <family val="2"/>
        <scheme val="minor"/>
      </rPr>
      <t>) et du volume total annuel de carburant diesel vendu hors Québec.</t>
    </r>
  </si>
  <si>
    <r>
      <t>Entrée des renseignements annuels pour les volumes en litres des crédits achetés (</t>
    </r>
    <r>
      <rPr>
        <b/>
        <sz val="11"/>
        <rFont val="Calibri"/>
        <family val="2"/>
        <scheme val="minor"/>
      </rPr>
      <t>E</t>
    </r>
    <r>
      <rPr>
        <sz val="11"/>
        <rFont val="Calibri"/>
        <family val="2"/>
        <scheme val="minor"/>
      </rPr>
      <t>), des crédits vendus (</t>
    </r>
    <r>
      <rPr>
        <b/>
        <sz val="11"/>
        <rFont val="Calibri"/>
        <family val="2"/>
        <scheme val="minor"/>
      </rPr>
      <t>F</t>
    </r>
    <r>
      <rPr>
        <sz val="11"/>
        <rFont val="Calibri"/>
        <family val="2"/>
        <scheme val="minor"/>
      </rPr>
      <t>), des crédits reportés à l'année suivante (</t>
    </r>
    <r>
      <rPr>
        <b/>
        <sz val="11"/>
        <rFont val="Calibri"/>
        <family val="2"/>
        <scheme val="minor"/>
      </rPr>
      <t>G</t>
    </r>
    <r>
      <rPr>
        <sz val="11"/>
        <rFont val="Calibri"/>
        <family val="2"/>
        <scheme val="minor"/>
      </rPr>
      <t>), des crédits reportés de l'année précédente (</t>
    </r>
    <r>
      <rPr>
        <b/>
        <sz val="11"/>
        <rFont val="Calibri"/>
        <family val="2"/>
        <scheme val="minor"/>
      </rPr>
      <t>H</t>
    </r>
    <r>
      <rPr>
        <sz val="11"/>
        <rFont val="Calibri"/>
        <family val="2"/>
        <scheme val="minor"/>
      </rPr>
      <t>), des crédits transférés de l'essence vers le carburant diesel (</t>
    </r>
    <r>
      <rPr>
        <b/>
        <sz val="11"/>
        <rFont val="Calibri"/>
        <family val="2"/>
        <scheme val="minor"/>
      </rPr>
      <t>I</t>
    </r>
    <r>
      <rPr>
        <sz val="11"/>
        <rFont val="Calibri"/>
        <family val="2"/>
        <scheme val="minor"/>
      </rPr>
      <t>) et des crédits transférés du carburant diesel vers l'essence (</t>
    </r>
    <r>
      <rPr>
        <b/>
        <sz val="11"/>
        <rFont val="Calibri"/>
        <family val="2"/>
        <scheme val="minor"/>
      </rPr>
      <t>J</t>
    </r>
    <r>
      <rPr>
        <sz val="11"/>
        <rFont val="Calibri"/>
        <family val="2"/>
        <scheme val="minor"/>
      </rPr>
      <t>).</t>
    </r>
  </si>
  <si>
    <r>
      <t>Pour les crédits reportés à l'année suivante (</t>
    </r>
    <r>
      <rPr>
        <b/>
        <sz val="11"/>
        <rFont val="Calibri"/>
        <family val="2"/>
        <scheme val="minor"/>
      </rPr>
      <t>G</t>
    </r>
    <r>
      <rPr>
        <sz val="11"/>
        <rFont val="Calibri"/>
        <family val="2"/>
        <scheme val="minor"/>
      </rPr>
      <t>), la limite de crédit n'est pas dépassée (cellule </t>
    </r>
    <r>
      <rPr>
        <b/>
        <sz val="11"/>
        <rFont val="Calibri"/>
        <family val="2"/>
        <scheme val="minor"/>
      </rPr>
      <t>H113</t>
    </r>
    <r>
      <rPr>
        <sz val="11"/>
        <rFont val="Calibri"/>
        <family val="2"/>
        <scheme val="minor"/>
      </rPr>
      <t>).</t>
    </r>
  </si>
  <si>
    <r>
      <t>Les crédits établis sont conformes (cellule </t>
    </r>
    <r>
      <rPr>
        <b/>
        <sz val="11"/>
        <rFont val="Calibri"/>
        <family val="2"/>
        <scheme val="minor"/>
      </rPr>
      <t>H171</t>
    </r>
    <r>
      <rPr>
        <sz val="11"/>
        <rFont val="Calibri"/>
        <family val="2"/>
        <scheme val="minor"/>
      </rPr>
      <t>).</t>
    </r>
  </si>
  <si>
    <r>
      <t>Si des volumes vendus hors Québec ont été déclarés à cette feuille, remplir une copie de l'« </t>
    </r>
    <r>
      <rPr>
        <b/>
        <sz val="11"/>
        <rFont val="Calibri"/>
        <family val="2"/>
        <scheme val="minor"/>
      </rPr>
      <t>Attestation d'exportation </t>
    </r>
    <r>
      <rPr>
        <sz val="11"/>
        <rFont val="Calibri"/>
        <family val="2"/>
        <scheme val="minor"/>
      </rPr>
      <t>» pour chaque client ayant acquis ou redistribué un volume exporté.</t>
    </r>
  </si>
  <si>
    <t>Feuille « Section 3 – Exclusions de diesel »</t>
  </si>
  <si>
    <t>Entrée des renseignements pour les volumes de carburant diesel exclus selon le type d'exclusion et, le cas échéant, des volumes de CFIC intégrés dans les volumes exclus.
Rappel : un volume ne peut être exclu qu'une seule fois.</t>
  </si>
  <si>
    <t>Section 1 - Informations générales</t>
  </si>
  <si>
    <t xml:space="preserve">Année de conformité </t>
  </si>
  <si>
    <t>Provinces/États</t>
  </si>
  <si>
    <t>Alberta</t>
  </si>
  <si>
    <t>Canada</t>
  </si>
  <si>
    <t>Colombie-Britanique</t>
  </si>
  <si>
    <t>Île-du-Prince-Édouard</t>
  </si>
  <si>
    <t>Manitoba</t>
  </si>
  <si>
    <t>Nouveau-Brunswick</t>
  </si>
  <si>
    <t>Nouvelle-Écosse</t>
  </si>
  <si>
    <t>Nunavut</t>
  </si>
  <si>
    <t>Ontario</t>
  </si>
  <si>
    <t>Québec</t>
  </si>
  <si>
    <t>Saskatchewan</t>
  </si>
  <si>
    <t>Terre-Neuve-et-Labrador</t>
  </si>
  <si>
    <t>Territoires du Nord-Ouest</t>
  </si>
  <si>
    <t>Yukon</t>
  </si>
  <si>
    <t>Section 2 - Essence</t>
  </si>
  <si>
    <t>Contenu à faible intensité carbone (CFIC)</t>
  </si>
  <si>
    <t>Type de CFIC</t>
  </si>
  <si>
    <t>Référence GHGenius 4.03c
"Fuel Char" Cellule B120
"Fuel Char" Cellule B115</t>
  </si>
  <si>
    <t>Éthanol</t>
  </si>
  <si>
    <r>
      <t xml:space="preserve">Essence </t>
    </r>
    <r>
      <rPr>
        <b/>
        <sz val="11"/>
        <color rgb="FFFF0000"/>
        <rFont val="Calibri"/>
        <family val="2"/>
        <scheme val="minor"/>
      </rPr>
      <t>r</t>
    </r>
    <r>
      <rPr>
        <b/>
        <sz val="11"/>
        <color theme="1"/>
        <rFont val="Calibri"/>
        <family val="2"/>
        <scheme val="minor"/>
      </rPr>
      <t>enouvelable</t>
    </r>
  </si>
  <si>
    <t>Matières premières</t>
  </si>
  <si>
    <t>Maïs</t>
  </si>
  <si>
    <t>Blé</t>
  </si>
  <si>
    <t>Canne à sucre</t>
  </si>
  <si>
    <t>Biomasse cellulosique</t>
  </si>
  <si>
    <t>CSR</t>
  </si>
  <si>
    <t>Autres</t>
  </si>
  <si>
    <t>Allocation spécifique</t>
  </si>
  <si>
    <t>Base moyenne</t>
  </si>
  <si>
    <t>S.O.</t>
  </si>
  <si>
    <t>Section 3 - carburant diesel</t>
  </si>
  <si>
    <t>Référence GHGenius 4.03c
"Fuel Char" Cellule B96
"Fuel Char" Cellule B95</t>
  </si>
  <si>
    <t>Biodiesel</t>
  </si>
  <si>
    <r>
      <t xml:space="preserve">Diesel </t>
    </r>
    <r>
      <rPr>
        <b/>
        <sz val="11"/>
        <color rgb="FFFF0000"/>
        <rFont val="Calibri"/>
        <family val="2"/>
        <scheme val="minor"/>
      </rPr>
      <t>r</t>
    </r>
    <r>
      <rPr>
        <b/>
        <sz val="11"/>
        <color theme="1"/>
        <rFont val="Calibri"/>
        <family val="2"/>
        <scheme val="minor"/>
      </rPr>
      <t xml:space="preserve">enouvelable </t>
    </r>
  </si>
  <si>
    <t>Canola</t>
  </si>
  <si>
    <t>Soja</t>
  </si>
  <si>
    <t>Graisse jaune</t>
  </si>
  <si>
    <t>Graisse de volaille</t>
  </si>
  <si>
    <r>
      <t>Biomasse r</t>
    </r>
    <r>
      <rPr>
        <b/>
        <sz val="11"/>
        <color rgb="FFFF0000"/>
        <rFont val="Calibri"/>
        <family val="2"/>
        <scheme val="minor"/>
      </rPr>
      <t>é</t>
    </r>
    <r>
      <rPr>
        <b/>
        <sz val="11"/>
        <color theme="1"/>
        <rFont val="Calibri"/>
        <family val="2"/>
        <scheme val="minor"/>
      </rPr>
      <t>siduelle</t>
    </r>
  </si>
  <si>
    <t>Cameline</t>
  </si>
  <si>
    <t>Algues</t>
  </si>
  <si>
    <t>Suif</t>
  </si>
  <si>
    <t>Huile de poisson</t>
  </si>
  <si>
    <t>Huile de cuisson usée</t>
  </si>
  <si>
    <t>Combustible solide de récupération</t>
  </si>
  <si>
    <t>Section - Zones d'exclusion A et B</t>
  </si>
  <si>
    <t>Régions Administratives</t>
  </si>
  <si>
    <t>Zone A (permanente)</t>
  </si>
  <si>
    <t>Zone B (temporaire)</t>
  </si>
  <si>
    <t>01 - Bas-Saint -Laurent</t>
  </si>
  <si>
    <t>03 - Capitale-Nationale</t>
  </si>
  <si>
    <t>02 - Saguenay-Lac-Saint-Jean</t>
  </si>
  <si>
    <t>04 - Mauricie</t>
  </si>
  <si>
    <t>09 - Côte-Nord</t>
  </si>
  <si>
    <t>12 - Chaudière-Appalaches</t>
  </si>
  <si>
    <t>10 - Nord-du-Québec</t>
  </si>
  <si>
    <t>17 - Centre-du-Québec</t>
  </si>
  <si>
    <t>11 - Gaspésie-Îles-de-la-Madeleine</t>
  </si>
  <si>
    <t>Type de carburant déclaré</t>
  </si>
  <si>
    <t>Essence renouvelable</t>
  </si>
  <si>
    <t xml:space="preserve">Diesel Renouvelable </t>
  </si>
  <si>
    <t>Section - Autres exclusions</t>
  </si>
  <si>
    <t>Exclusions</t>
  </si>
  <si>
    <r>
      <t>Zone A - 01 - Bas-Saint</t>
    </r>
    <r>
      <rPr>
        <b/>
        <sz val="11"/>
        <color rgb="FFFF0000"/>
        <rFont val="Calibri"/>
        <family val="2"/>
        <scheme val="minor"/>
      </rPr>
      <t>-</t>
    </r>
    <r>
      <rPr>
        <b/>
        <sz val="11"/>
        <color theme="1"/>
        <rFont val="Calibri"/>
        <family val="2"/>
        <scheme val="minor"/>
      </rPr>
      <t>Laurent</t>
    </r>
  </si>
  <si>
    <r>
      <t>Zone A - 02 - Saguenay</t>
    </r>
    <r>
      <rPr>
        <b/>
        <sz val="11"/>
        <color rgb="FFFF0000"/>
        <rFont val="Calibri"/>
        <family val="2"/>
      </rPr>
      <t>–</t>
    </r>
    <r>
      <rPr>
        <b/>
        <sz val="11"/>
        <color theme="1"/>
        <rFont val="Calibri"/>
        <family val="2"/>
        <scheme val="minor"/>
      </rPr>
      <t>Lac-Saint-Jean</t>
    </r>
  </si>
  <si>
    <t>Zone A - 09 - Côte-Nord</t>
  </si>
  <si>
    <t>Zone A - 10 - Nord-du-Québec</t>
  </si>
  <si>
    <r>
      <t>Zone A - 11 - Gaspésie</t>
    </r>
    <r>
      <rPr>
        <b/>
        <sz val="11"/>
        <color rgb="FFFF0000"/>
        <rFont val="Calibri"/>
        <family val="2"/>
        <scheme val="minor"/>
      </rPr>
      <t>–</t>
    </r>
    <r>
      <rPr>
        <b/>
        <sz val="11"/>
        <color theme="1"/>
        <rFont val="Calibri"/>
        <family val="2"/>
        <scheme val="minor"/>
      </rPr>
      <t>Îles-de-la-Madeleine</t>
    </r>
  </si>
  <si>
    <r>
      <t>Zone A - 11 - Gaspésie</t>
    </r>
    <r>
      <rPr>
        <b/>
        <sz val="11"/>
        <color rgb="FFFF0000"/>
        <rFont val="Calibri"/>
        <family val="2"/>
      </rPr>
      <t>–</t>
    </r>
    <r>
      <rPr>
        <b/>
        <sz val="11"/>
        <color theme="1"/>
        <rFont val="Calibri"/>
        <family val="2"/>
        <scheme val="minor"/>
      </rPr>
      <t>Îles-de-la-Madeleine</t>
    </r>
  </si>
  <si>
    <t>Zone B - 03 - Capitale-Nationale</t>
  </si>
  <si>
    <t>Zone B - 04 - Mauricie</t>
  </si>
  <si>
    <t>Zone B - 12 - Chaudière-Appalaches</t>
  </si>
  <si>
    <t>Zone B - 17 - Centre-du-Québec</t>
  </si>
  <si>
    <t>Section 1 - Liste des déclarants</t>
  </si>
  <si>
    <t>Option à la colonne Déclaration type crédit</t>
  </si>
  <si>
    <t>Oui</t>
  </si>
  <si>
    <t>Non</t>
  </si>
  <si>
    <t>Option à la colonne Déclaration intensité carbone</t>
  </si>
  <si>
    <t>Facteur prévu au paragraphe 2° de l’article 11 du Règlement, utilisé à l'article 2 de l'Arrêté.</t>
  </si>
  <si>
    <r>
      <t xml:space="preserve">Défiler vers le bas à la </t>
    </r>
    <r>
      <rPr>
        <b/>
        <sz val="12"/>
        <rFont val="Calibri"/>
        <family val="2"/>
        <scheme val="minor"/>
      </rPr>
      <t>partie A – </t>
    </r>
    <r>
      <rPr>
        <sz val="12"/>
        <rFont val="Calibri"/>
        <family val="2"/>
        <scheme val="minor"/>
      </rPr>
      <t>« </t>
    </r>
    <r>
      <rPr>
        <b/>
        <sz val="12"/>
        <rFont val="Calibri"/>
        <family val="2"/>
        <scheme val="minor"/>
      </rPr>
      <t>Contenu à faible intensité carbone</t>
    </r>
    <r>
      <rPr>
        <sz val="12"/>
        <rFont val="Calibri"/>
        <family val="2"/>
        <scheme val="minor"/>
      </rPr>
      <t> », et entrer l'information des contenus à faible intensité carbone dans le tableau ci-dessous.</t>
    </r>
  </si>
  <si>
    <r>
      <t xml:space="preserve">Défiler vers le bas à la </t>
    </r>
    <r>
      <rPr>
        <b/>
        <sz val="12"/>
        <rFont val="Calibri"/>
        <family val="2"/>
        <scheme val="minor"/>
      </rPr>
      <t>partie A – </t>
    </r>
    <r>
      <rPr>
        <sz val="12"/>
        <rFont val="Calibri"/>
        <family val="2"/>
        <scheme val="minor"/>
      </rPr>
      <t>« </t>
    </r>
    <r>
      <rPr>
        <b/>
        <sz val="12"/>
        <rFont val="Calibri"/>
        <family val="2"/>
        <scheme val="minor"/>
      </rPr>
      <t>Contenu à faible intensité carbone </t>
    </r>
    <r>
      <rPr>
        <sz val="12"/>
        <rFont val="Calibri"/>
        <family val="2"/>
        <scheme val="minor"/>
      </rPr>
      <t>». Lorsque c'est applicable, entrer l'information des contenus à faible intensité carbone dans le tableau ci-dessous.</t>
    </r>
  </si>
  <si>
    <r>
      <rPr>
        <sz val="12"/>
        <rFont val="Calibri"/>
        <family val="2"/>
        <scheme val="minor"/>
      </rPr>
      <t>Parapher</t>
    </r>
    <r>
      <rPr>
        <sz val="12"/>
        <color theme="1"/>
        <rFont val="Calibri"/>
        <family val="2"/>
        <scheme val="minor"/>
      </rPr>
      <t xml:space="preserve"> l'ensemble des feuilles en format PDF </t>
    </r>
    <r>
      <rPr>
        <sz val="12"/>
        <rFont val="Calibri"/>
        <family val="2"/>
        <scheme val="minor"/>
      </rPr>
      <t>de la</t>
    </r>
    <r>
      <rPr>
        <b/>
        <sz val="12"/>
        <rFont val="Calibri"/>
        <family val="2"/>
        <scheme val="minor"/>
      </rPr>
      <t xml:space="preserve"> « Section 2 » </t>
    </r>
    <r>
      <rPr>
        <sz val="12"/>
        <rFont val="Calibri"/>
        <family val="2"/>
        <scheme val="minor"/>
      </rPr>
      <t>et de la</t>
    </r>
    <r>
      <rPr>
        <b/>
        <sz val="12"/>
        <rFont val="Calibri"/>
        <family val="2"/>
        <scheme val="minor"/>
      </rPr>
      <t xml:space="preserve"> « Section 3 »</t>
    </r>
    <r>
      <rPr>
        <b/>
        <sz val="12"/>
        <rFont val="Calibri (Corps)"/>
      </rPr>
      <t xml:space="preserve"> </t>
    </r>
    <r>
      <rPr>
        <sz val="12"/>
        <color theme="1"/>
        <rFont val="Calibri"/>
        <family val="2"/>
        <scheme val="minor"/>
      </rPr>
      <t xml:space="preserve">par l'ingénieur ou le comptable agréé ayant signé la déclaration des crédits. </t>
    </r>
  </si>
  <si>
    <t>C) Volumes d'essence acquis ou redistribués hors Québec par le client du distributeur et destinés à la consommation hors Québec pendant la période visée</t>
  </si>
  <si>
    <t>Essence (excluant l'essence de qualité supercarburant)</t>
  </si>
  <si>
    <t>Zone assujettie</t>
  </si>
  <si>
    <t>D) Volumes de carburant diesel acquis ou redistribués hors Québec par le client du distributeur et destinés à la consommation hors Québec pendant la période visée</t>
  </si>
  <si>
    <t>Par la présente, j'atteste que notre entreprise a acquis de ce distributeur les volumes de carburants mentionnés ci-dessus pour consommation hors Québec au cours de la période visée.</t>
  </si>
  <si>
    <t>Volumes acquis ou redistribués hors Québec
(litres)</t>
  </si>
  <si>
    <t xml:space="preserve">
Provenance avant exportation</t>
  </si>
  <si>
    <t>Type de produit*
(ex. : B5, 100% fossile)</t>
  </si>
  <si>
    <t>Volume de CFIC* (litres)</t>
  </si>
  <si>
    <t>Signature du représentant du distributeur</t>
  </si>
  <si>
    <t>Provenance avant exportation</t>
  </si>
  <si>
    <t>F3) Signature du Distributeur</t>
  </si>
  <si>
    <t>F1) Section réservée au distributeur</t>
  </si>
  <si>
    <t>Commentaires de l'ingénieur (cette section doit notamment contenir la liste des contenus à faible intensité carbone, des matières premières et des valeurs d'intensité carbone visés par la présente déclaration)</t>
  </si>
  <si>
    <t>* Ajouter des lignes au tableau si plusieurs types de carburants ont été acquis ou redistribués hors Québec</t>
  </si>
  <si>
    <t>Volumes d'essence</t>
  </si>
  <si>
    <t>F2) Section réservée au distributeur</t>
  </si>
  <si>
    <t>Volumes de carburant diesel</t>
  </si>
  <si>
    <t>Zone A</t>
  </si>
  <si>
    <t>Zone B</t>
  </si>
  <si>
    <t>Volumes acquis ou redistribués hors Québec par le client (litres)</t>
  </si>
  <si>
    <t>Partie C – Volumes assujettis et non assujettis</t>
  </si>
  <si>
    <t>Partie C – Volumes assujettis et non assujettis</t>
  </si>
  <si>
    <t>Volumes acquis ou redistribués hors Québec (litres)</t>
  </si>
  <si>
    <t>Par la présente, j'atteste avoir distribué ces volumes de carburants qui contenaient ces volumes de contenu à faible intensité carbone pour consommation hors Québec au cours de la période visée.</t>
  </si>
  <si>
    <r>
      <t xml:space="preserve">Soumettre le rapport rempli et signé en format PDF et Excel par courriel à l'adresse suivante : </t>
    </r>
    <r>
      <rPr>
        <b/>
        <u/>
        <sz val="12"/>
        <color theme="1"/>
        <rFont val="Calibri"/>
        <family val="2"/>
        <scheme val="minor"/>
      </rPr>
      <t>reglement.cfic@economie.gouv.qc.ca</t>
    </r>
    <r>
      <rPr>
        <sz val="12"/>
        <color theme="1"/>
        <rFont val="Calibri"/>
        <family val="2"/>
        <scheme val="minor"/>
      </rPr>
      <t>.</t>
    </r>
  </si>
  <si>
    <r>
      <t xml:space="preserve">Indiquer le (ou les) </t>
    </r>
    <r>
      <rPr>
        <sz val="12"/>
        <rFont val="Calibri"/>
        <family val="2"/>
        <scheme val="minor"/>
      </rPr>
      <t>type(s)</t>
    </r>
    <r>
      <rPr>
        <sz val="12"/>
        <color theme="1"/>
        <rFont val="Calibri"/>
        <family val="2"/>
        <scheme val="minor"/>
      </rPr>
      <t xml:space="preserve"> de contenu à faible intensité carbone (IC) et la (ou les) IC inclus dans la </t>
    </r>
    <r>
      <rPr>
        <sz val="12"/>
        <rFont val="Calibri"/>
        <family val="2"/>
        <scheme val="minor"/>
      </rPr>
      <t>déclaration.</t>
    </r>
  </si>
  <si>
    <t>2025-2026</t>
  </si>
  <si>
    <r>
      <t xml:space="preserve">Envoi de la documentation à l'adresse courriel suivante : </t>
    </r>
    <r>
      <rPr>
        <b/>
        <u/>
        <sz val="11"/>
        <rFont val="Calibri"/>
        <family val="2"/>
        <scheme val="minor"/>
      </rPr>
      <t>reglement.cfic@economie.gouv.qc.ca</t>
    </r>
    <r>
      <rPr>
        <sz val="11"/>
        <rFont val="Calibri"/>
        <family val="2"/>
        <scheme val="minor"/>
      </rPr>
      <t>.</t>
    </r>
  </si>
  <si>
    <t>B) Période visée, correspondant à l'année civile du rapport (période de 2 ans pour 2025 et 2026)</t>
  </si>
  <si>
    <r>
      <t>B) Période visée, correspondant à l'année civile du rapport</t>
    </r>
    <r>
      <rPr>
        <b/>
        <sz val="9"/>
        <rFont val="Calibri"/>
        <family val="2"/>
      </rPr>
      <t xml:space="preserve"> </t>
    </r>
    <r>
      <rPr>
        <b/>
        <sz val="10"/>
        <rFont val="Calibri"/>
        <family val="2"/>
      </rPr>
      <t>(période de deux ans pour 2025 et 2026)</t>
    </r>
  </si>
  <si>
    <t>Volume total de carburant diesel vendu hors Québec*</t>
  </si>
  <si>
    <t>Volume total d’essence vendu hors Québec*</t>
  </si>
  <si>
    <t>Année civile ou période associée au rapport</t>
  </si>
  <si>
    <t>L’année précédente réfère à l’année qui précède l’année civile ou la première année de la période associée au rapport.</t>
  </si>
  <si>
    <t>L’année suivante réfère à l’année ou la période suivant l’année civile ou la période associée au rapport.</t>
  </si>
  <si>
    <t>Volume total d’essence distribué ou utilisé au Québec (K)</t>
  </si>
  <si>
    <t>Volume total (A)</t>
  </si>
  <si>
    <t>Volume de carburant diesel distribué ou utilisé au Québec (K)</t>
  </si>
  <si>
    <t xml:space="preserve">Zone assujettie </t>
  </si>
  <si>
    <r>
      <t>Défiler vers le bas à la</t>
    </r>
    <r>
      <rPr>
        <b/>
        <sz val="12"/>
        <rFont val="Calibri"/>
        <family val="2"/>
        <scheme val="minor"/>
      </rPr>
      <t xml:space="preserve"> partie C – « Volumes assujettis et non assujettis »</t>
    </r>
    <r>
      <rPr>
        <sz val="12"/>
        <rFont val="Calibri"/>
        <family val="2"/>
        <scheme val="minor"/>
      </rPr>
      <t>. Entrer l'information pour la variable « </t>
    </r>
    <r>
      <rPr>
        <b/>
        <sz val="12"/>
        <rFont val="Calibri"/>
        <family val="2"/>
        <scheme val="minor"/>
      </rPr>
      <t>K </t>
    </r>
    <r>
      <rPr>
        <sz val="12"/>
        <rFont val="Calibri"/>
        <family val="2"/>
        <scheme val="minor"/>
      </rPr>
      <t>» afin de déterminer la proportion de contenu à faible intensité carbone intégrée au volume total d'essence. Les variables « </t>
    </r>
    <r>
      <rPr>
        <b/>
        <sz val="12"/>
        <rFont val="Calibri"/>
        <family val="2"/>
        <scheme val="minor"/>
      </rPr>
      <t>L </t>
    </r>
    <r>
      <rPr>
        <sz val="12"/>
        <rFont val="Calibri"/>
        <family val="2"/>
        <scheme val="minor"/>
      </rPr>
      <t>», « </t>
    </r>
    <r>
      <rPr>
        <b/>
        <sz val="12"/>
        <rFont val="Calibri"/>
        <family val="2"/>
        <scheme val="minor"/>
      </rPr>
      <t>M </t>
    </r>
    <r>
      <rPr>
        <sz val="12"/>
        <rFont val="Calibri"/>
        <family val="2"/>
        <scheme val="minor"/>
      </rPr>
      <t>» et « </t>
    </r>
    <r>
      <rPr>
        <b/>
        <sz val="12"/>
        <rFont val="Calibri"/>
        <family val="2"/>
        <scheme val="minor"/>
      </rPr>
      <t>O </t>
    </r>
    <r>
      <rPr>
        <sz val="12"/>
        <rFont val="Calibri"/>
        <family val="2"/>
        <scheme val="minor"/>
      </rPr>
      <t xml:space="preserve">» sont calculées automatiquement. Entrer l'information sur le volume vendu hors Québec.
</t>
    </r>
  </si>
  <si>
    <r>
      <rPr>
        <sz val="12"/>
        <rFont val="Calibri"/>
        <family val="2"/>
      </rPr>
      <t>Comme mentionné à la feuille « </t>
    </r>
    <r>
      <rPr>
        <b/>
        <sz val="12"/>
        <rFont val="Calibri"/>
        <family val="2"/>
      </rPr>
      <t>Section 1 – Informations </t>
    </r>
    <r>
      <rPr>
        <sz val="12"/>
        <rFont val="Calibri"/>
        <family val="2"/>
      </rPr>
      <t>», si des volumes ont été distribués à un client en zone assujettie et que ce dernier les a redistribués en zone A, ces volumes peuvent être exclus à cette section. Le distributeur doit alors remplir la feuille « </t>
    </r>
    <r>
      <rPr>
        <b/>
        <sz val="12"/>
        <rFont val="Calibri"/>
        <family val="2"/>
      </rPr>
      <t>Attestation d'exclusion </t>
    </r>
    <r>
      <rPr>
        <sz val="12"/>
        <rFont val="Calibri"/>
        <family val="2"/>
      </rPr>
      <t>» avec la signature du représentant du client, conformément aux paragraphes 10 et 11 de l'article 13 du Règlement.</t>
    </r>
    <r>
      <rPr>
        <sz val="12"/>
        <color rgb="FF0000FF"/>
        <rFont val="Calibri"/>
        <family val="2"/>
      </rPr>
      <t xml:space="preserve">
</t>
    </r>
  </si>
  <si>
    <r>
      <t>Défiler vers le bas à la</t>
    </r>
    <r>
      <rPr>
        <b/>
        <sz val="12"/>
        <rFont val="Calibri"/>
        <family val="2"/>
        <scheme val="minor"/>
      </rPr>
      <t xml:space="preserve"> partie C – « Volumes assujettis et non assujettis »</t>
    </r>
    <r>
      <rPr>
        <sz val="12"/>
        <rFont val="Calibri"/>
        <family val="2"/>
        <scheme val="minor"/>
      </rPr>
      <t>. Entrer l'information pour la variable « </t>
    </r>
    <r>
      <rPr>
        <b/>
        <sz val="12"/>
        <rFont val="Calibri"/>
        <family val="2"/>
        <scheme val="minor"/>
      </rPr>
      <t>K </t>
    </r>
    <r>
      <rPr>
        <sz val="12"/>
        <rFont val="Calibri"/>
        <family val="2"/>
        <scheme val="minor"/>
      </rPr>
      <t>» afin de déterminer la proportion de contenu à faible intensité carbone intégrée au volume total de carburant diesel. Les variables « </t>
    </r>
    <r>
      <rPr>
        <b/>
        <sz val="12"/>
        <rFont val="Calibri"/>
        <family val="2"/>
        <scheme val="minor"/>
      </rPr>
      <t>L </t>
    </r>
    <r>
      <rPr>
        <sz val="12"/>
        <rFont val="Calibri"/>
        <family val="2"/>
        <scheme val="minor"/>
      </rPr>
      <t>» et « </t>
    </r>
    <r>
      <rPr>
        <b/>
        <sz val="12"/>
        <rFont val="Calibri"/>
        <family val="2"/>
        <scheme val="minor"/>
      </rPr>
      <t>M </t>
    </r>
    <r>
      <rPr>
        <sz val="12"/>
        <rFont val="Calibri"/>
        <family val="2"/>
        <scheme val="minor"/>
      </rPr>
      <t>» sont calculées automatiquement. Entrer l'information sur le volume vendu hors Québec.</t>
    </r>
  </si>
  <si>
    <r>
      <t>Si des volumes ont été déclarés à la feuille « </t>
    </r>
    <r>
      <rPr>
        <b/>
        <sz val="12"/>
        <rFont val="Calibri"/>
        <family val="2"/>
        <scheme val="minor"/>
      </rPr>
      <t>Section 3 – Exclusions de diesel </t>
    </r>
    <r>
      <rPr>
        <sz val="12"/>
        <rFont val="Calibri"/>
        <family val="2"/>
        <scheme val="minor"/>
      </rPr>
      <t>», une attestation faisant état des volumes de carburant diesel acquis en zone assujettie et redistribués en zone A  doit être jointe au présent formulaire et signée par le représentant du client (</t>
    </r>
    <r>
      <rPr>
        <b/>
        <sz val="12"/>
        <rFont val="Calibri"/>
        <family val="2"/>
        <scheme val="minor"/>
      </rPr>
      <t>Attestation d'exclusion</t>
    </r>
    <r>
      <rPr>
        <sz val="12"/>
        <rFont val="Calibri"/>
        <family val="2"/>
        <scheme val="minor"/>
      </rPr>
      <t>), conformément aux paragraphes 10 et 11 de l'article 13 du Règlement.</t>
    </r>
  </si>
  <si>
    <r>
      <t>Comme mentionné à la feuille « </t>
    </r>
    <r>
      <rPr>
        <b/>
        <sz val="11"/>
        <rFont val="Calibri"/>
        <family val="2"/>
        <scheme val="minor"/>
      </rPr>
      <t>Section 1 – Informations </t>
    </r>
    <r>
      <rPr>
        <sz val="11"/>
        <rFont val="Calibri"/>
        <family val="2"/>
        <scheme val="minor"/>
      </rPr>
      <t>», si des volumes ont été distribués à un client en zone assujettie et que ce dernier les a redistribués en zone A, ces volumes peuvent être exclus et le distributeur doit alors remplir la feuille « </t>
    </r>
    <r>
      <rPr>
        <b/>
        <sz val="11"/>
        <rFont val="Calibri"/>
        <family val="2"/>
        <scheme val="minor"/>
      </rPr>
      <t>Attestation d'exclusion </t>
    </r>
    <r>
      <rPr>
        <sz val="11"/>
        <rFont val="Calibri"/>
        <family val="2"/>
        <scheme val="minor"/>
      </rPr>
      <t>» avec la signature du représentant du client, conformément aux paragraphes 10 et 11 de l'article 13 du Règlement.</t>
    </r>
  </si>
  <si>
    <t>C) Volumes d'essence acquis et redistribués en zone A par le client du distributeur et destinés à la consommation en zone A pendant la période visée</t>
  </si>
  <si>
    <t>Client ayant acquis et redistribué en zone A les volumes provenant du distributeur</t>
  </si>
  <si>
    <t>Par la présente, j'atteste que notre entreprise a acquis de ce distributeur les volumes de carburant mentionnés ci-dessus et a redistribué ces volumes pour consommation en zone A au cours de la période visée.</t>
  </si>
  <si>
    <r>
      <t>Si des volumes exclus ont été déclarés à cette feuille, remplir une copie de l'« </t>
    </r>
    <r>
      <rPr>
        <b/>
        <sz val="11"/>
        <rFont val="Calibri"/>
        <family val="2"/>
        <scheme val="minor"/>
      </rPr>
      <t>Attestation d'exclusion </t>
    </r>
    <r>
      <rPr>
        <sz val="11"/>
        <rFont val="Calibri"/>
        <family val="2"/>
        <scheme val="minor"/>
      </rPr>
      <t>» pour chaque client ayant acquis un volume en zone assujettie et redistribué en zone A.</t>
    </r>
  </si>
  <si>
    <r>
      <t>Comme mentionné à la feuille « </t>
    </r>
    <r>
      <rPr>
        <b/>
        <sz val="11"/>
        <rFont val="Calibri"/>
        <family val="2"/>
        <scheme val="minor"/>
      </rPr>
      <t>Section 1  – Informations </t>
    </r>
    <r>
      <rPr>
        <sz val="11"/>
        <rFont val="Calibri"/>
        <family val="2"/>
        <scheme val="minor"/>
      </rPr>
      <t>», si des volumes ont été distribués à un client en zone assujettie et que ce dernier les a redistribués en zone A, ces volumes peuvent être exclus et le distributeur doit alors remplir la feuille « </t>
    </r>
    <r>
      <rPr>
        <b/>
        <sz val="11"/>
        <rFont val="Calibri"/>
        <family val="2"/>
        <scheme val="minor"/>
      </rPr>
      <t>Attestation d'exclusion </t>
    </r>
    <r>
      <rPr>
        <sz val="11"/>
        <rFont val="Calibri"/>
        <family val="2"/>
        <scheme val="minor"/>
      </rPr>
      <t>» avec la signature du représentant du client, conformément aux paragraphes 10 et 11 de l'article 13 du Règlement.</t>
    </r>
  </si>
  <si>
    <t>Essence automobile ou essence automobile oxygénée contenant de l’éthanol (E1‑E10 et E-11-E15) respectivement au sens des normes de l’Office des normes générales du Canada : CAN/CGSB-3.5 « Essence automobile » et CAN/CGSB 3.511 « Essence automobile oxygénée contenant de l’éthanol (E1‑E10 et E11‑E15) ».</t>
  </si>
  <si>
    <t>Volume de CFIC contenu dans le volume total d’essence ou de carburant diesel distribué ou utilisé au Québec par le distributeur, exprimé en litres.</t>
  </si>
  <si>
    <t>Volume total d’essence ou de carburant diesel qu’un distributeur distribue ou utilise au Québec, exprimé en litres.</t>
  </si>
  <si>
    <t>Volume d’essence ou de carburant diesel qu’un distributeur distribue ou utilise dans la zone d’exclusion A délimitée à l’annexe I du Règlement, exprimé en litres.</t>
  </si>
  <si>
    <t>Volume d’essence de qualité supercarburant qu’un distributeur distribue ou utilise au Québec, exprimé en litres.</t>
  </si>
  <si>
    <t>Fossile</t>
  </si>
  <si>
    <t>Fossile + Éthanol</t>
  </si>
  <si>
    <t>Fossible + CFIC*</t>
  </si>
  <si>
    <t>CFIC*</t>
  </si>
  <si>
    <t>* CFIC = biodiesel et diesel renoubelable + Ajouter des lignes au tableau si plusieurs types de carburants ont été acquis ou redistribués hors Québec</t>
  </si>
  <si>
    <t>Essence régulière</t>
  </si>
  <si>
    <t>Essence super</t>
  </si>
  <si>
    <t>** Mentionner "Zone assujettie" ou "Zone A"</t>
  </si>
  <si>
    <t>Provenance avant exportation**</t>
  </si>
  <si>
    <t>C) Volumes d'essence acquis ou redistribués hors Québec par le client du distributeur et destinés à la consommation hors Québec pendant la période visée*</t>
  </si>
  <si>
    <r>
      <t>Essence de qualité régulière</t>
    </r>
    <r>
      <rPr>
        <b/>
        <strike/>
        <sz val="10"/>
        <rFont val="Calibri"/>
        <family val="2"/>
      </rPr>
      <t xml:space="preserve"> </t>
    </r>
  </si>
  <si>
    <t>Fossile + CFIC</t>
  </si>
  <si>
    <t>D) Volumes de carburant diesel acquis et redistribués en zone A  par le client du distributeur et destinés à la consommation en zone A pendant la période visée</t>
  </si>
  <si>
    <t>Volume total d'essence exclu</t>
  </si>
  <si>
    <r>
      <t>09 </t>
    </r>
    <r>
      <rPr>
        <b/>
        <sz val="10"/>
        <rFont val="Calibri"/>
        <family val="2"/>
      </rPr>
      <t>–</t>
    </r>
    <r>
      <rPr>
        <sz val="10"/>
        <rFont val="Calibri"/>
        <family val="2"/>
      </rPr>
      <t xml:space="preserve"> Côte-Nord	</t>
    </r>
  </si>
  <si>
    <r>
      <t>10 </t>
    </r>
    <r>
      <rPr>
        <b/>
        <sz val="10"/>
        <rFont val="Calibri"/>
        <family val="2"/>
      </rPr>
      <t>–</t>
    </r>
    <r>
      <rPr>
        <sz val="10"/>
        <rFont val="Calibri"/>
        <family val="2"/>
      </rPr>
      <t xml:space="preserve"> Nord-du-Québec</t>
    </r>
  </si>
  <si>
    <r>
      <t>11 </t>
    </r>
    <r>
      <rPr>
        <b/>
        <sz val="10"/>
        <rFont val="Calibri"/>
        <family val="2"/>
      </rPr>
      <t>–</t>
    </r>
    <r>
      <rPr>
        <sz val="10"/>
        <rFont val="Calibri"/>
        <family val="2"/>
      </rPr>
      <t xml:space="preserve"> Gaspésie</t>
    </r>
    <r>
      <rPr>
        <b/>
        <sz val="10"/>
        <rFont val="Calibri"/>
        <family val="2"/>
      </rPr>
      <t>–</t>
    </r>
    <r>
      <rPr>
        <sz val="10"/>
        <rFont val="Calibri"/>
        <family val="2"/>
      </rPr>
      <t>Îles-de-la-Madeleine</t>
    </r>
  </si>
  <si>
    <t xml:space="preserve">Essence de qualité régulière </t>
  </si>
  <si>
    <t>Essence de qualité supercarburant*</t>
  </si>
  <si>
    <r>
      <t xml:space="preserve">Total </t>
    </r>
    <r>
      <rPr>
        <b/>
        <sz val="12"/>
        <rFont val="Calibri (Corps)"/>
      </rPr>
      <t>–</t>
    </r>
    <r>
      <rPr>
        <b/>
        <sz val="12"/>
        <rFont val="Calibri"/>
        <family val="2"/>
        <scheme val="minor"/>
      </rPr>
      <t xml:space="preserve"> Contenu à faible intensité carbone</t>
    </r>
  </si>
  <si>
    <t>Carte des zones d'exclusions:</t>
  </si>
  <si>
    <t>Pour information</t>
  </si>
  <si>
    <t>Exclusions pour l'essence
distribuée ou utilisée au Québec</t>
  </si>
  <si>
    <t>L'essence super ne peut être exclue à la fois comme essence de qualité supercarburant et suite à une distribution en zone A.</t>
  </si>
  <si>
    <t>(MJ/L)</t>
  </si>
  <si>
    <t>MJ/L</t>
  </si>
  <si>
    <t>Éthanol**</t>
  </si>
  <si>
    <r>
      <t xml:space="preserve">Les volumes de la colonne « </t>
    </r>
    <r>
      <rPr>
        <b/>
        <sz val="11"/>
        <rFont val="Calibri"/>
        <family val="2"/>
        <scheme val="minor"/>
      </rPr>
      <t>Éthanol </t>
    </r>
    <r>
      <rPr>
        <sz val="11"/>
        <rFont val="Calibri"/>
        <family val="2"/>
        <scheme val="minor"/>
      </rPr>
      <t>» doivent être comptabilisés à la « </t>
    </r>
    <r>
      <rPr>
        <b/>
        <sz val="11"/>
        <rFont val="Calibri"/>
        <family val="2"/>
        <scheme val="minor"/>
      </rPr>
      <t>Section 2 – Déclaration d'essence »</t>
    </r>
    <r>
      <rPr>
        <sz val="11"/>
        <rFont val="Calibri"/>
        <family val="2"/>
        <scheme val="minor"/>
      </rPr>
      <t xml:space="preserve"> à la variable  « </t>
    </r>
    <r>
      <rPr>
        <b/>
        <sz val="11"/>
        <rFont val="Calibri"/>
        <family val="2"/>
        <scheme val="minor"/>
      </rPr>
      <t>A :</t>
    </r>
    <r>
      <rPr>
        <b/>
        <sz val="11"/>
        <color theme="0"/>
        <rFont val="Calibri"/>
        <family val="2"/>
        <scheme val="minor"/>
      </rPr>
      <t>_</t>
    </r>
    <r>
      <rPr>
        <b/>
        <sz val="11"/>
        <rFont val="Calibri"/>
        <family val="2"/>
        <scheme val="minor"/>
      </rPr>
      <t>volume total de CFIC intégré dans l'essence </t>
    </r>
    <r>
      <rPr>
        <sz val="11"/>
        <rFont val="Calibri"/>
        <family val="2"/>
        <scheme val="minor"/>
      </rPr>
      <t xml:space="preserve">». Ces volumes doivent aussi être inscrits sur cette feuille à des fins de vérification. </t>
    </r>
  </si>
  <si>
    <r>
      <t xml:space="preserve">Les volumes de la colonne « </t>
    </r>
    <r>
      <rPr>
        <b/>
        <sz val="11"/>
        <rFont val="Calibri"/>
        <family val="2"/>
        <scheme val="minor"/>
      </rPr>
      <t>CFIC intégré</t>
    </r>
    <r>
      <rPr>
        <sz val="11"/>
        <rFont val="Calibri"/>
        <family val="2"/>
        <scheme val="minor"/>
      </rPr>
      <t xml:space="preserve"> » doivent être comptabilisés à la « </t>
    </r>
    <r>
      <rPr>
        <b/>
        <sz val="11"/>
        <rFont val="Calibri"/>
        <family val="2"/>
        <scheme val="minor"/>
      </rPr>
      <t>Section 3 – Déclaration de diesel</t>
    </r>
    <r>
      <rPr>
        <b/>
        <sz val="11"/>
        <color theme="0"/>
        <rFont val="Calibri"/>
        <family val="2"/>
        <scheme val="minor"/>
      </rPr>
      <t>_</t>
    </r>
    <r>
      <rPr>
        <sz val="11"/>
        <rFont val="Calibri"/>
        <family val="2"/>
        <scheme val="minor"/>
      </rPr>
      <t>» à la variable « </t>
    </r>
    <r>
      <rPr>
        <b/>
        <sz val="11"/>
        <rFont val="Calibri"/>
        <family val="2"/>
        <scheme val="minor"/>
      </rPr>
      <t>A :</t>
    </r>
    <r>
      <rPr>
        <b/>
        <sz val="11"/>
        <color theme="0"/>
        <rFont val="Calibri"/>
        <family val="2"/>
        <scheme val="minor"/>
      </rPr>
      <t>_</t>
    </r>
    <r>
      <rPr>
        <b/>
        <sz val="11"/>
        <rFont val="Calibri"/>
        <family val="2"/>
        <scheme val="minor"/>
      </rPr>
      <t>volume total de CFIC intégré dans le carburant diesel </t>
    </r>
    <r>
      <rPr>
        <sz val="11"/>
        <rFont val="Calibri"/>
        <family val="2"/>
        <scheme val="minor"/>
      </rPr>
      <t>». Ces volumes doivent aussi être inscrits à cette feuille à des fins de vérification.</t>
    </r>
  </si>
  <si>
    <t xml:space="preserve">** </t>
  </si>
  <si>
    <t>CFIC
(biodiesel)</t>
  </si>
  <si>
    <t>CFIC (diesel renouvelable)</t>
  </si>
  <si>
    <t>CFIC (Biodiesel)</t>
  </si>
  <si>
    <t>CFIC (Diesel renouvelable)</t>
  </si>
  <si>
    <r>
      <t>01 </t>
    </r>
    <r>
      <rPr>
        <b/>
        <sz val="10"/>
        <rFont val="Calibri"/>
        <family val="2"/>
      </rPr>
      <t>–</t>
    </r>
    <r>
      <rPr>
        <sz val="10"/>
        <rFont val="Calibri"/>
        <family val="2"/>
      </rPr>
      <t xml:space="preserve"> Bas-Saint-Laurent**</t>
    </r>
  </si>
  <si>
    <r>
      <t>02 </t>
    </r>
    <r>
      <rPr>
        <b/>
        <sz val="10"/>
        <rFont val="Calibri"/>
        <family val="2"/>
      </rPr>
      <t>–</t>
    </r>
    <r>
      <rPr>
        <sz val="10"/>
        <rFont val="Calibri"/>
        <family val="2"/>
      </rPr>
      <t xml:space="preserve"> Saguenay</t>
    </r>
    <r>
      <rPr>
        <b/>
        <sz val="10"/>
        <rFont val="Calibri"/>
        <family val="2"/>
      </rPr>
      <t>–</t>
    </r>
    <r>
      <rPr>
        <sz val="10"/>
        <rFont val="Calibri"/>
        <family val="2"/>
      </rPr>
      <t>Lac-Saint-Jean**</t>
    </r>
  </si>
  <si>
    <t>* L'essence de qualité supercarburant déclarée dans cette section ne doit pas être comptabilisée en double dans la déclaration du Règlement CFIC, ne doit pas être comptabilisée dans la variable O (exclusion d'usage) et dans la variable M (distribution en zone A), mais seulement dans une seule des deux variables.</t>
  </si>
  <si>
    <t>** Ces régions sont partiellement incluses dans la Zone A, référer à la carte "Zone d'exclusion de contenu à faible intensité carbone dans l'essence et le carburant diesel" pour le détail de la zone.</t>
  </si>
  <si>
    <r>
      <t>01 </t>
    </r>
    <r>
      <rPr>
        <b/>
        <sz val="10"/>
        <rFont val="Calibri"/>
        <family val="2"/>
      </rPr>
      <t>–</t>
    </r>
    <r>
      <rPr>
        <sz val="10"/>
        <rFont val="Calibri"/>
        <family val="2"/>
      </rPr>
      <t xml:space="preserve"> Bas-Saint-Laurent*</t>
    </r>
  </si>
  <si>
    <r>
      <t>02 </t>
    </r>
    <r>
      <rPr>
        <b/>
        <sz val="10"/>
        <rFont val="Calibri"/>
        <family val="2"/>
      </rPr>
      <t>–</t>
    </r>
    <r>
      <rPr>
        <sz val="10"/>
        <rFont val="Calibri"/>
        <family val="2"/>
      </rPr>
      <t xml:space="preserve"> Saguenay</t>
    </r>
    <r>
      <rPr>
        <b/>
        <sz val="10"/>
        <rFont val="Calibri"/>
        <family val="2"/>
      </rPr>
      <t>–</t>
    </r>
    <r>
      <rPr>
        <sz val="10"/>
        <rFont val="Calibri"/>
        <family val="2"/>
      </rPr>
      <t>Lac-Saint-Jean*</t>
    </r>
  </si>
  <si>
    <t>* Ces régions sont partiellement incluses dans la Zone A, référer à la carte "Zone d'exclusion de contenu à faible intensité carbone dans l'essence et le carburant diesel" pour le détail de la zone.</t>
  </si>
  <si>
    <t>Zone A*</t>
  </si>
  <si>
    <t>* Référer à la carte "Zone d'exclusion de contenu à faible intensité carbone dans l'essence et le carburant diesel" pour le détail de la zone.</t>
  </si>
  <si>
    <t>N.B.</t>
  </si>
  <si>
    <t>CFIC = biodiesel et diesel renoubelable</t>
  </si>
  <si>
    <t>CFIC* + Fossile</t>
  </si>
  <si>
    <t>CFIC* intégré**</t>
  </si>
  <si>
    <r>
      <t>Carburant diesel ou de carburant diesel contenant du biodiesel (B6‑B20) respectivement au sens des normes de l’Office des normes générales du Canada : CAN/ CGSB-3.517</t>
    </r>
    <r>
      <rPr>
        <sz val="11"/>
        <color rgb="FFFF0000"/>
        <rFont val="Calibri"/>
        <family val="2"/>
        <scheme val="minor"/>
      </rPr>
      <t xml:space="preserve"> </t>
    </r>
    <r>
      <rPr>
        <sz val="11"/>
        <rFont val="Calibri"/>
        <family val="2"/>
        <scheme val="minor"/>
      </rPr>
      <t>« Carburant diesel » et CAN/CGSB-3.522 « Carburant diesel contenant du biodiesel (B6-B20) ».</t>
    </r>
  </si>
  <si>
    <t>Note : Le Règlement sur l'intégration de contenu à faible intensité carbone réfère aux définitions d'essence et de carburant diesel. La présente attestation réfère à la partie fossile de l’essence ou du carburant diesel, soit la partie de carburant fossile, ainsi que le dénaturant fossile mélangé à l'éthanol lorsqu’il est question de l’essence.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</si>
</sst>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quot;$&quot;* #,##0.00_);_(&quot;$&quot;* \(#,##0.00\);_(&quot;$&quot;* &quot;-&quot;??_);_(@_)"/>
    <numFmt numFmtId="165" formatCode="_(* #,##0.00_);_(* \(#,##0.00\);_(* &quot;-&quot;??_);_(@_)"/>
    <numFmt numFmtId="166" formatCode="0.0"/>
    <numFmt numFmtId="167" formatCode="_ * #,##0.000_)_ ;_ * \(#,##0.000\)_ ;_ * &quot;-&quot;??_)_ ;_ @_ "/>
    <numFmt numFmtId="168" formatCode="[&lt;=9999999]###\-####;\(###\)\ ###\-####"/>
    <numFmt numFmtId="169" formatCode="_ * #,##0_)_ ;_ * \(#,##0\)_ ;_ * &quot;-&quot;??_)_ ;_ @_ "/>
    <numFmt numFmtId="170" formatCode="0.00&quot; $/l&quot;"/>
    <numFmt numFmtId="171" formatCode="yyyy/mm/dd;@"/>
    <numFmt numFmtId="172" formatCode="0&quot; patate&quot;"/>
    <numFmt numFmtId="173" formatCode="&quot;Crédits reportés à l'année suivante (G) - Reportés en &quot;0"/>
    <numFmt numFmtId="174" formatCode="&quot;Crédits établis lors de l'année précédente et reportés en &quot;0&quot; (H)*&quot;"/>
    <numFmt numFmtId="175" formatCode="[&gt;=10000000000]#\-###\-###\-###;[&gt;=10000000]\(###\)&quot; &quot;###\-####;000\-0000"/>
    <numFmt numFmtId="176" formatCode="[$-F800]dddd\,\ mmmm\ dd\,\ yyyy"/>
  </numFmts>
  <fonts count="77">
    <font>
      <sz val="11"/>
      <color theme="1"/>
      <name val="Calibri"/>
      <family val="2"/>
      <scheme val="minor"/>
    </font>
    <font>
      <sz val="12"/>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2"/>
      <color theme="1"/>
      <name val="Calibri"/>
      <family val="2"/>
      <scheme val="minor"/>
    </font>
    <font>
      <b/>
      <sz val="12"/>
      <color theme="0"/>
      <name val="Calibri"/>
      <family val="2"/>
      <scheme val="minor"/>
    </font>
    <font>
      <b/>
      <sz val="14"/>
      <color theme="1"/>
      <name val="Calibri"/>
      <family val="2"/>
      <scheme val="minor"/>
    </font>
    <font>
      <b/>
      <sz val="16"/>
      <color theme="0"/>
      <name val="Calibri"/>
      <family val="2"/>
      <scheme val="minor"/>
    </font>
    <font>
      <sz val="9"/>
      <name val="Calibri"/>
      <family val="2"/>
      <scheme val="minor"/>
    </font>
    <font>
      <b/>
      <vertAlign val="subscript"/>
      <sz val="11"/>
      <name val="Calibri"/>
      <family val="2"/>
      <scheme val="minor"/>
    </font>
    <font>
      <b/>
      <sz val="11"/>
      <name val="Calibri"/>
      <family val="2"/>
      <scheme val="minor"/>
    </font>
    <font>
      <sz val="12"/>
      <name val="Calibri"/>
      <family val="2"/>
      <scheme val="minor"/>
    </font>
    <font>
      <b/>
      <sz val="12"/>
      <color theme="1"/>
      <name val="Calibri"/>
      <family val="2"/>
      <scheme val="minor"/>
    </font>
    <font>
      <sz val="11"/>
      <color rgb="FFF1F1F2"/>
      <name val="Calibri"/>
      <family val="2"/>
      <scheme val="minor"/>
    </font>
    <font>
      <sz val="16"/>
      <color theme="0"/>
      <name val="Calibri"/>
      <family val="2"/>
      <scheme val="minor"/>
    </font>
    <font>
      <b/>
      <sz val="20"/>
      <color rgb="FFEF4050"/>
      <name val="Neutrif Pro TEQ"/>
    </font>
    <font>
      <b/>
      <sz val="20"/>
      <color rgb="FFEF4050"/>
      <name val="Neutrif Pro TEQ"/>
      <family val="3"/>
    </font>
    <font>
      <b/>
      <sz val="16"/>
      <name val="Calibri"/>
      <family val="2"/>
      <scheme val="minor"/>
    </font>
    <font>
      <b/>
      <sz val="20"/>
      <color rgb="FF4A98D9"/>
      <name val="Neutrif Pro TEQ"/>
    </font>
    <font>
      <b/>
      <sz val="12"/>
      <name val="Calibri"/>
      <family val="2"/>
      <scheme val="minor"/>
    </font>
    <font>
      <sz val="14"/>
      <color theme="1"/>
      <name val="Calibri"/>
      <family val="2"/>
      <scheme val="minor"/>
    </font>
    <font>
      <b/>
      <sz val="14"/>
      <color theme="0"/>
      <name val="Calibri"/>
      <family val="2"/>
      <scheme val="minor"/>
    </font>
    <font>
      <sz val="12"/>
      <color rgb="FFF1F1F2"/>
      <name val="Calibri"/>
      <family val="2"/>
      <scheme val="minor"/>
    </font>
    <font>
      <b/>
      <sz val="16"/>
      <color theme="1"/>
      <name val="Calibri"/>
      <family val="2"/>
      <scheme val="minor"/>
    </font>
    <font>
      <b/>
      <sz val="12"/>
      <color rgb="FFEF4050"/>
      <name val="Neutrif Pro TEQ"/>
      <family val="3"/>
    </font>
    <font>
      <sz val="14"/>
      <name val="Calibri"/>
      <family val="2"/>
      <scheme val="minor"/>
    </font>
    <font>
      <vertAlign val="subscript"/>
      <sz val="11"/>
      <name val="Calibri"/>
      <family val="2"/>
      <scheme val="minor"/>
    </font>
    <font>
      <b/>
      <sz val="14"/>
      <name val="Calibri"/>
      <family val="2"/>
      <scheme val="minor"/>
    </font>
    <font>
      <b/>
      <sz val="11"/>
      <color rgb="FFFF0000"/>
      <name val="Calibri"/>
      <family val="2"/>
      <scheme val="minor"/>
    </font>
    <font>
      <b/>
      <sz val="11"/>
      <color rgb="FFFF0000"/>
      <name val="Calibri"/>
      <family val="2"/>
    </font>
    <font>
      <sz val="12"/>
      <color theme="1"/>
      <name val="Calibri"/>
      <family val="2"/>
    </font>
    <font>
      <sz val="11"/>
      <name val="Calibri"/>
      <family val="2"/>
    </font>
    <font>
      <sz val="16"/>
      <name val="Calibri"/>
      <family val="2"/>
      <scheme val="minor"/>
    </font>
    <font>
      <sz val="12"/>
      <name val="Arial"/>
      <family val="2"/>
    </font>
    <font>
      <sz val="10"/>
      <color theme="1"/>
      <name val="Calibri"/>
      <family val="2"/>
      <scheme val="minor"/>
    </font>
    <font>
      <sz val="8"/>
      <color theme="1"/>
      <name val="Calibri"/>
      <family val="2"/>
      <scheme val="minor"/>
    </font>
    <font>
      <sz val="10"/>
      <name val="Arial"/>
      <family val="2"/>
    </font>
    <font>
      <b/>
      <sz val="12"/>
      <name val="Arial"/>
      <family val="2"/>
    </font>
    <font>
      <sz val="12"/>
      <color rgb="FF0000FF"/>
      <name val="Calibri"/>
      <family val="2"/>
      <scheme val="minor"/>
    </font>
    <font>
      <sz val="11"/>
      <color rgb="FF0000FF"/>
      <name val="Calibri"/>
      <family val="2"/>
      <scheme val="minor"/>
    </font>
    <font>
      <b/>
      <sz val="10"/>
      <name val="Calibri"/>
      <family val="2"/>
      <scheme val="minor"/>
    </font>
    <font>
      <sz val="12"/>
      <color rgb="FF0000FF"/>
      <name val="Calibri"/>
      <family val="2"/>
    </font>
    <font>
      <sz val="12"/>
      <name val="Calibri"/>
      <family val="2"/>
    </font>
    <font>
      <b/>
      <sz val="12"/>
      <name val="Calibri"/>
      <family val="2"/>
    </font>
    <font>
      <b/>
      <sz val="16"/>
      <color rgb="FFFF0000"/>
      <name val="Calibri (Corps)"/>
    </font>
    <font>
      <b/>
      <sz val="12"/>
      <name val="Calibri (Corps)"/>
    </font>
    <font>
      <b/>
      <sz val="16"/>
      <name val="Calibri (Corps)"/>
    </font>
    <font>
      <b/>
      <vertAlign val="superscript"/>
      <sz val="12"/>
      <name val="Calibri (Corps)"/>
    </font>
    <font>
      <sz val="16"/>
      <name val="Calibri (Corps)"/>
    </font>
    <font>
      <vertAlign val="superscript"/>
      <sz val="11"/>
      <name val="Calibri"/>
      <family val="2"/>
      <scheme val="minor"/>
    </font>
    <font>
      <b/>
      <u/>
      <sz val="12"/>
      <color theme="1"/>
      <name val="Calibri"/>
      <family val="2"/>
      <scheme val="minor"/>
    </font>
    <font>
      <b/>
      <u/>
      <sz val="11"/>
      <name val="Calibri"/>
      <family val="2"/>
      <scheme val="minor"/>
    </font>
    <font>
      <b/>
      <sz val="12"/>
      <color indexed="12"/>
      <name val="Calibri"/>
      <family val="2"/>
    </font>
    <font>
      <vertAlign val="superscript"/>
      <sz val="12"/>
      <name val="Calibri"/>
      <family val="2"/>
    </font>
    <font>
      <i/>
      <sz val="12"/>
      <name val="Calibri"/>
      <family val="2"/>
    </font>
    <font>
      <b/>
      <sz val="9"/>
      <name val="Calibri"/>
      <family val="2"/>
    </font>
    <font>
      <b/>
      <sz val="14"/>
      <name val="Calibri"/>
      <family val="2"/>
    </font>
    <font>
      <sz val="14"/>
      <name val="Calibri"/>
      <family val="2"/>
    </font>
    <font>
      <b/>
      <vertAlign val="superscript"/>
      <sz val="12"/>
      <name val="Calibri"/>
      <family val="2"/>
      <scheme val="minor"/>
    </font>
    <font>
      <b/>
      <sz val="10"/>
      <name val="Calibri"/>
      <family val="2"/>
    </font>
    <font>
      <sz val="10"/>
      <name val="Calibri"/>
      <family val="2"/>
    </font>
    <font>
      <b/>
      <sz val="11"/>
      <color rgb="FFDAE6F0"/>
      <name val="Calibri"/>
      <family val="2"/>
      <scheme val="minor"/>
    </font>
    <font>
      <sz val="8"/>
      <name val="Calibri"/>
      <family val="2"/>
      <scheme val="minor"/>
    </font>
    <font>
      <b/>
      <strike/>
      <sz val="10"/>
      <name val="Calibri"/>
      <family val="2"/>
    </font>
    <font>
      <b/>
      <sz val="12"/>
      <color indexed="12"/>
      <name val="Calibri"/>
      <family val="2"/>
      <scheme val="minor"/>
    </font>
    <font>
      <sz val="10"/>
      <name val="Calibri"/>
      <family val="2"/>
      <scheme val="minor"/>
    </font>
    <font>
      <vertAlign val="superscript"/>
      <sz val="12"/>
      <name val="Calibri"/>
      <family val="2"/>
      <scheme val="minor"/>
    </font>
    <font>
      <i/>
      <sz val="12"/>
      <name val="Calibri"/>
      <family val="2"/>
      <scheme val="minor"/>
    </font>
    <font>
      <b/>
      <sz val="9"/>
      <name val="Calibri"/>
      <family val="2"/>
      <scheme val="minor"/>
    </font>
    <font>
      <sz val="8"/>
      <name val="Calibri"/>
      <family val="2"/>
    </font>
    <font>
      <b/>
      <sz val="11"/>
      <name val="Calibri"/>
      <family val="2"/>
    </font>
    <font>
      <b/>
      <i/>
      <sz val="10"/>
      <name val="Calibri"/>
      <family val="2"/>
    </font>
    <font>
      <i/>
      <sz val="10"/>
      <name val="Calibri"/>
      <family val="2"/>
    </font>
    <font>
      <sz val="11"/>
      <color theme="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DAE6F0"/>
        <bgColor indexed="64"/>
      </patternFill>
    </fill>
    <fill>
      <patternFill patternType="solid">
        <fgColor theme="0"/>
        <bgColor indexed="64"/>
      </patternFill>
    </fill>
    <fill>
      <patternFill patternType="solid">
        <fgColor theme="0" tint="-0.34998626667073579"/>
        <bgColor indexed="64"/>
      </patternFill>
    </fill>
    <fill>
      <patternFill patternType="solid">
        <fgColor rgb="FFF1F1F2"/>
        <bgColor indexed="64"/>
      </patternFill>
    </fill>
  </fills>
  <borders count="129">
    <border>
      <left/>
      <right/>
      <top/>
      <bottom/>
      <diagonal/>
    </border>
    <border>
      <left style="thin">
        <color indexed="64"/>
      </left>
      <right/>
      <top/>
      <bottom/>
      <diagonal/>
    </border>
    <border>
      <left/>
      <right/>
      <top style="thin">
        <color rgb="FF4A98D9"/>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theme="1"/>
      </top>
      <bottom/>
      <diagonal/>
    </border>
    <border>
      <left/>
      <right/>
      <top/>
      <bottom style="thin">
        <color theme="1"/>
      </bottom>
      <diagonal/>
    </border>
    <border>
      <left/>
      <right/>
      <top style="thin">
        <color theme="1"/>
      </top>
      <bottom style="thin">
        <color theme="1"/>
      </bottom>
      <diagonal/>
    </border>
    <border>
      <left style="thin">
        <color theme="8" tint="0.39997558519241921"/>
      </left>
      <right/>
      <top style="thin">
        <color rgb="FF4A98D9"/>
      </top>
      <bottom/>
      <diagonal/>
    </border>
    <border>
      <left/>
      <right style="thin">
        <color theme="8" tint="0.39997558519241921"/>
      </right>
      <top style="thin">
        <color rgb="FF4A98D9"/>
      </top>
      <bottom/>
      <diagonal/>
    </border>
    <border>
      <left style="medium">
        <color indexed="64"/>
      </left>
      <right/>
      <top style="medium">
        <color indexed="64"/>
      </top>
      <bottom/>
      <diagonal/>
    </border>
    <border>
      <left/>
      <right/>
      <top style="medium">
        <color indexed="64"/>
      </top>
      <bottom/>
      <diagonal/>
    </border>
    <border>
      <left/>
      <right/>
      <top style="medium">
        <color auto="1"/>
      </top>
      <bottom style="hair">
        <color auto="1"/>
      </bottom>
      <diagonal/>
    </border>
    <border>
      <left/>
      <right style="medium">
        <color indexed="64"/>
      </right>
      <top style="medium">
        <color indexed="64"/>
      </top>
      <bottom style="hair">
        <color auto="1"/>
      </bottom>
      <diagonal/>
    </border>
    <border>
      <left style="medium">
        <color indexed="64"/>
      </left>
      <right/>
      <top/>
      <bottom/>
      <diagonal/>
    </border>
    <border>
      <left/>
      <right/>
      <top style="hair">
        <color auto="1"/>
      </top>
      <bottom style="hair">
        <color auto="1"/>
      </bottom>
      <diagonal/>
    </border>
    <border>
      <left/>
      <right style="medium">
        <color indexed="64"/>
      </right>
      <top style="hair">
        <color auto="1"/>
      </top>
      <bottom style="hair">
        <color auto="1"/>
      </bottom>
      <diagonal/>
    </border>
    <border>
      <left style="medium">
        <color auto="1"/>
      </left>
      <right/>
      <top/>
      <bottom style="medium">
        <color auto="1"/>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hair">
        <color indexed="64"/>
      </right>
      <top style="medium">
        <color indexed="64"/>
      </top>
      <bottom style="thin">
        <color auto="1"/>
      </bottom>
      <diagonal/>
    </border>
    <border>
      <left/>
      <right style="medium">
        <color indexed="64"/>
      </right>
      <top style="medium">
        <color indexed="64"/>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medium">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medium">
        <color indexed="64"/>
      </right>
      <top style="hair">
        <color auto="1"/>
      </top>
      <bottom/>
      <diagonal/>
    </border>
    <border>
      <left/>
      <right/>
      <top style="thin">
        <color indexed="64"/>
      </top>
      <bottom style="medium">
        <color indexed="64"/>
      </bottom>
      <diagonal/>
    </border>
    <border>
      <left style="medium">
        <color auto="1"/>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hair">
        <color auto="1"/>
      </bottom>
      <diagonal/>
    </border>
    <border>
      <left/>
      <right/>
      <top/>
      <bottom style="hair">
        <color auto="1"/>
      </bottom>
      <diagonal/>
    </border>
    <border>
      <left/>
      <right style="thin">
        <color indexed="64"/>
      </right>
      <top style="thin">
        <color auto="1"/>
      </top>
      <bottom style="hair">
        <color auto="1"/>
      </bottom>
      <diagonal/>
    </border>
    <border>
      <left/>
      <right style="thin">
        <color indexed="64"/>
      </right>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style="thin">
        <color indexed="64"/>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auto="1"/>
      </top>
      <bottom style="hair">
        <color auto="1"/>
      </bottom>
      <diagonal/>
    </border>
    <border>
      <left style="medium">
        <color indexed="64"/>
      </left>
      <right/>
      <top/>
      <bottom style="thin">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auto="1"/>
      </top>
      <bottom style="medium">
        <color indexed="64"/>
      </bottom>
      <diagonal/>
    </border>
    <border>
      <left/>
      <right/>
      <top style="hair">
        <color auto="1"/>
      </top>
      <bottom style="medium">
        <color indexed="64"/>
      </bottom>
      <diagonal/>
    </border>
    <border>
      <left/>
      <right style="thin">
        <color indexed="64"/>
      </right>
      <top style="hair">
        <color auto="1"/>
      </top>
      <bottom style="medium">
        <color indexed="64"/>
      </bottom>
      <diagonal/>
    </border>
    <border>
      <left style="hair">
        <color auto="1"/>
      </left>
      <right/>
      <top style="hair">
        <color auto="1"/>
      </top>
      <bottom style="medium">
        <color indexed="64"/>
      </bottom>
      <diagonal/>
    </border>
    <border>
      <left/>
      <right style="medium">
        <color indexed="64"/>
      </right>
      <top style="hair">
        <color auto="1"/>
      </top>
      <bottom style="medium">
        <color indexed="64"/>
      </bottom>
      <diagonal/>
    </border>
    <border>
      <left style="thin">
        <color indexed="64"/>
      </left>
      <right/>
      <top style="medium">
        <color indexed="64"/>
      </top>
      <bottom style="thin">
        <color auto="1"/>
      </bottom>
      <diagonal/>
    </border>
    <border>
      <left/>
      <right style="hair">
        <color indexed="64"/>
      </right>
      <top style="hair">
        <color auto="1"/>
      </top>
      <bottom style="medium">
        <color indexed="64"/>
      </bottom>
      <diagonal/>
    </border>
    <border>
      <left/>
      <right style="thin">
        <color indexed="64"/>
      </right>
      <top style="medium">
        <color indexed="64"/>
      </top>
      <bottom style="thin">
        <color auto="1"/>
      </bottom>
      <diagonal/>
    </border>
    <border>
      <left/>
      <right style="hair">
        <color indexed="64"/>
      </right>
      <top/>
      <bottom/>
      <diagonal/>
    </border>
    <border>
      <left style="hair">
        <color auto="1"/>
      </left>
      <right/>
      <top/>
      <bottom style="hair">
        <color auto="1"/>
      </bottom>
      <diagonal/>
    </border>
    <border>
      <left/>
      <right style="medium">
        <color auto="1"/>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auto="1"/>
      </right>
      <top/>
      <bottom style="hair">
        <color auto="1"/>
      </bottom>
      <diagonal/>
    </border>
    <border>
      <left style="hair">
        <color indexed="64"/>
      </left>
      <right/>
      <top style="hair">
        <color indexed="64"/>
      </top>
      <bottom style="thin">
        <color indexed="64"/>
      </bottom>
      <diagonal/>
    </border>
    <border>
      <left style="hair">
        <color auto="1"/>
      </left>
      <right style="hair">
        <color auto="1"/>
      </right>
      <top style="hair">
        <color auto="1"/>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medium">
        <color indexed="64"/>
      </bottom>
      <diagonal/>
    </border>
    <border>
      <left/>
      <right style="hair">
        <color auto="1"/>
      </right>
      <top style="hair">
        <color auto="1"/>
      </top>
      <bottom style="thin">
        <color indexed="64"/>
      </bottom>
      <diagonal/>
    </border>
    <border>
      <left/>
      <right style="thin">
        <color indexed="64"/>
      </right>
      <top style="hair">
        <color auto="1"/>
      </top>
      <bottom/>
      <diagonal/>
    </border>
    <border>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hair">
        <color indexed="64"/>
      </left>
      <right style="hair">
        <color indexed="64"/>
      </right>
      <top/>
      <bottom style="hair">
        <color indexed="64"/>
      </bottom>
      <diagonal/>
    </border>
    <border>
      <left style="hair">
        <color auto="1"/>
      </left>
      <right style="medium">
        <color auto="1"/>
      </right>
      <top/>
      <bottom style="hair">
        <color auto="1"/>
      </bottom>
      <diagonal/>
    </border>
    <border>
      <left style="thin">
        <color indexed="64"/>
      </left>
      <right/>
      <top style="medium">
        <color indexed="64"/>
      </top>
      <bottom/>
      <diagonal/>
    </border>
    <border>
      <left/>
      <right style="medium">
        <color indexed="64"/>
      </right>
      <top style="medium">
        <color indexed="64"/>
      </top>
      <bottom/>
      <diagonal/>
    </border>
    <border>
      <left style="hair">
        <color auto="1"/>
      </left>
      <right style="hair">
        <color auto="1"/>
      </right>
      <top style="thin">
        <color indexed="64"/>
      </top>
      <bottom style="medium">
        <color indexed="64"/>
      </bottom>
      <diagonal/>
    </border>
    <border>
      <left/>
      <right style="hair">
        <color auto="1"/>
      </right>
      <top/>
      <bottom style="medium">
        <color indexed="64"/>
      </bottom>
      <diagonal/>
    </border>
    <border>
      <left style="thin">
        <color indexed="64"/>
      </left>
      <right/>
      <top style="medium">
        <color indexed="64"/>
      </top>
      <bottom style="hair">
        <color auto="1"/>
      </bottom>
      <diagonal/>
    </border>
    <border>
      <left/>
      <right style="hair">
        <color auto="1"/>
      </right>
      <top style="medium">
        <color indexed="64"/>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hair">
        <color auto="1"/>
      </right>
      <top style="thin">
        <color indexed="64"/>
      </top>
      <bottom style="medium">
        <color indexed="64"/>
      </bottom>
      <diagonal/>
    </border>
    <border>
      <left style="hair">
        <color auto="1"/>
      </left>
      <right/>
      <top style="thin">
        <color indexed="64"/>
      </top>
      <bottom style="medium">
        <color indexed="64"/>
      </bottom>
      <diagonal/>
    </border>
    <border>
      <left style="hair">
        <color indexed="64"/>
      </left>
      <right style="thin">
        <color indexed="64"/>
      </right>
      <top style="hair">
        <color auto="1"/>
      </top>
      <bottom style="medium">
        <color indexed="64"/>
      </bottom>
      <diagonal/>
    </border>
    <border>
      <left/>
      <right style="medium">
        <color indexed="64"/>
      </right>
      <top style="hair">
        <color auto="1"/>
      </top>
      <bottom style="thin">
        <color indexed="64"/>
      </bottom>
      <diagonal/>
    </border>
    <border>
      <left style="hair">
        <color indexed="64"/>
      </left>
      <right style="hair">
        <color indexed="64"/>
      </right>
      <top style="thin">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
      <left style="hair">
        <color auto="1"/>
      </left>
      <right style="medium">
        <color auto="1"/>
      </right>
      <top style="thin">
        <color auto="1"/>
      </top>
      <bottom/>
      <diagonal/>
    </border>
    <border>
      <left style="hair">
        <color indexed="64"/>
      </left>
      <right style="hair">
        <color indexed="64"/>
      </right>
      <top/>
      <bottom/>
      <diagonal/>
    </border>
    <border>
      <left style="hair">
        <color auto="1"/>
      </left>
      <right style="medium">
        <color auto="1"/>
      </right>
      <top/>
      <bottom/>
      <diagonal/>
    </border>
    <border>
      <left style="hair">
        <color auto="1"/>
      </left>
      <right style="medium">
        <color indexed="64"/>
      </right>
      <top style="thin">
        <color indexed="64"/>
      </top>
      <bottom style="medium">
        <color indexed="64"/>
      </bottom>
      <diagonal/>
    </border>
    <border>
      <left style="hair">
        <color indexed="64"/>
      </left>
      <right/>
      <top style="medium">
        <color indexed="64"/>
      </top>
      <bottom/>
      <diagonal/>
    </border>
    <border>
      <left style="hair">
        <color indexed="64"/>
      </left>
      <right/>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top style="medium">
        <color auto="1"/>
      </top>
      <bottom style="hair">
        <color auto="1"/>
      </bottom>
      <diagonal/>
    </border>
    <border>
      <left style="medium">
        <color auto="1"/>
      </left>
      <right/>
      <top style="thin">
        <color indexed="64"/>
      </top>
      <bottom/>
      <diagonal/>
    </border>
    <border>
      <left/>
      <right style="hair">
        <color auto="1"/>
      </right>
      <top style="thin">
        <color indexed="64"/>
      </top>
      <bottom/>
      <diagonal/>
    </border>
    <border>
      <left style="hair">
        <color auto="1"/>
      </left>
      <right/>
      <top style="thin">
        <color indexed="64"/>
      </top>
      <bottom/>
      <diagonal/>
    </border>
    <border>
      <left/>
      <right style="medium">
        <color indexed="64"/>
      </right>
      <top style="thin">
        <color indexed="64"/>
      </top>
      <bottom/>
      <diagonal/>
    </border>
    <border>
      <left style="thin">
        <color indexed="64"/>
      </left>
      <right/>
      <top/>
      <bottom style="medium">
        <color auto="1"/>
      </bottom>
      <diagonal/>
    </border>
    <border>
      <left style="hair">
        <color indexed="64"/>
      </left>
      <right/>
      <top/>
      <bottom style="medium">
        <color auto="1"/>
      </bottom>
      <diagonal/>
    </border>
  </borders>
  <cellStyleXfs count="5">
    <xf numFmtId="0" fontId="0" fillId="0" borderId="0"/>
    <xf numFmtId="9"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0" fontId="39" fillId="0" borderId="0"/>
  </cellStyleXfs>
  <cellXfs count="1074">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horizontal="right" vertical="top"/>
    </xf>
    <xf numFmtId="0" fontId="0" fillId="0" borderId="0" xfId="0"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0" fontId="9" fillId="0" borderId="0" xfId="0" applyFont="1" applyAlignment="1">
      <alignment vertical="top"/>
    </xf>
    <xf numFmtId="0" fontId="0" fillId="0" borderId="0" xfId="0" applyAlignment="1">
      <alignment vertical="center" wrapText="1"/>
    </xf>
    <xf numFmtId="0" fontId="18" fillId="4" borderId="0" xfId="0" applyFont="1" applyFill="1" applyAlignment="1">
      <alignment vertical="top" wrapText="1"/>
    </xf>
    <xf numFmtId="0" fontId="7" fillId="0" borderId="0" xfId="0" applyFont="1" applyAlignment="1">
      <alignment horizontal="center" vertical="center"/>
    </xf>
    <xf numFmtId="0" fontId="0" fillId="0" borderId="0" xfId="0" applyAlignment="1">
      <alignment horizontal="left" vertical="center" wrapText="1"/>
    </xf>
    <xf numFmtId="0" fontId="19" fillId="4" borderId="0" xfId="0" applyFont="1" applyFill="1" applyAlignment="1">
      <alignment vertical="top" wrapText="1"/>
    </xf>
    <xf numFmtId="0" fontId="0" fillId="0" borderId="0" xfId="0" applyAlignment="1">
      <alignment horizontal="center" wrapText="1"/>
    </xf>
    <xf numFmtId="0" fontId="19" fillId="4" borderId="0" xfId="0" applyFont="1" applyFill="1" applyAlignment="1">
      <alignment horizontal="left" vertical="top" wrapText="1"/>
    </xf>
    <xf numFmtId="0" fontId="0" fillId="0" borderId="0" xfId="0" applyAlignment="1">
      <alignment vertical="top"/>
    </xf>
    <xf numFmtId="0" fontId="0" fillId="0" borderId="0" xfId="0" applyAlignment="1">
      <alignment horizontal="center"/>
    </xf>
    <xf numFmtId="0" fontId="26" fillId="0" borderId="0" xfId="0" applyFont="1" applyAlignment="1">
      <alignment vertical="center" wrapText="1"/>
    </xf>
    <xf numFmtId="0" fontId="18" fillId="0" borderId="0" xfId="0" applyFont="1" applyAlignment="1">
      <alignment vertical="top" wrapText="1"/>
    </xf>
    <xf numFmtId="0" fontId="3" fillId="0" borderId="0" xfId="0" applyFont="1" applyAlignment="1">
      <alignment horizontal="justify" vertical="center" wrapText="1"/>
    </xf>
    <xf numFmtId="0" fontId="3" fillId="0" borderId="0" xfId="0" applyFont="1"/>
    <xf numFmtId="0" fontId="22" fillId="0" borderId="0" xfId="0" applyFont="1" applyAlignment="1">
      <alignment horizontal="center" vertical="center"/>
    </xf>
    <xf numFmtId="0" fontId="3" fillId="0" borderId="0" xfId="0" applyFont="1" applyAlignment="1">
      <alignment vertical="center"/>
    </xf>
    <xf numFmtId="0" fontId="15" fillId="0" borderId="0" xfId="0" applyFont="1" applyAlignment="1">
      <alignment wrapText="1"/>
    </xf>
    <xf numFmtId="0" fontId="22" fillId="6" borderId="3" xfId="0" applyFont="1" applyFill="1" applyBorder="1" applyAlignment="1">
      <alignment horizontal="center" vertical="center" wrapText="1"/>
    </xf>
    <xf numFmtId="0" fontId="20" fillId="5" borderId="12" xfId="0" applyFont="1" applyFill="1" applyBorder="1" applyAlignment="1">
      <alignment vertical="center"/>
    </xf>
    <xf numFmtId="0" fontId="20" fillId="5" borderId="7" xfId="0" applyFont="1" applyFill="1" applyBorder="1" applyAlignment="1">
      <alignment vertical="center"/>
    </xf>
    <xf numFmtId="0" fontId="20" fillId="5" borderId="6" xfId="0" applyFont="1" applyFill="1" applyBorder="1" applyAlignment="1">
      <alignment horizontal="left" vertical="center"/>
    </xf>
    <xf numFmtId="0" fontId="20" fillId="5" borderId="12" xfId="0" applyFont="1" applyFill="1" applyBorder="1" applyAlignment="1">
      <alignment horizontal="left" vertical="center"/>
    </xf>
    <xf numFmtId="0" fontId="3" fillId="0" borderId="0" xfId="0" applyFont="1" applyAlignment="1">
      <alignment vertical="top"/>
    </xf>
    <xf numFmtId="0" fontId="3" fillId="0" borderId="4" xfId="0" applyFont="1" applyBorder="1" applyAlignment="1">
      <alignment vertical="center"/>
    </xf>
    <xf numFmtId="0" fontId="3" fillId="0" borderId="0" xfId="0" applyFont="1" applyAlignment="1">
      <alignment horizontal="center" vertical="center"/>
    </xf>
    <xf numFmtId="0" fontId="13" fillId="0" borderId="0" xfId="0" applyFont="1" applyAlignment="1">
      <alignment vertical="center"/>
    </xf>
    <xf numFmtId="0" fontId="22" fillId="0" borderId="14" xfId="0" applyFont="1" applyBorder="1" applyAlignment="1">
      <alignment horizontal="center" vertical="center" wrapText="1"/>
    </xf>
    <xf numFmtId="0" fontId="30" fillId="0" borderId="15" xfId="0" applyFont="1" applyBorder="1" applyAlignment="1">
      <alignment vertical="top"/>
    </xf>
    <xf numFmtId="0" fontId="30" fillId="0" borderId="0" xfId="0" applyFont="1" applyAlignment="1">
      <alignment vertical="top"/>
    </xf>
    <xf numFmtId="0" fontId="35" fillId="0" borderId="0" xfId="0" applyFont="1"/>
    <xf numFmtId="0" fontId="22" fillId="0" borderId="13" xfId="0" applyFont="1" applyBorder="1" applyAlignment="1">
      <alignment horizontal="center" vertical="center" wrapText="1"/>
    </xf>
    <xf numFmtId="0" fontId="13" fillId="0" borderId="16" xfId="0" applyFont="1" applyBorder="1" applyAlignment="1">
      <alignment vertical="center"/>
    </xf>
    <xf numFmtId="0" fontId="22" fillId="0" borderId="1" xfId="0" applyFont="1" applyBorder="1" applyAlignment="1">
      <alignment horizontal="center" vertical="center" wrapText="1"/>
    </xf>
    <xf numFmtId="0" fontId="30" fillId="0" borderId="11" xfId="0" applyFont="1" applyBorder="1" applyAlignment="1">
      <alignment vertical="top"/>
    </xf>
    <xf numFmtId="0" fontId="22" fillId="0" borderId="6" xfId="0" applyFont="1" applyBorder="1" applyAlignment="1">
      <alignment horizontal="center" vertical="center" wrapText="1"/>
    </xf>
    <xf numFmtId="0" fontId="13" fillId="0" borderId="7" xfId="0" applyFont="1" applyBorder="1" applyAlignment="1">
      <alignment vertical="center"/>
    </xf>
    <xf numFmtId="0" fontId="13" fillId="0" borderId="0" xfId="0" applyFont="1" applyAlignment="1">
      <alignment horizontal="center" vertical="center"/>
    </xf>
    <xf numFmtId="0" fontId="13" fillId="0" borderId="0" xfId="0" applyFont="1" applyAlignment="1">
      <alignment horizontal="justify" vertical="center"/>
    </xf>
    <xf numFmtId="0" fontId="3" fillId="0" borderId="0" xfId="0" applyFont="1" applyAlignment="1">
      <alignment horizontal="justify" vertical="center"/>
    </xf>
    <xf numFmtId="0" fontId="3" fillId="0" borderId="4" xfId="0" applyFont="1" applyBorder="1" applyAlignment="1">
      <alignment vertical="center" wrapText="1"/>
    </xf>
    <xf numFmtId="0" fontId="3" fillId="0" borderId="5" xfId="0" applyFont="1" applyBorder="1" applyAlignment="1">
      <alignment vertical="center"/>
    </xf>
    <xf numFmtId="0" fontId="36" fillId="0" borderId="0" xfId="0" applyFont="1"/>
    <xf numFmtId="0" fontId="3" fillId="0" borderId="0" xfId="0" applyFont="1" applyAlignment="1">
      <alignment horizontal="center" vertical="center" wrapText="1"/>
    </xf>
    <xf numFmtId="0" fontId="36" fillId="0" borderId="0" xfId="0" applyFont="1" applyAlignment="1">
      <alignment wrapText="1"/>
    </xf>
    <xf numFmtId="0" fontId="3" fillId="0" borderId="0" xfId="0" applyFont="1" applyAlignment="1">
      <alignment wrapText="1"/>
    </xf>
    <xf numFmtId="0" fontId="3" fillId="0" borderId="0" xfId="0" applyFont="1" applyAlignment="1">
      <alignment horizontal="justify"/>
    </xf>
    <xf numFmtId="0" fontId="3" fillId="0" borderId="5" xfId="0" applyFont="1" applyBorder="1" applyAlignment="1">
      <alignment vertical="top"/>
    </xf>
    <xf numFmtId="0" fontId="13"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vertical="top"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1" xfId="0" applyFont="1" applyBorder="1" applyAlignment="1">
      <alignment vertical="center" wrapText="1"/>
    </xf>
    <xf numFmtId="0" fontId="3" fillId="0" borderId="16" xfId="0" applyFont="1" applyBorder="1" applyAlignment="1">
      <alignment vertical="center" wrapText="1"/>
    </xf>
    <xf numFmtId="0" fontId="21" fillId="4" borderId="0" xfId="0" applyFont="1" applyFill="1" applyAlignment="1">
      <alignment vertical="top" wrapText="1"/>
    </xf>
    <xf numFmtId="0" fontId="2" fillId="0" borderId="0" xfId="0" applyFont="1" applyAlignment="1">
      <alignment horizontal="center" vertical="center" wrapText="1"/>
    </xf>
    <xf numFmtId="0" fontId="22" fillId="0" borderId="0" xfId="0" applyFont="1" applyAlignment="1">
      <alignment horizontal="center" vertical="top"/>
    </xf>
    <xf numFmtId="0" fontId="36" fillId="0" borderId="0" xfId="4" applyFont="1"/>
    <xf numFmtId="0" fontId="40" fillId="0" borderId="0" xfId="4" applyFont="1"/>
    <xf numFmtId="0" fontId="13" fillId="3" borderId="3" xfId="0" quotePrefix="1" applyFont="1" applyFill="1" applyBorder="1" applyAlignment="1" applyProtection="1">
      <alignment horizontal="right" vertical="center" indent="1"/>
      <protection hidden="1"/>
    </xf>
    <xf numFmtId="166" fontId="13" fillId="3" borderId="3" xfId="0" applyNumberFormat="1" applyFont="1" applyFill="1" applyBorder="1" applyAlignment="1" applyProtection="1">
      <alignment horizontal="right" vertical="center" indent="1"/>
      <protection hidden="1"/>
    </xf>
    <xf numFmtId="2" fontId="13" fillId="3" borderId="3" xfId="0" quotePrefix="1" applyNumberFormat="1" applyFont="1" applyFill="1" applyBorder="1" applyAlignment="1" applyProtection="1">
      <alignment horizontal="right" vertical="center" indent="1"/>
      <protection hidden="1"/>
    </xf>
    <xf numFmtId="2" fontId="13" fillId="3" borderId="3" xfId="0" applyNumberFormat="1" applyFont="1" applyFill="1" applyBorder="1" applyAlignment="1" applyProtection="1">
      <alignment horizontal="right" vertical="center" wrapText="1" indent="1"/>
      <protection hidden="1"/>
    </xf>
    <xf numFmtId="0" fontId="13" fillId="3" borderId="3" xfId="0" applyFont="1" applyFill="1" applyBorder="1" applyAlignment="1" applyProtection="1">
      <alignment horizontal="center" vertical="center"/>
      <protection hidden="1"/>
    </xf>
    <xf numFmtId="0" fontId="13" fillId="3" borderId="15" xfId="0" applyFont="1" applyFill="1" applyBorder="1" applyAlignment="1" applyProtection="1">
      <alignment horizontal="center" vertical="center"/>
      <protection hidden="1"/>
    </xf>
    <xf numFmtId="166" fontId="13" fillId="3" borderId="8" xfId="0" applyNumberFormat="1" applyFont="1" applyFill="1" applyBorder="1" applyAlignment="1" applyProtection="1">
      <alignment horizontal="center" vertical="center"/>
      <protection hidden="1"/>
    </xf>
    <xf numFmtId="9" fontId="13" fillId="3" borderId="8" xfId="1" applyFont="1" applyFill="1" applyBorder="1" applyAlignment="1" applyProtection="1">
      <alignment horizontal="center" vertical="center"/>
      <protection hidden="1"/>
    </xf>
    <xf numFmtId="0" fontId="13" fillId="3" borderId="7" xfId="0" applyFont="1" applyFill="1" applyBorder="1" applyAlignment="1" applyProtection="1">
      <alignment horizontal="center" vertical="center"/>
      <protection hidden="1"/>
    </xf>
    <xf numFmtId="9" fontId="13" fillId="3" borderId="3" xfId="1" applyFont="1" applyFill="1" applyBorder="1" applyAlignment="1" applyProtection="1">
      <alignment horizontal="center" vertical="center"/>
      <protection hidden="1"/>
    </xf>
    <xf numFmtId="1" fontId="2" fillId="3" borderId="3" xfId="0" applyNumberFormat="1" applyFont="1" applyFill="1" applyBorder="1" applyAlignment="1" applyProtection="1">
      <alignment horizontal="right" vertical="center" indent="1"/>
      <protection hidden="1"/>
    </xf>
    <xf numFmtId="2" fontId="2" fillId="3" borderId="3" xfId="0" applyNumberFormat="1" applyFont="1" applyFill="1" applyBorder="1" applyAlignment="1" applyProtection="1">
      <alignment horizontal="right" vertical="center" indent="1"/>
      <protection hidden="1"/>
    </xf>
    <xf numFmtId="1" fontId="13" fillId="3" borderId="3" xfId="0" applyNumberFormat="1" applyFont="1" applyFill="1" applyBorder="1" applyAlignment="1" applyProtection="1">
      <alignment horizontal="center" vertical="center"/>
      <protection hidden="1"/>
    </xf>
    <xf numFmtId="0" fontId="2" fillId="3" borderId="3" xfId="0" applyFont="1" applyFill="1" applyBorder="1" applyAlignment="1" applyProtection="1">
      <alignment horizontal="center" vertical="center"/>
      <protection hidden="1"/>
    </xf>
    <xf numFmtId="1" fontId="13" fillId="3" borderId="3" xfId="0" applyNumberFormat="1" applyFont="1" applyFill="1" applyBorder="1" applyAlignment="1" applyProtection="1">
      <alignment horizontal="right" vertical="center" indent="1"/>
      <protection hidden="1"/>
    </xf>
    <xf numFmtId="0" fontId="0" fillId="0" borderId="0" xfId="0" applyAlignment="1" applyProtection="1">
      <alignment vertical="center"/>
      <protection hidden="1"/>
    </xf>
    <xf numFmtId="169" fontId="0" fillId="0" borderId="3" xfId="2" applyNumberFormat="1" applyFont="1" applyBorder="1" applyAlignment="1" applyProtection="1">
      <alignment horizontal="left" vertical="center" indent="1"/>
      <protection locked="0"/>
    </xf>
    <xf numFmtId="166" fontId="0" fillId="0" borderId="3" xfId="0" applyNumberFormat="1" applyBorder="1" applyAlignment="1" applyProtection="1">
      <alignment horizontal="right" vertical="center" indent="1"/>
      <protection locked="0"/>
    </xf>
    <xf numFmtId="166" fontId="37" fillId="0" borderId="3" xfId="0" applyNumberFormat="1" applyFont="1" applyBorder="1" applyAlignment="1" applyProtection="1">
      <alignment horizontal="left" vertical="center" wrapText="1" indent="1"/>
      <protection locked="0"/>
    </xf>
    <xf numFmtId="0" fontId="0" fillId="0" borderId="3" xfId="0" applyBorder="1" applyAlignment="1" applyProtection="1">
      <alignment horizontal="center" vertical="center" wrapText="1"/>
      <protection locked="0"/>
    </xf>
    <xf numFmtId="169" fontId="0" fillId="0" borderId="3" xfId="2" applyNumberFormat="1" applyFont="1" applyBorder="1" applyAlignment="1" applyProtection="1">
      <alignment vertical="center"/>
      <protection locked="0"/>
    </xf>
    <xf numFmtId="167" fontId="3" fillId="0" borderId="3" xfId="2" applyNumberFormat="1" applyFont="1" applyFill="1" applyBorder="1" applyAlignment="1" applyProtection="1">
      <alignment horizontal="center" vertical="center"/>
      <protection locked="0"/>
    </xf>
    <xf numFmtId="0" fontId="14" fillId="6" borderId="9" xfId="0" applyFont="1" applyFill="1" applyBorder="1" applyAlignment="1" applyProtection="1">
      <alignment horizontal="center" vertical="center" wrapText="1"/>
      <protection locked="0"/>
    </xf>
    <xf numFmtId="171" fontId="0" fillId="0" borderId="6" xfId="3" applyNumberFormat="1" applyFont="1" applyBorder="1" applyAlignment="1" applyProtection="1">
      <alignment horizontal="center" vertical="center"/>
      <protection locked="0"/>
    </xf>
    <xf numFmtId="167" fontId="0" fillId="0" borderId="3" xfId="2" applyNumberFormat="1" applyFont="1" applyBorder="1" applyAlignment="1" applyProtection="1">
      <alignment horizontal="center" vertical="center"/>
      <protection locked="0"/>
    </xf>
    <xf numFmtId="169" fontId="0" fillId="0" borderId="3" xfId="2" applyNumberFormat="1" applyFont="1" applyBorder="1" applyAlignment="1" applyProtection="1">
      <alignment horizontal="center" vertical="center"/>
      <protection locked="0"/>
    </xf>
    <xf numFmtId="169" fontId="3" fillId="0" borderId="3" xfId="2" applyNumberFormat="1" applyFont="1" applyBorder="1" applyAlignment="1" applyProtection="1">
      <alignment horizontal="center" vertical="center"/>
      <protection locked="0"/>
    </xf>
    <xf numFmtId="3" fontId="3" fillId="0" borderId="3" xfId="0" applyNumberFormat="1" applyFont="1" applyBorder="1" applyAlignment="1" applyProtection="1">
      <alignment horizontal="right" vertical="center" wrapText="1" indent="1"/>
      <protection locked="0"/>
    </xf>
    <xf numFmtId="166" fontId="3" fillId="0" borderId="3" xfId="0" applyNumberFormat="1" applyFont="1" applyBorder="1" applyAlignment="1" applyProtection="1">
      <alignment horizontal="right" vertical="center" wrapText="1" indent="1"/>
      <protection locked="0"/>
    </xf>
    <xf numFmtId="0" fontId="3" fillId="0" borderId="3" xfId="0" applyFont="1" applyBorder="1" applyAlignment="1" applyProtection="1">
      <alignment horizontal="center" vertical="center" wrapText="1"/>
      <protection locked="0"/>
    </xf>
    <xf numFmtId="167" fontId="3" fillId="0" borderId="3" xfId="2" applyNumberFormat="1" applyFont="1" applyBorder="1" applyAlignment="1" applyProtection="1">
      <alignment horizontal="center" vertical="center"/>
      <protection locked="0"/>
    </xf>
    <xf numFmtId="169" fontId="3" fillId="0" borderId="9" xfId="2" applyNumberFormat="1" applyFont="1" applyBorder="1" applyAlignment="1" applyProtection="1">
      <alignment vertical="center"/>
      <protection locked="0"/>
    </xf>
    <xf numFmtId="171" fontId="3" fillId="0" borderId="6" xfId="3" applyNumberFormat="1" applyFont="1" applyBorder="1" applyAlignment="1" applyProtection="1">
      <alignment horizontal="center" vertical="center"/>
      <protection locked="0"/>
    </xf>
    <xf numFmtId="169" fontId="3" fillId="0" borderId="3" xfId="2" applyNumberFormat="1" applyFont="1" applyBorder="1" applyAlignment="1" applyProtection="1">
      <alignment vertical="center"/>
      <protection locked="0"/>
    </xf>
    <xf numFmtId="169" fontId="3" fillId="0" borderId="7" xfId="2" applyNumberFormat="1" applyFont="1" applyBorder="1" applyAlignment="1" applyProtection="1">
      <alignment vertical="center"/>
      <protection locked="0"/>
    </xf>
    <xf numFmtId="171" fontId="3" fillId="0" borderId="3" xfId="3" applyNumberFormat="1" applyFont="1" applyBorder="1" applyAlignment="1" applyProtection="1">
      <alignment horizontal="center" vertical="center"/>
      <protection locked="0"/>
    </xf>
    <xf numFmtId="169" fontId="3" fillId="0" borderId="15" xfId="2" applyNumberFormat="1" applyFont="1" applyBorder="1" applyAlignment="1" applyProtection="1">
      <alignment horizontal="center" vertical="center"/>
      <protection locked="0"/>
    </xf>
    <xf numFmtId="169" fontId="3" fillId="0" borderId="7" xfId="2" applyNumberFormat="1" applyFont="1" applyBorder="1" applyAlignment="1" applyProtection="1">
      <alignment horizontal="center" vertical="center"/>
      <protection locked="0"/>
    </xf>
    <xf numFmtId="169" fontId="3" fillId="0" borderId="7" xfId="2" applyNumberFormat="1" applyFont="1" applyFill="1" applyBorder="1" applyAlignment="1" applyProtection="1">
      <alignment horizontal="center" vertical="center"/>
      <protection locked="0"/>
    </xf>
    <xf numFmtId="1" fontId="2" fillId="0" borderId="3" xfId="0" applyNumberFormat="1" applyFont="1" applyBorder="1" applyAlignment="1" applyProtection="1">
      <alignment horizontal="right" vertical="center" indent="1"/>
      <protection locked="0"/>
    </xf>
    <xf numFmtId="3" fontId="13" fillId="0" borderId="3" xfId="0" applyNumberFormat="1" applyFont="1" applyBorder="1" applyAlignment="1" applyProtection="1">
      <alignment horizontal="right" vertical="center" indent="1"/>
      <protection locked="0"/>
    </xf>
    <xf numFmtId="3" fontId="2" fillId="0" borderId="3" xfId="0" applyNumberFormat="1" applyFont="1" applyBorder="1" applyAlignment="1" applyProtection="1">
      <alignment horizontal="right" vertical="center" indent="1"/>
      <protection locked="0"/>
    </xf>
    <xf numFmtId="167" fontId="0" fillId="0" borderId="7" xfId="2" applyNumberFormat="1" applyFont="1" applyBorder="1" applyAlignment="1" applyProtection="1">
      <alignment horizontal="center" vertical="center"/>
      <protection locked="0"/>
    </xf>
    <xf numFmtId="3" fontId="13" fillId="3" borderId="3" xfId="0" applyNumberFormat="1" applyFont="1" applyFill="1" applyBorder="1" applyAlignment="1" applyProtection="1">
      <alignment horizontal="right" vertical="center" indent="1"/>
      <protection hidden="1"/>
    </xf>
    <xf numFmtId="0" fontId="20" fillId="5" borderId="6" xfId="0" applyFont="1" applyFill="1" applyBorder="1" applyAlignment="1" applyProtection="1">
      <alignment vertical="center"/>
      <protection hidden="1"/>
    </xf>
    <xf numFmtId="0" fontId="20" fillId="5" borderId="12" xfId="0" applyFont="1" applyFill="1" applyBorder="1" applyAlignment="1" applyProtection="1">
      <alignment vertical="center"/>
      <protection hidden="1"/>
    </xf>
    <xf numFmtId="0" fontId="20" fillId="5" borderId="7" xfId="0" applyFont="1" applyFill="1" applyBorder="1" applyAlignment="1" applyProtection="1">
      <alignment vertical="center"/>
      <protection hidden="1"/>
    </xf>
    <xf numFmtId="0" fontId="0" fillId="0" borderId="0" xfId="0" applyProtection="1">
      <protection hidden="1"/>
    </xf>
    <xf numFmtId="0" fontId="22" fillId="6" borderId="3" xfId="0" applyFont="1" applyFill="1" applyBorder="1" applyAlignment="1" applyProtection="1">
      <alignment horizontal="right" vertical="top"/>
      <protection hidden="1"/>
    </xf>
    <xf numFmtId="169" fontId="2" fillId="0" borderId="3" xfId="2" applyNumberFormat="1" applyFont="1" applyBorder="1" applyAlignment="1" applyProtection="1">
      <alignment horizontal="right" vertical="center"/>
      <protection hidden="1"/>
    </xf>
    <xf numFmtId="0" fontId="3" fillId="0" borderId="0" xfId="0" applyFont="1" applyAlignment="1" applyProtection="1">
      <alignment horizontal="right" vertical="top"/>
      <protection hidden="1"/>
    </xf>
    <xf numFmtId="0" fontId="3" fillId="0" borderId="0" xfId="0" applyFont="1" applyAlignment="1" applyProtection="1">
      <alignment horizontal="right"/>
      <protection hidden="1"/>
    </xf>
    <xf numFmtId="0" fontId="22" fillId="6" borderId="3" xfId="0" applyFont="1" applyFill="1" applyBorder="1" applyAlignment="1" applyProtection="1">
      <alignment vertical="center"/>
      <protection hidden="1"/>
    </xf>
    <xf numFmtId="0" fontId="22" fillId="6" borderId="3" xfId="0" applyFont="1" applyFill="1" applyBorder="1" applyAlignment="1" applyProtection="1">
      <alignment vertical="center" wrapText="1"/>
      <protection hidden="1"/>
    </xf>
    <xf numFmtId="167" fontId="2" fillId="0" borderId="3" xfId="2" applyNumberFormat="1" applyFont="1" applyBorder="1" applyAlignment="1" applyProtection="1">
      <alignment horizontal="left" vertical="center"/>
      <protection hidden="1"/>
    </xf>
    <xf numFmtId="0" fontId="2" fillId="0" borderId="12"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2" fillId="6" borderId="3" xfId="0" applyFont="1" applyFill="1" applyBorder="1" applyAlignment="1" applyProtection="1">
      <alignment horizontal="left" vertical="center"/>
      <protection hidden="1"/>
    </xf>
    <xf numFmtId="0" fontId="2" fillId="0" borderId="12" xfId="0" applyFont="1" applyBorder="1" applyProtection="1">
      <protection hidden="1"/>
    </xf>
    <xf numFmtId="0" fontId="2" fillId="0" borderId="2" xfId="0" applyFont="1" applyBorder="1" applyProtection="1">
      <protection hidden="1"/>
    </xf>
    <xf numFmtId="0" fontId="22" fillId="6" borderId="7" xfId="0" applyFont="1" applyFill="1" applyBorder="1" applyAlignment="1" applyProtection="1">
      <alignment horizontal="left" vertical="center"/>
      <protection hidden="1"/>
    </xf>
    <xf numFmtId="0" fontId="2" fillId="0" borderId="0" xfId="0" applyFont="1" applyProtection="1">
      <protection hidden="1"/>
    </xf>
    <xf numFmtId="0" fontId="0" fillId="0" borderId="0" xfId="0" applyAlignment="1" applyProtection="1">
      <alignment horizontal="left" vertical="top"/>
      <protection hidden="1"/>
    </xf>
    <xf numFmtId="167" fontId="2" fillId="0" borderId="3" xfId="2" applyNumberFormat="1" applyFont="1" applyFill="1" applyBorder="1" applyAlignment="1" applyProtection="1">
      <alignment horizontal="left" vertical="center"/>
      <protection hidden="1"/>
    </xf>
    <xf numFmtId="0" fontId="2" fillId="0" borderId="20" xfId="0" applyFont="1" applyBorder="1" applyProtection="1">
      <protection hidden="1"/>
    </xf>
    <xf numFmtId="0" fontId="2" fillId="0" borderId="21" xfId="0" applyFont="1" applyBorder="1" applyProtection="1">
      <protection hidden="1"/>
    </xf>
    <xf numFmtId="0" fontId="0" fillId="0" borderId="0" xfId="0" applyAlignment="1" applyProtection="1">
      <alignment horizontal="left" wrapText="1"/>
      <protection hidden="1"/>
    </xf>
    <xf numFmtId="0" fontId="20" fillId="2" borderId="0" xfId="0" applyFont="1" applyFill="1" applyAlignment="1" applyProtection="1">
      <alignment vertical="center"/>
      <protection hidden="1"/>
    </xf>
    <xf numFmtId="0" fontId="10" fillId="2" borderId="0" xfId="0" applyFont="1" applyFill="1" applyAlignment="1" applyProtection="1">
      <alignment vertical="center"/>
      <protection hidden="1"/>
    </xf>
    <xf numFmtId="0" fontId="22" fillId="2" borderId="0" xfId="0" applyFont="1" applyFill="1" applyAlignment="1" applyProtection="1">
      <alignment vertical="center"/>
      <protection hidden="1"/>
    </xf>
    <xf numFmtId="167" fontId="2" fillId="2" borderId="3" xfId="2" applyNumberFormat="1" applyFont="1" applyFill="1" applyBorder="1" applyAlignment="1" applyProtection="1">
      <alignment horizontal="left" vertical="center"/>
      <protection hidden="1"/>
    </xf>
    <xf numFmtId="0" fontId="13" fillId="2" borderId="0" xfId="0" applyFont="1" applyFill="1" applyProtection="1">
      <protection hidden="1"/>
    </xf>
    <xf numFmtId="0" fontId="0" fillId="2" borderId="0" xfId="0" applyFill="1" applyProtection="1">
      <protection hidden="1"/>
    </xf>
    <xf numFmtId="0" fontId="2" fillId="2" borderId="0" xfId="0" applyFont="1" applyFill="1" applyProtection="1">
      <protection hidden="1"/>
    </xf>
    <xf numFmtId="0" fontId="8" fillId="2" borderId="0" xfId="0" applyFont="1" applyFill="1" applyAlignment="1" applyProtection="1">
      <alignment vertical="center"/>
      <protection hidden="1"/>
    </xf>
    <xf numFmtId="0" fontId="22" fillId="6" borderId="6" xfId="0" applyFont="1" applyFill="1" applyBorder="1" applyAlignment="1" applyProtection="1">
      <alignment vertical="center"/>
      <protection hidden="1"/>
    </xf>
    <xf numFmtId="0" fontId="22" fillId="6" borderId="12" xfId="0" applyFont="1" applyFill="1" applyBorder="1" applyAlignment="1" applyProtection="1">
      <alignment vertical="center"/>
      <protection hidden="1"/>
    </xf>
    <xf numFmtId="0" fontId="22" fillId="6" borderId="7" xfId="0" applyFont="1" applyFill="1" applyBorder="1" applyAlignment="1" applyProtection="1">
      <alignment vertical="center"/>
      <protection hidden="1"/>
    </xf>
    <xf numFmtId="168" fontId="0" fillId="0" borderId="3" xfId="0" applyNumberFormat="1" applyBorder="1" applyAlignment="1" applyProtection="1">
      <alignment horizontal="center" vertical="center"/>
      <protection locked="0"/>
    </xf>
    <xf numFmtId="0" fontId="1" fillId="0" borderId="0" xfId="0" applyFont="1" applyAlignment="1">
      <alignment horizontal="left" vertical="center"/>
    </xf>
    <xf numFmtId="0" fontId="45" fillId="0" borderId="5" xfId="4" applyFont="1" applyBorder="1" applyAlignment="1" applyProtection="1">
      <alignment horizontal="center"/>
      <protection locked="0"/>
    </xf>
    <xf numFmtId="0" fontId="46" fillId="0" borderId="5" xfId="4" applyFont="1" applyBorder="1" applyAlignment="1" applyProtection="1">
      <alignment horizontal="center" wrapText="1"/>
      <protection locked="0"/>
    </xf>
    <xf numFmtId="0" fontId="46" fillId="0" borderId="0" xfId="4" applyFont="1"/>
    <xf numFmtId="0" fontId="45" fillId="0" borderId="0" xfId="4" applyFont="1"/>
    <xf numFmtId="0" fontId="45" fillId="0" borderId="0" xfId="4" applyFont="1" applyAlignment="1">
      <alignment horizontal="left" indent="1"/>
    </xf>
    <xf numFmtId="0" fontId="46" fillId="0" borderId="0" xfId="4" applyFont="1" applyAlignment="1">
      <alignment horizontal="left"/>
    </xf>
    <xf numFmtId="0" fontId="45" fillId="0" borderId="22" xfId="4" applyFont="1" applyBorder="1" applyAlignment="1">
      <alignment horizontal="left" indent="1"/>
    </xf>
    <xf numFmtId="0" fontId="45" fillId="0" borderId="23" xfId="4" applyFont="1" applyBorder="1" applyAlignment="1">
      <alignment wrapText="1"/>
    </xf>
    <xf numFmtId="0" fontId="45" fillId="0" borderId="26" xfId="4" applyFont="1" applyBorder="1" applyAlignment="1">
      <alignment horizontal="left" indent="1"/>
    </xf>
    <xf numFmtId="0" fontId="45" fillId="0" borderId="0" xfId="4" applyFont="1" applyAlignment="1">
      <alignment wrapText="1"/>
    </xf>
    <xf numFmtId="0" fontId="55" fillId="0" borderId="29" xfId="4" applyFont="1" applyBorder="1"/>
    <xf numFmtId="0" fontId="45" fillId="0" borderId="30" xfId="4" applyFont="1" applyBorder="1"/>
    <xf numFmtId="0" fontId="45" fillId="0" borderId="31" xfId="4" applyFont="1" applyBorder="1"/>
    <xf numFmtId="0" fontId="45" fillId="0" borderId="0" xfId="4" applyFont="1" applyAlignment="1">
      <alignment horizontal="right"/>
    </xf>
    <xf numFmtId="0" fontId="45" fillId="0" borderId="5" xfId="4" applyFont="1" applyBorder="1" applyAlignment="1">
      <alignment horizontal="center"/>
    </xf>
    <xf numFmtId="176" fontId="45" fillId="0" borderId="0" xfId="4" applyNumberFormat="1" applyFont="1" applyAlignment="1">
      <alignment horizontal="center"/>
    </xf>
    <xf numFmtId="0" fontId="45" fillId="0" borderId="0" xfId="4" applyFont="1" applyAlignment="1">
      <alignment horizontal="center"/>
    </xf>
    <xf numFmtId="0" fontId="45" fillId="0" borderId="0" xfId="4" applyFont="1" applyAlignment="1">
      <alignment horizontal="left"/>
    </xf>
    <xf numFmtId="0" fontId="46" fillId="0" borderId="5" xfId="4" applyFont="1" applyBorder="1" applyAlignment="1">
      <alignment horizontal="center" wrapText="1"/>
    </xf>
    <xf numFmtId="0" fontId="46" fillId="0" borderId="5" xfId="4" applyFont="1" applyBorder="1" applyAlignment="1">
      <alignment horizontal="center"/>
    </xf>
    <xf numFmtId="0" fontId="57" fillId="0" borderId="0" xfId="4" applyFont="1"/>
    <xf numFmtId="0" fontId="58" fillId="0" borderId="0" xfId="4" applyFont="1"/>
    <xf numFmtId="0" fontId="59" fillId="0" borderId="0" xfId="4" applyFont="1" applyAlignment="1">
      <alignment horizontal="left"/>
    </xf>
    <xf numFmtId="0" fontId="59" fillId="0" borderId="0" xfId="4" applyFont="1"/>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1" fontId="13" fillId="3" borderId="8" xfId="0" applyNumberFormat="1" applyFont="1" applyFill="1" applyBorder="1" applyAlignment="1" applyProtection="1">
      <alignment horizontal="center" vertical="center"/>
      <protection hidden="1"/>
    </xf>
    <xf numFmtId="0" fontId="13" fillId="3" borderId="8" xfId="0" applyFont="1" applyFill="1" applyBorder="1" applyAlignment="1" applyProtection="1">
      <alignment horizontal="center" vertical="center"/>
      <protection hidden="1"/>
    </xf>
    <xf numFmtId="0" fontId="13" fillId="6" borderId="6" xfId="0" applyFont="1" applyFill="1" applyBorder="1" applyAlignment="1" applyProtection="1">
      <alignment horizontal="left" vertical="center" indent="1"/>
      <protection hidden="1"/>
    </xf>
    <xf numFmtId="0" fontId="0" fillId="0" borderId="3" xfId="0" applyBorder="1" applyAlignment="1" applyProtection="1">
      <alignment horizontal="center" vertical="center"/>
      <protection locked="0"/>
    </xf>
    <xf numFmtId="0" fontId="0" fillId="0" borderId="14" xfId="0" applyBorder="1" applyAlignment="1" applyProtection="1">
      <alignment horizontal="left" vertical="center" wrapText="1" indent="1"/>
      <protection locked="0"/>
    </xf>
    <xf numFmtId="0" fontId="0" fillId="0" borderId="4" xfId="0" applyBorder="1" applyAlignment="1" applyProtection="1">
      <alignment horizontal="left" vertical="center" wrapText="1" indent="1"/>
      <protection locked="0"/>
    </xf>
    <xf numFmtId="0" fontId="0" fillId="0" borderId="15" xfId="0" applyBorder="1" applyAlignment="1" applyProtection="1">
      <alignment horizontal="left" vertical="center" wrapText="1" indent="1"/>
      <protection locked="0"/>
    </xf>
    <xf numFmtId="1" fontId="13" fillId="3" borderId="7" xfId="0" applyNumberFormat="1" applyFont="1" applyFill="1" applyBorder="1" applyAlignment="1" applyProtection="1">
      <alignment horizontal="center" vertical="center"/>
      <protection hidden="1"/>
    </xf>
    <xf numFmtId="0" fontId="1" fillId="0" borderId="3" xfId="0" applyFont="1" applyBorder="1" applyAlignment="1" applyProtection="1">
      <alignment horizontal="center" vertical="center"/>
      <protection locked="0"/>
    </xf>
    <xf numFmtId="168" fontId="1" fillId="0" borderId="3" xfId="0" applyNumberFormat="1" applyFont="1" applyBorder="1" applyAlignment="1" applyProtection="1">
      <alignment horizontal="center" vertical="center"/>
      <protection locked="0"/>
    </xf>
    <xf numFmtId="14" fontId="1" fillId="0" borderId="5" xfId="0" applyNumberFormat="1" applyFont="1" applyBorder="1" applyAlignment="1" applyProtection="1">
      <alignment horizontal="center" vertical="center"/>
      <protection locked="0"/>
    </xf>
    <xf numFmtId="0" fontId="1" fillId="0" borderId="0" xfId="0" applyFont="1" applyAlignment="1">
      <alignment horizontal="center" vertical="center"/>
    </xf>
    <xf numFmtId="0" fontId="22" fillId="6" borderId="8" xfId="0" applyFont="1" applyFill="1" applyBorder="1" applyAlignment="1">
      <alignment horizontal="center" vertical="center" wrapText="1"/>
    </xf>
    <xf numFmtId="0" fontId="1" fillId="0" borderId="0" xfId="0" applyFont="1"/>
    <xf numFmtId="0" fontId="7" fillId="0" borderId="0" xfId="0" applyFont="1"/>
    <xf numFmtId="0" fontId="23" fillId="0" borderId="0" xfId="0" applyFont="1" applyAlignment="1">
      <alignment horizontal="left" vertical="top" wrapText="1"/>
    </xf>
    <xf numFmtId="0" fontId="15" fillId="0" borderId="0" xfId="0" applyFont="1" applyAlignment="1">
      <alignment vertical="top"/>
    </xf>
    <xf numFmtId="0" fontId="1" fillId="0" borderId="0" xfId="0" applyFont="1" applyAlignment="1">
      <alignment vertical="center"/>
    </xf>
    <xf numFmtId="0" fontId="1" fillId="0" borderId="0" xfId="0" applyFont="1" applyAlignment="1">
      <alignment horizontal="justify" vertical="top" wrapText="1"/>
    </xf>
    <xf numFmtId="0" fontId="7" fillId="0" borderId="0" xfId="0" applyFont="1" applyAlignment="1">
      <alignment vertical="top"/>
    </xf>
    <xf numFmtId="0" fontId="14" fillId="0" borderId="0" xfId="0" applyFont="1"/>
    <xf numFmtId="0" fontId="1" fillId="0" borderId="4" xfId="0" applyFont="1" applyBorder="1" applyAlignment="1">
      <alignment vertical="center"/>
    </xf>
    <xf numFmtId="0" fontId="1" fillId="0" borderId="4" xfId="0" applyFont="1" applyBorder="1" applyAlignment="1">
      <alignment horizontal="left" vertical="center"/>
    </xf>
    <xf numFmtId="0" fontId="14" fillId="0" borderId="0" xfId="0" applyFont="1" applyAlignment="1">
      <alignment horizontal="left" vertical="center"/>
    </xf>
    <xf numFmtId="0" fontId="1" fillId="0" borderId="11" xfId="0" applyFont="1" applyBorder="1" applyAlignment="1">
      <alignment horizontal="left" vertical="center"/>
    </xf>
    <xf numFmtId="0" fontId="1" fillId="0" borderId="10" xfId="0" applyFont="1" applyBorder="1" applyAlignment="1">
      <alignment horizontal="left" vertical="center"/>
    </xf>
    <xf numFmtId="0" fontId="1" fillId="0" borderId="1" xfId="0" applyFont="1" applyBorder="1" applyAlignment="1">
      <alignment horizontal="left" vertical="center"/>
    </xf>
    <xf numFmtId="0" fontId="14" fillId="0" borderId="0" xfId="0" applyFont="1" applyAlignment="1">
      <alignment horizontal="center" vertical="center"/>
    </xf>
    <xf numFmtId="0" fontId="0" fillId="0" borderId="10" xfId="0" applyBorder="1" applyAlignment="1">
      <alignment horizontal="center" vertical="center"/>
    </xf>
    <xf numFmtId="0" fontId="38" fillId="0" borderId="4" xfId="0" applyFont="1" applyBorder="1" applyAlignment="1">
      <alignment horizontal="left" vertical="top"/>
    </xf>
    <xf numFmtId="0" fontId="1" fillId="0" borderId="0" xfId="0" applyFont="1" applyAlignment="1">
      <alignment horizontal="right" vertical="top"/>
    </xf>
    <xf numFmtId="0" fontId="25" fillId="0" borderId="0" xfId="0" applyFont="1" applyAlignment="1">
      <alignment horizontal="right" vertical="top"/>
    </xf>
    <xf numFmtId="0" fontId="28" fillId="0" borderId="0" xfId="0" applyFont="1" applyAlignment="1">
      <alignment horizontal="right" vertical="top"/>
    </xf>
    <xf numFmtId="0" fontId="23" fillId="0" borderId="0" xfId="0" applyFont="1" applyAlignment="1">
      <alignment horizontal="right" vertical="top"/>
    </xf>
    <xf numFmtId="0" fontId="23" fillId="0" borderId="0" xfId="0" applyFont="1" applyAlignment="1">
      <alignment horizontal="left" vertical="center"/>
    </xf>
    <xf numFmtId="0" fontId="16" fillId="0" borderId="0" xfId="0" applyFont="1" applyAlignment="1">
      <alignment horizontal="right" vertical="top"/>
    </xf>
    <xf numFmtId="0" fontId="22" fillId="0" borderId="0" xfId="0" applyFont="1" applyAlignment="1">
      <alignment vertical="center"/>
    </xf>
    <xf numFmtId="0" fontId="0" fillId="0" borderId="0" xfId="0" applyAlignment="1">
      <alignment horizontal="right" vertical="top"/>
    </xf>
    <xf numFmtId="0" fontId="28" fillId="0" borderId="0" xfId="0" applyFont="1" applyAlignment="1">
      <alignment horizontal="left" vertical="top" wrapText="1"/>
    </xf>
    <xf numFmtId="0" fontId="24" fillId="0" borderId="0" xfId="0" applyFont="1" applyAlignment="1">
      <alignment vertical="center"/>
    </xf>
    <xf numFmtId="0" fontId="22" fillId="0" borderId="0" xfId="0" applyFont="1" applyAlignment="1">
      <alignment horizontal="right" vertical="center" wrapText="1"/>
    </xf>
    <xf numFmtId="0" fontId="21" fillId="4" borderId="0" xfId="0" applyFont="1" applyFill="1" applyAlignment="1">
      <alignment vertical="center" wrapText="1"/>
    </xf>
    <xf numFmtId="0" fontId="19" fillId="4" borderId="0" xfId="0" applyFont="1" applyFill="1" applyAlignment="1">
      <alignment vertical="center" wrapText="1"/>
    </xf>
    <xf numFmtId="0" fontId="7" fillId="0" borderId="0" xfId="0" applyFont="1" applyAlignment="1">
      <alignment vertical="top" wrapText="1"/>
    </xf>
    <xf numFmtId="0" fontId="20" fillId="0" borderId="0" xfId="0" applyFont="1" applyAlignment="1">
      <alignment horizontal="left" vertical="center"/>
    </xf>
    <xf numFmtId="0" fontId="0" fillId="0" borderId="1" xfId="0" applyBorder="1" applyAlignment="1">
      <alignment horizontal="center" vertical="center"/>
    </xf>
    <xf numFmtId="0" fontId="0" fillId="0" borderId="11" xfId="0" applyBorder="1" applyAlignment="1">
      <alignment horizontal="center" vertical="center"/>
    </xf>
    <xf numFmtId="14" fontId="1" fillId="0" borderId="0" xfId="0" applyNumberFormat="1" applyFont="1" applyAlignment="1">
      <alignment horizontal="center" vertical="center"/>
    </xf>
    <xf numFmtId="0" fontId="1" fillId="0" borderId="0" xfId="0" applyFont="1" applyAlignment="1">
      <alignment vertical="top" wrapText="1"/>
    </xf>
    <xf numFmtId="0" fontId="14" fillId="0" borderId="0" xfId="0" applyFont="1" applyAlignment="1">
      <alignment vertical="top" wrapText="1"/>
    </xf>
    <xf numFmtId="0" fontId="22" fillId="0" borderId="0" xfId="0" applyFont="1" applyAlignment="1">
      <alignment horizontal="center" vertical="center" wrapText="1"/>
    </xf>
    <xf numFmtId="0" fontId="0" fillId="0" borderId="0" xfId="0" applyAlignment="1">
      <alignment horizontal="left" vertical="top"/>
    </xf>
    <xf numFmtId="0" fontId="9" fillId="5" borderId="7" xfId="0" applyFont="1" applyFill="1" applyBorder="1" applyAlignment="1">
      <alignment vertical="top" wrapText="1"/>
    </xf>
    <xf numFmtId="0" fontId="0" fillId="0" borderId="0" xfId="0" applyAlignment="1">
      <alignment horizontal="left" vertical="center"/>
    </xf>
    <xf numFmtId="0" fontId="3" fillId="0" borderId="0" xfId="0" applyFont="1" applyAlignment="1">
      <alignment horizontal="left" vertical="center"/>
    </xf>
    <xf numFmtId="0" fontId="14" fillId="0" borderId="0" xfId="0" applyFont="1" applyAlignment="1">
      <alignment vertical="top"/>
    </xf>
    <xf numFmtId="0" fontId="3" fillId="0" borderId="0" xfId="0" applyFont="1" applyAlignment="1">
      <alignment horizontal="left" vertical="top"/>
    </xf>
    <xf numFmtId="0" fontId="2" fillId="0" borderId="0" xfId="0" applyFont="1" applyAlignment="1">
      <alignment horizontal="left" vertical="top"/>
    </xf>
    <xf numFmtId="0" fontId="2" fillId="3" borderId="3" xfId="0" applyFont="1" applyFill="1" applyBorder="1" applyAlignment="1">
      <alignment vertical="center"/>
    </xf>
    <xf numFmtId="1" fontId="2" fillId="0" borderId="0" xfId="0" applyNumberFormat="1" applyFont="1" applyAlignment="1">
      <alignment horizontal="right" vertical="center" indent="1"/>
    </xf>
    <xf numFmtId="169" fontId="0" fillId="0" borderId="0" xfId="0" applyNumberFormat="1" applyAlignment="1">
      <alignment vertical="center"/>
    </xf>
    <xf numFmtId="0" fontId="13" fillId="3" borderId="3" xfId="0" applyFont="1" applyFill="1" applyBorder="1" applyAlignment="1">
      <alignment horizontal="left" vertical="center"/>
    </xf>
    <xf numFmtId="166" fontId="2" fillId="0" borderId="0" xfId="0" applyNumberFormat="1" applyFont="1" applyAlignment="1">
      <alignment horizontal="right" vertical="center" indent="1"/>
    </xf>
    <xf numFmtId="2" fontId="2" fillId="0" borderId="0" xfId="0" applyNumberFormat="1" applyFont="1" applyAlignment="1">
      <alignment horizontal="right" vertical="center" indent="1"/>
    </xf>
    <xf numFmtId="0" fontId="22" fillId="6" borderId="15"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9" xfId="0" applyFont="1" applyFill="1" applyBorder="1" applyAlignment="1">
      <alignment horizontal="center" vertical="center"/>
    </xf>
    <xf numFmtId="0" fontId="3" fillId="6" borderId="16" xfId="0" applyFont="1" applyFill="1" applyBorder="1" applyAlignment="1">
      <alignment horizontal="center" vertical="center"/>
    </xf>
    <xf numFmtId="0" fontId="13" fillId="6" borderId="6" xfId="0" applyFont="1" applyFill="1" applyBorder="1" applyAlignment="1">
      <alignment horizontal="left" vertical="center" indent="1"/>
    </xf>
    <xf numFmtId="0" fontId="13" fillId="6" borderId="12" xfId="0" applyFont="1" applyFill="1" applyBorder="1" applyAlignment="1">
      <alignment horizontal="left" vertical="center" indent="1"/>
    </xf>
    <xf numFmtId="0" fontId="0" fillId="0" borderId="0" xfId="0" applyAlignment="1">
      <alignment horizontal="left" vertical="center" indent="1"/>
    </xf>
    <xf numFmtId="0" fontId="22" fillId="6" borderId="6" xfId="0" applyFont="1" applyFill="1" applyBorder="1" applyAlignment="1">
      <alignment horizontal="left" vertical="center" indent="1"/>
    </xf>
    <xf numFmtId="0" fontId="2" fillId="3" borderId="10" xfId="0" applyFont="1" applyFill="1" applyBorder="1" applyAlignment="1">
      <alignment horizontal="justify" vertical="center"/>
    </xf>
    <xf numFmtId="0" fontId="0" fillId="0" borderId="0" xfId="0" applyAlignment="1">
      <alignment horizontal="justify" vertical="top"/>
    </xf>
    <xf numFmtId="0" fontId="2" fillId="0" borderId="12" xfId="0" applyFont="1" applyBorder="1" applyAlignment="1">
      <alignment horizontal="left" vertical="top" indent="1"/>
    </xf>
    <xf numFmtId="0" fontId="2" fillId="0" borderId="4" xfId="0" applyFont="1" applyBorder="1" applyAlignment="1">
      <alignment horizontal="left" vertical="top" indent="1"/>
    </xf>
    <xf numFmtId="1" fontId="2" fillId="0" borderId="4" xfId="0" applyNumberFormat="1" applyFont="1" applyBorder="1" applyAlignment="1">
      <alignment horizontal="right" vertical="center" indent="1"/>
    </xf>
    <xf numFmtId="0" fontId="2" fillId="0" borderId="12" xfId="0" applyFont="1" applyBorder="1" applyAlignment="1">
      <alignment horizontal="justify" vertical="top"/>
    </xf>
    <xf numFmtId="0" fontId="14" fillId="6" borderId="9" xfId="0" applyFont="1" applyFill="1" applyBorder="1" applyAlignment="1">
      <alignment horizontal="center" vertical="center" wrapText="1"/>
    </xf>
    <xf numFmtId="169" fontId="0" fillId="0" borderId="0" xfId="2" applyNumberFormat="1" applyFont="1" applyBorder="1" applyAlignment="1" applyProtection="1">
      <alignment vertical="center"/>
    </xf>
    <xf numFmtId="170" fontId="0" fillId="0" borderId="0" xfId="2" applyNumberFormat="1" applyFont="1" applyBorder="1" applyAlignment="1" applyProtection="1">
      <alignment horizontal="right" vertical="center" indent="1"/>
    </xf>
    <xf numFmtId="171" fontId="0" fillId="0" borderId="0" xfId="3" applyNumberFormat="1" applyFont="1" applyBorder="1" applyAlignment="1" applyProtection="1">
      <alignment horizontal="center" vertical="center"/>
    </xf>
    <xf numFmtId="169" fontId="0" fillId="0" borderId="0" xfId="2" applyNumberFormat="1" applyFont="1" applyBorder="1" applyAlignment="1" applyProtection="1">
      <alignment horizontal="left" vertical="center" indent="1"/>
    </xf>
    <xf numFmtId="0" fontId="2" fillId="3" borderId="9" xfId="0" applyFont="1" applyFill="1" applyBorder="1" applyAlignment="1">
      <alignment vertical="center"/>
    </xf>
    <xf numFmtId="0" fontId="2" fillId="0" borderId="12" xfId="0" applyFont="1" applyBorder="1" applyAlignment="1">
      <alignment horizontal="left" vertical="center" indent="1"/>
    </xf>
    <xf numFmtId="1" fontId="2" fillId="0" borderId="12" xfId="0" applyNumberFormat="1" applyFont="1" applyBorder="1" applyAlignment="1">
      <alignment horizontal="right" vertical="center" indent="1"/>
    </xf>
    <xf numFmtId="0" fontId="2" fillId="0" borderId="12" xfId="0" applyFont="1" applyBorder="1" applyAlignment="1">
      <alignment vertical="center"/>
    </xf>
    <xf numFmtId="0" fontId="13" fillId="6" borderId="3" xfId="0" applyFont="1" applyFill="1" applyBorder="1" applyAlignment="1">
      <alignment horizontal="center" vertical="center"/>
    </xf>
    <xf numFmtId="0" fontId="11" fillId="0" borderId="4" xfId="0" applyFont="1" applyBorder="1" applyAlignment="1">
      <alignment horizontal="center" vertical="top"/>
    </xf>
    <xf numFmtId="0" fontId="2" fillId="0" borderId="0" xfId="0" applyFont="1" applyAlignment="1">
      <alignment horizontal="left" vertical="center" indent="2"/>
    </xf>
    <xf numFmtId="0" fontId="2" fillId="0" borderId="0" xfId="0" applyFont="1" applyAlignment="1">
      <alignment horizontal="left" vertical="center" indent="1"/>
    </xf>
    <xf numFmtId="0" fontId="2" fillId="0" borderId="0" xfId="0" applyFont="1" applyAlignment="1">
      <alignment horizontal="left" vertical="center" wrapText="1"/>
    </xf>
    <xf numFmtId="0" fontId="13" fillId="6" borderId="8" xfId="0" applyFont="1" applyFill="1" applyBorder="1" applyAlignment="1">
      <alignment horizontal="center" vertical="center"/>
    </xf>
    <xf numFmtId="0" fontId="3" fillId="0" borderId="0" xfId="0" applyFont="1" applyAlignment="1">
      <alignment horizontal="center" vertical="top" wrapText="1"/>
    </xf>
    <xf numFmtId="0" fontId="11" fillId="0" borderId="0" xfId="0" applyFont="1" applyAlignment="1">
      <alignment vertical="center" wrapText="1"/>
    </xf>
    <xf numFmtId="0" fontId="3" fillId="0" borderId="4" xfId="0" applyFont="1" applyBorder="1" applyAlignment="1">
      <alignment horizontal="center" vertical="top"/>
    </xf>
    <xf numFmtId="0" fontId="11" fillId="0" borderId="4" xfId="0" applyFont="1" applyBorder="1" applyAlignment="1">
      <alignment vertical="top"/>
    </xf>
    <xf numFmtId="0" fontId="11" fillId="0" borderId="4" xfId="0" applyFont="1" applyBorder="1" applyAlignment="1">
      <alignment vertical="center"/>
    </xf>
    <xf numFmtId="0" fontId="13" fillId="0" borderId="0" xfId="0" applyFont="1" applyAlignment="1">
      <alignment horizontal="left" vertical="center" indent="1"/>
    </xf>
    <xf numFmtId="0" fontId="13" fillId="3" borderId="6" xfId="0" applyFont="1" applyFill="1" applyBorder="1" applyAlignment="1">
      <alignment horizontal="left" vertical="center" indent="1"/>
    </xf>
    <xf numFmtId="0" fontId="13" fillId="3" borderId="3"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4" xfId="0" applyFont="1" applyFill="1" applyBorder="1" applyAlignment="1">
      <alignment horizontal="left" vertical="center" indent="1"/>
    </xf>
    <xf numFmtId="166" fontId="0" fillId="0" borderId="0" xfId="0" applyNumberFormat="1" applyAlignment="1">
      <alignment vertical="center"/>
    </xf>
    <xf numFmtId="172" fontId="0" fillId="0" borderId="0" xfId="0" applyNumberFormat="1" applyAlignment="1">
      <alignment vertical="center"/>
    </xf>
    <xf numFmtId="0" fontId="20" fillId="5" borderId="6" xfId="0" applyFont="1" applyFill="1" applyBorder="1" applyAlignment="1">
      <alignment vertical="center"/>
    </xf>
    <xf numFmtId="0" fontId="14" fillId="6" borderId="9" xfId="0" applyFont="1" applyFill="1" applyBorder="1" applyAlignment="1">
      <alignment horizontal="center" vertical="center"/>
    </xf>
    <xf numFmtId="0" fontId="14" fillId="6" borderId="16" xfId="0" applyFont="1" applyFill="1" applyBorder="1" applyAlignment="1">
      <alignment horizontal="center" vertical="center"/>
    </xf>
    <xf numFmtId="0" fontId="3" fillId="3" borderId="12" xfId="0" applyFont="1" applyFill="1" applyBorder="1"/>
    <xf numFmtId="0" fontId="13" fillId="3" borderId="7" xfId="0" applyFont="1" applyFill="1" applyBorder="1" applyAlignment="1">
      <alignment vertical="center"/>
    </xf>
    <xf numFmtId="0" fontId="0" fillId="0" borderId="0" xfId="0" applyAlignment="1">
      <alignment horizontal="center" vertical="top"/>
    </xf>
    <xf numFmtId="0" fontId="31" fillId="6" borderId="12" xfId="0" applyFont="1" applyFill="1" applyBorder="1" applyAlignment="1">
      <alignment horizontal="left" vertical="center" indent="1"/>
    </xf>
    <xf numFmtId="0" fontId="31" fillId="6" borderId="12" xfId="0" applyFont="1" applyFill="1" applyBorder="1" applyAlignment="1">
      <alignment vertical="center"/>
    </xf>
    <xf numFmtId="0" fontId="31" fillId="6" borderId="7" xfId="0" applyFont="1" applyFill="1" applyBorder="1" applyAlignment="1">
      <alignment vertical="center"/>
    </xf>
    <xf numFmtId="0" fontId="19" fillId="4" borderId="0" xfId="0" applyFont="1" applyFill="1" applyAlignment="1">
      <alignment vertical="center"/>
    </xf>
    <xf numFmtId="0" fontId="14" fillId="0" borderId="0" xfId="0" applyFont="1" applyAlignment="1">
      <alignment vertical="center"/>
    </xf>
    <xf numFmtId="0" fontId="13" fillId="3" borderId="3" xfId="0" applyFont="1" applyFill="1" applyBorder="1" applyAlignment="1">
      <alignment vertical="center"/>
    </xf>
    <xf numFmtId="0" fontId="22" fillId="6" borderId="12" xfId="0" applyFont="1" applyFill="1" applyBorder="1" applyAlignment="1">
      <alignment vertical="center"/>
    </xf>
    <xf numFmtId="0" fontId="13" fillId="6" borderId="12" xfId="0" applyFont="1" applyFill="1" applyBorder="1" applyAlignment="1">
      <alignment horizontal="center" vertical="center"/>
    </xf>
    <xf numFmtId="0" fontId="13" fillId="6" borderId="7" xfId="0" applyFont="1" applyFill="1" applyBorder="1" applyAlignment="1">
      <alignment horizontal="center" vertical="center"/>
    </xf>
    <xf numFmtId="0" fontId="13" fillId="3" borderId="12" xfId="0" applyFont="1" applyFill="1" applyBorder="1" applyAlignment="1">
      <alignment vertical="center"/>
    </xf>
    <xf numFmtId="0" fontId="13" fillId="3" borderId="4" xfId="0" applyFont="1" applyFill="1" applyBorder="1" applyAlignment="1">
      <alignment vertical="center"/>
    </xf>
    <xf numFmtId="0" fontId="13" fillId="0" borderId="12" xfId="0" applyFont="1" applyBorder="1" applyAlignment="1">
      <alignment horizontal="left" vertical="center" indent="1"/>
    </xf>
    <xf numFmtId="0" fontId="13" fillId="0" borderId="12" xfId="0" applyFont="1" applyBorder="1" applyAlignment="1">
      <alignment vertical="center"/>
    </xf>
    <xf numFmtId="0" fontId="13" fillId="0" borderId="12" xfId="0" applyFont="1" applyBorder="1" applyAlignment="1">
      <alignment horizontal="right" vertical="center" indent="1"/>
    </xf>
    <xf numFmtId="0" fontId="22" fillId="6" borderId="6" xfId="0" applyFont="1" applyFill="1" applyBorder="1" applyAlignment="1">
      <alignment vertical="center"/>
    </xf>
    <xf numFmtId="0" fontId="13" fillId="3" borderId="14" xfId="0" applyFont="1" applyFill="1" applyBorder="1" applyAlignment="1">
      <alignment vertical="center"/>
    </xf>
    <xf numFmtId="169" fontId="3" fillId="0" borderId="0" xfId="2" applyNumberFormat="1" applyFont="1" applyBorder="1" applyAlignment="1" applyProtection="1">
      <alignment vertical="center"/>
    </xf>
    <xf numFmtId="170" fontId="3" fillId="0" borderId="0" xfId="2" applyNumberFormat="1" applyFont="1" applyBorder="1" applyAlignment="1" applyProtection="1">
      <alignment horizontal="right" vertical="center" indent="1"/>
    </xf>
    <xf numFmtId="171" fontId="3" fillId="0" borderId="0" xfId="3" applyNumberFormat="1" applyFont="1" applyBorder="1" applyAlignment="1" applyProtection="1">
      <alignment horizontal="center" vertical="center"/>
    </xf>
    <xf numFmtId="0" fontId="11" fillId="0" borderId="0" xfId="0" applyFont="1" applyAlignment="1">
      <alignment horizontal="center" vertical="top"/>
    </xf>
    <xf numFmtId="0" fontId="11" fillId="0" borderId="0" xfId="0" applyFont="1" applyAlignment="1">
      <alignment horizontal="left" vertical="top"/>
    </xf>
    <xf numFmtId="0" fontId="3" fillId="6" borderId="12" xfId="0" applyFont="1" applyFill="1" applyBorder="1" applyAlignment="1">
      <alignment vertical="center"/>
    </xf>
    <xf numFmtId="0" fontId="13" fillId="6" borderId="12" xfId="0" applyFont="1" applyFill="1" applyBorder="1" applyAlignment="1">
      <alignment vertical="center"/>
    </xf>
    <xf numFmtId="0" fontId="13" fillId="6" borderId="7" xfId="0" applyFont="1" applyFill="1" applyBorder="1" applyAlignment="1">
      <alignment vertical="center"/>
    </xf>
    <xf numFmtId="0" fontId="13" fillId="6" borderId="12" xfId="0" applyFont="1" applyFill="1" applyBorder="1" applyAlignment="1">
      <alignment vertical="center" wrapText="1"/>
    </xf>
    <xf numFmtId="0" fontId="13" fillId="6" borderId="7" xfId="0" applyFont="1" applyFill="1" applyBorder="1" applyAlignment="1">
      <alignment vertical="center" wrapText="1"/>
    </xf>
    <xf numFmtId="0" fontId="13" fillId="0" borderId="0" xfId="0" applyFont="1" applyAlignment="1">
      <alignment horizontal="left" vertical="center" wrapText="1"/>
    </xf>
    <xf numFmtId="0" fontId="13" fillId="6" borderId="14" xfId="0" applyFont="1" applyFill="1" applyBorder="1" applyAlignment="1">
      <alignment horizontal="left" indent="1"/>
    </xf>
    <xf numFmtId="0" fontId="3" fillId="6" borderId="4" xfId="0" applyFont="1" applyFill="1" applyBorder="1" applyAlignment="1">
      <alignment vertical="center"/>
    </xf>
    <xf numFmtId="0" fontId="3" fillId="6" borderId="15" xfId="0" applyFont="1" applyFill="1" applyBorder="1" applyAlignment="1">
      <alignment vertical="center"/>
    </xf>
    <xf numFmtId="0" fontId="13" fillId="6" borderId="13" xfId="0" applyFont="1" applyFill="1" applyBorder="1" applyAlignment="1">
      <alignment horizontal="left" vertical="top" indent="1"/>
    </xf>
    <xf numFmtId="0" fontId="3" fillId="6" borderId="5" xfId="0" applyFont="1" applyFill="1" applyBorder="1" applyAlignment="1">
      <alignment vertical="center"/>
    </xf>
    <xf numFmtId="0" fontId="3" fillId="6" borderId="16" xfId="0" applyFont="1" applyFill="1" applyBorder="1" applyAlignment="1">
      <alignment vertical="center"/>
    </xf>
    <xf numFmtId="0" fontId="3" fillId="0" borderId="4" xfId="0" applyFont="1" applyBorder="1" applyAlignment="1">
      <alignment horizontal="center" vertical="top" wrapText="1"/>
    </xf>
    <xf numFmtId="0" fontId="11" fillId="0" borderId="5" xfId="0" applyFont="1" applyBorder="1" applyAlignment="1">
      <alignment vertical="center" wrapText="1"/>
    </xf>
    <xf numFmtId="0" fontId="13" fillId="6" borderId="4" xfId="0" applyFont="1" applyFill="1" applyBorder="1" applyAlignment="1">
      <alignment vertical="center"/>
    </xf>
    <xf numFmtId="0" fontId="13" fillId="6" borderId="15" xfId="0" applyFont="1" applyFill="1" applyBorder="1" applyAlignment="1">
      <alignment vertical="center"/>
    </xf>
    <xf numFmtId="0" fontId="13" fillId="6" borderId="5" xfId="0" applyFont="1" applyFill="1" applyBorder="1" applyAlignment="1">
      <alignment vertical="center"/>
    </xf>
    <xf numFmtId="0" fontId="13" fillId="6" borderId="16" xfId="0" applyFont="1" applyFill="1" applyBorder="1" applyAlignment="1">
      <alignment vertical="center"/>
    </xf>
    <xf numFmtId="0" fontId="3" fillId="0" borderId="0" xfId="0" applyFont="1" applyAlignment="1">
      <alignment horizontal="left" vertical="center" indent="1"/>
    </xf>
    <xf numFmtId="0" fontId="13" fillId="0" borderId="0" xfId="0" applyFont="1" applyAlignment="1">
      <alignment horizontal="left" vertical="center" wrapText="1" indent="1"/>
    </xf>
    <xf numFmtId="0" fontId="34" fillId="0" borderId="0" xfId="0" applyFont="1" applyAlignment="1">
      <alignment horizontal="left" vertical="center" indent="1"/>
    </xf>
    <xf numFmtId="166" fontId="3" fillId="0" borderId="0" xfId="0" applyNumberFormat="1" applyFont="1" applyAlignment="1">
      <alignment vertical="center"/>
    </xf>
    <xf numFmtId="0" fontId="13" fillId="3" borderId="1" xfId="0" applyFont="1" applyFill="1" applyBorder="1" applyAlignment="1">
      <alignment horizontal="left" indent="1"/>
    </xf>
    <xf numFmtId="0" fontId="3" fillId="3" borderId="0" xfId="0" applyFont="1" applyFill="1" applyAlignment="1">
      <alignment vertical="center"/>
    </xf>
    <xf numFmtId="0" fontId="13" fillId="3" borderId="0" xfId="0" applyFont="1" applyFill="1" applyAlignment="1">
      <alignment vertical="center"/>
    </xf>
    <xf numFmtId="0" fontId="13" fillId="3" borderId="11" xfId="0" applyFont="1" applyFill="1" applyBorder="1" applyAlignment="1">
      <alignment vertical="center"/>
    </xf>
    <xf numFmtId="0" fontId="13" fillId="3" borderId="1" xfId="0" applyFont="1" applyFill="1" applyBorder="1" applyAlignment="1">
      <alignment horizontal="left" vertical="top" indent="1"/>
    </xf>
    <xf numFmtId="0" fontId="3" fillId="0" borderId="0" xfId="0" applyFont="1" applyAlignment="1">
      <alignment horizontal="center" vertical="top"/>
    </xf>
    <xf numFmtId="0" fontId="42" fillId="0" borderId="0" xfId="0" applyFont="1" applyAlignment="1">
      <alignment horizontal="left" vertical="center" indent="1"/>
    </xf>
    <xf numFmtId="0" fontId="31" fillId="0" borderId="0" xfId="0" applyFont="1" applyAlignment="1">
      <alignment horizontal="left" vertical="center" indent="1"/>
    </xf>
    <xf numFmtId="0" fontId="6" fillId="0" borderId="0" xfId="0" applyFont="1" applyAlignment="1">
      <alignment horizontal="left" vertical="center" indent="1"/>
    </xf>
    <xf numFmtId="0" fontId="31" fillId="0" borderId="0" xfId="0" applyFont="1" applyAlignment="1">
      <alignment vertical="center"/>
    </xf>
    <xf numFmtId="167" fontId="0" fillId="0" borderId="0" xfId="2" applyNumberFormat="1" applyFont="1" applyFill="1" applyBorder="1" applyAlignment="1" applyProtection="1">
      <alignment horizontal="center" vertical="center"/>
    </xf>
    <xf numFmtId="0" fontId="40" fillId="0" borderId="0" xfId="4" applyFont="1" applyAlignment="1">
      <alignment horizontal="justify" wrapText="1"/>
    </xf>
    <xf numFmtId="0" fontId="46" fillId="0" borderId="0" xfId="4" applyFont="1" applyAlignment="1">
      <alignment horizontal="justify" wrapText="1"/>
    </xf>
    <xf numFmtId="0" fontId="45" fillId="0" borderId="0" xfId="4" applyFont="1" applyAlignment="1">
      <alignment horizontal="justify" wrapText="1"/>
    </xf>
    <xf numFmtId="0" fontId="45" fillId="0" borderId="5" xfId="4" applyFont="1" applyBorder="1" applyAlignment="1">
      <alignment wrapText="1"/>
    </xf>
    <xf numFmtId="0" fontId="45" fillId="0" borderId="5" xfId="4" applyFont="1" applyBorder="1"/>
    <xf numFmtId="0" fontId="20" fillId="5" borderId="12" xfId="0" applyFont="1" applyFill="1" applyBorder="1" applyAlignment="1">
      <alignment horizontal="center" vertical="center"/>
    </xf>
    <xf numFmtId="0" fontId="20" fillId="5" borderId="7" xfId="0" applyFont="1" applyFill="1" applyBorder="1" applyAlignment="1">
      <alignment horizontal="center" vertical="center"/>
    </xf>
    <xf numFmtId="0" fontId="0" fillId="0" borderId="0" xfId="0" applyAlignment="1">
      <alignment horizontal="right"/>
    </xf>
    <xf numFmtId="0" fontId="22" fillId="6" borderId="12" xfId="0" applyFont="1" applyFill="1" applyBorder="1" applyAlignment="1">
      <alignment horizontal="justify" vertical="center" wrapText="1"/>
    </xf>
    <xf numFmtId="0" fontId="22" fillId="6" borderId="9" xfId="0" applyFont="1" applyFill="1" applyBorder="1" applyAlignment="1">
      <alignment vertical="center" wrapText="1"/>
    </xf>
    <xf numFmtId="0" fontId="3" fillId="0" borderId="1" xfId="0" applyFont="1" applyBorder="1" applyAlignment="1">
      <alignment horizontal="right" vertical="center"/>
    </xf>
    <xf numFmtId="0" fontId="3" fillId="0" borderId="15" xfId="0" applyFont="1" applyBorder="1" applyAlignment="1">
      <alignment horizontal="justify" vertical="center" wrapText="1"/>
    </xf>
    <xf numFmtId="0" fontId="3" fillId="0" borderId="13" xfId="0" applyFont="1" applyBorder="1" applyAlignment="1">
      <alignment horizontal="right" vertical="center"/>
    </xf>
    <xf numFmtId="0" fontId="3" fillId="0" borderId="16" xfId="0" applyFont="1" applyBorder="1" applyAlignment="1">
      <alignment horizontal="justify" vertical="center" wrapText="1"/>
    </xf>
    <xf numFmtId="0" fontId="22" fillId="6" borderId="7" xfId="0" applyFont="1" applyFill="1" applyBorder="1" applyAlignment="1">
      <alignment horizontal="justify" vertical="center" wrapText="1"/>
    </xf>
    <xf numFmtId="0" fontId="22" fillId="6" borderId="7" xfId="0" applyFont="1" applyFill="1" applyBorder="1" applyAlignment="1">
      <alignment horizontal="center" vertical="center" wrapText="1"/>
    </xf>
    <xf numFmtId="169" fontId="13" fillId="0" borderId="10" xfId="2" applyNumberFormat="1" applyFont="1" applyBorder="1" applyAlignment="1" applyProtection="1">
      <alignment horizontal="center" vertical="center"/>
    </xf>
    <xf numFmtId="0" fontId="3" fillId="0" borderId="11" xfId="0" applyFont="1" applyBorder="1" applyAlignment="1">
      <alignment horizontal="justify" vertical="center" wrapText="1"/>
    </xf>
    <xf numFmtId="0" fontId="3" fillId="0" borderId="19" xfId="0" applyFont="1" applyBorder="1" applyAlignment="1">
      <alignment horizontal="justify" vertical="center" wrapText="1"/>
    </xf>
    <xf numFmtId="169" fontId="43" fillId="0" borderId="3" xfId="2" applyNumberFormat="1" applyFont="1" applyBorder="1" applyAlignment="1" applyProtection="1">
      <alignment horizontal="center" vertical="center"/>
    </xf>
    <xf numFmtId="169" fontId="13" fillId="0" borderId="3" xfId="2" applyNumberFormat="1" applyFont="1" applyBorder="1" applyAlignment="1" applyProtection="1">
      <alignment horizontal="right" vertical="center"/>
    </xf>
    <xf numFmtId="0" fontId="3" fillId="0" borderId="14" xfId="0" applyFont="1" applyBorder="1" applyAlignment="1">
      <alignment horizontal="right" vertical="center"/>
    </xf>
    <xf numFmtId="0" fontId="3" fillId="0" borderId="13" xfId="0" applyFont="1" applyBorder="1" applyAlignment="1">
      <alignment horizontal="right"/>
    </xf>
    <xf numFmtId="0" fontId="3" fillId="0" borderId="0" xfId="0" applyFont="1" applyAlignment="1">
      <alignment horizontal="right"/>
    </xf>
    <xf numFmtId="0" fontId="36" fillId="0" borderId="0" xfId="4" applyFont="1" applyAlignment="1">
      <alignment vertical="top" wrapText="1"/>
    </xf>
    <xf numFmtId="0" fontId="56" fillId="0" borderId="0" xfId="4" quotePrefix="1" applyFont="1" applyAlignment="1">
      <alignment vertical="top"/>
    </xf>
    <xf numFmtId="0" fontId="45" fillId="0" borderId="5" xfId="4" applyFont="1" applyBorder="1" applyProtection="1">
      <protection locked="0"/>
    </xf>
    <xf numFmtId="2" fontId="0" fillId="0" borderId="3" xfId="0" applyNumberFormat="1" applyBorder="1" applyAlignment="1" applyProtection="1">
      <alignment horizontal="right" vertical="center" indent="1"/>
      <protection locked="0"/>
    </xf>
    <xf numFmtId="0" fontId="64" fillId="3" borderId="3" xfId="0" applyFont="1" applyFill="1" applyBorder="1" applyAlignment="1">
      <alignment horizontal="center" vertical="center"/>
    </xf>
    <xf numFmtId="0" fontId="46" fillId="0" borderId="26" xfId="4" applyFont="1" applyBorder="1" applyAlignment="1">
      <alignment horizontal="center" vertical="top" wrapText="1"/>
    </xf>
    <xf numFmtId="0" fontId="46" fillId="0" borderId="0" xfId="4" applyFont="1" applyAlignment="1">
      <alignment horizontal="center" vertical="top" wrapText="1"/>
    </xf>
    <xf numFmtId="0" fontId="46" fillId="0" borderId="11" xfId="4" applyFont="1" applyBorder="1" applyAlignment="1">
      <alignment horizontal="center" vertical="top" wrapText="1"/>
    </xf>
    <xf numFmtId="0" fontId="43" fillId="0" borderId="67" xfId="4" applyFont="1" applyBorder="1" applyAlignment="1">
      <alignment horizontal="right" vertical="center"/>
    </xf>
    <xf numFmtId="0" fontId="30" fillId="0" borderId="0" xfId="4" applyFont="1"/>
    <xf numFmtId="0" fontId="14" fillId="0" borderId="0" xfId="4" applyFont="1"/>
    <xf numFmtId="0" fontId="14" fillId="0" borderId="0" xfId="4" applyFont="1" applyAlignment="1">
      <alignment horizontal="left" indent="1"/>
    </xf>
    <xf numFmtId="0" fontId="30" fillId="0" borderId="0" xfId="4" applyFont="1" applyAlignment="1">
      <alignment horizontal="left"/>
    </xf>
    <xf numFmtId="0" fontId="14" fillId="0" borderId="22" xfId="4" applyFont="1" applyBorder="1" applyAlignment="1">
      <alignment horizontal="left" indent="1"/>
    </xf>
    <xf numFmtId="0" fontId="14" fillId="0" borderId="23" xfId="4" applyFont="1" applyBorder="1" applyAlignment="1">
      <alignment wrapText="1"/>
    </xf>
    <xf numFmtId="0" fontId="14" fillId="0" borderId="26" xfId="4" applyFont="1" applyBorder="1" applyAlignment="1">
      <alignment horizontal="left" indent="1"/>
    </xf>
    <xf numFmtId="0" fontId="14" fillId="0" borderId="0" xfId="4" applyFont="1" applyAlignment="1">
      <alignment wrapText="1"/>
    </xf>
    <xf numFmtId="0" fontId="67" fillId="0" borderId="29" xfId="4" applyFont="1" applyBorder="1"/>
    <xf numFmtId="0" fontId="14" fillId="0" borderId="30" xfId="4" applyFont="1" applyBorder="1"/>
    <xf numFmtId="0" fontId="14" fillId="0" borderId="31" xfId="4" applyFont="1" applyBorder="1"/>
    <xf numFmtId="0" fontId="14" fillId="0" borderId="0" xfId="4" applyFont="1" applyAlignment="1">
      <alignment horizontal="right"/>
    </xf>
    <xf numFmtId="0" fontId="14" fillId="0" borderId="5" xfId="4" applyFont="1" applyBorder="1" applyAlignment="1" applyProtection="1">
      <alignment horizontal="center"/>
      <protection locked="0"/>
    </xf>
    <xf numFmtId="0" fontId="14" fillId="0" borderId="5" xfId="4" applyFont="1" applyBorder="1" applyAlignment="1">
      <alignment horizontal="center"/>
    </xf>
    <xf numFmtId="0" fontId="14" fillId="0" borderId="0" xfId="4" applyFont="1" applyAlignment="1">
      <alignment horizontal="center"/>
    </xf>
    <xf numFmtId="176" fontId="14" fillId="0" borderId="0" xfId="4" applyNumberFormat="1" applyFont="1" applyAlignment="1">
      <alignment horizontal="center"/>
    </xf>
    <xf numFmtId="0" fontId="43" fillId="0" borderId="12" xfId="4" applyFont="1" applyBorder="1" applyAlignment="1">
      <alignment vertical="center" wrapText="1"/>
    </xf>
    <xf numFmtId="0" fontId="69" fillId="0" borderId="0" xfId="4" applyFont="1" applyAlignment="1">
      <alignment vertical="top"/>
    </xf>
    <xf numFmtId="0" fontId="14" fillId="0" borderId="0" xfId="4" applyFont="1" applyAlignment="1">
      <alignment vertical="top"/>
    </xf>
    <xf numFmtId="0" fontId="14" fillId="0" borderId="0" xfId="4" applyFont="1" applyAlignment="1">
      <alignment vertical="top" wrapText="1"/>
    </xf>
    <xf numFmtId="0" fontId="22" fillId="0" borderId="26" xfId="4" applyFont="1" applyBorder="1" applyAlignment="1">
      <alignment horizontal="left" vertical="center" wrapText="1" indent="1"/>
    </xf>
    <xf numFmtId="0" fontId="22" fillId="0" borderId="0" xfId="4" applyFont="1" applyAlignment="1">
      <alignment horizontal="left" vertical="center" wrapText="1" indent="1"/>
    </xf>
    <xf numFmtId="0" fontId="22" fillId="0" borderId="11" xfId="4" applyFont="1" applyBorder="1" applyAlignment="1">
      <alignment horizontal="left" vertical="center" wrapText="1" indent="1"/>
    </xf>
    <xf numFmtId="0" fontId="43" fillId="0" borderId="0" xfId="4" applyFont="1" applyAlignment="1">
      <alignment horizontal="center" vertical="center" wrapText="1"/>
    </xf>
    <xf numFmtId="0" fontId="43" fillId="0" borderId="0" xfId="4" applyFont="1" applyAlignment="1">
      <alignment horizontal="right" vertical="center"/>
    </xf>
    <xf numFmtId="0" fontId="43" fillId="0" borderId="77" xfId="4" applyFont="1" applyBorder="1" applyAlignment="1">
      <alignment horizontal="center" vertical="center" wrapText="1"/>
    </xf>
    <xf numFmtId="0" fontId="14" fillId="0" borderId="0" xfId="4" applyFont="1" applyAlignment="1">
      <alignment horizontal="left"/>
    </xf>
    <xf numFmtId="0" fontId="22" fillId="0" borderId="5" xfId="4" applyFont="1" applyBorder="1" applyAlignment="1" applyProtection="1">
      <alignment horizontal="center" wrapText="1"/>
      <protection locked="0"/>
    </xf>
    <xf numFmtId="0" fontId="22" fillId="0" borderId="5" xfId="4" applyFont="1" applyBorder="1" applyAlignment="1">
      <alignment horizontal="center" wrapText="1"/>
    </xf>
    <xf numFmtId="0" fontId="22" fillId="0" borderId="5" xfId="4" applyFont="1" applyBorder="1" applyAlignment="1">
      <alignment horizontal="center"/>
    </xf>
    <xf numFmtId="0" fontId="14" fillId="0" borderId="5" xfId="4" applyFont="1" applyBorder="1" applyProtection="1">
      <protection locked="0"/>
    </xf>
    <xf numFmtId="0" fontId="22" fillId="0" borderId="0" xfId="4" applyFont="1" applyAlignment="1">
      <alignment horizontal="left"/>
    </xf>
    <xf numFmtId="0" fontId="70" fillId="0" borderId="0" xfId="4" applyFont="1"/>
    <xf numFmtId="0" fontId="71" fillId="0" borderId="0" xfId="4" applyFont="1"/>
    <xf numFmtId="0" fontId="69" fillId="0" borderId="0" xfId="4" quotePrefix="1" applyFont="1" applyAlignment="1">
      <alignment vertical="top"/>
    </xf>
    <xf numFmtId="0" fontId="43" fillId="0" borderId="6" xfId="4" applyFont="1" applyBorder="1" applyAlignment="1">
      <alignment vertical="center"/>
    </xf>
    <xf numFmtId="0" fontId="43" fillId="0" borderId="12" xfId="4" applyFont="1" applyBorder="1" applyAlignment="1">
      <alignment vertical="center"/>
    </xf>
    <xf numFmtId="0" fontId="22" fillId="0" borderId="6" xfId="4" applyFont="1" applyBorder="1" applyAlignment="1">
      <alignment horizontal="center" vertical="top" wrapText="1"/>
    </xf>
    <xf numFmtId="0" fontId="22" fillId="0" borderId="12" xfId="4" applyFont="1" applyBorder="1" applyAlignment="1">
      <alignment horizontal="center" vertical="top" wrapText="1"/>
    </xf>
    <xf numFmtId="0" fontId="22" fillId="0" borderId="7" xfId="4" applyFont="1" applyBorder="1" applyAlignment="1">
      <alignment horizontal="center" vertical="top" wrapText="1"/>
    </xf>
    <xf numFmtId="0" fontId="36" fillId="0" borderId="0" xfId="4" applyFont="1" applyAlignment="1">
      <alignment vertical="center" wrapText="1"/>
    </xf>
    <xf numFmtId="0" fontId="46" fillId="0" borderId="26" xfId="4" applyFont="1" applyBorder="1" applyAlignment="1">
      <alignment horizontal="center" vertical="center" wrapText="1"/>
    </xf>
    <xf numFmtId="0" fontId="46" fillId="0" borderId="0" xfId="4" applyFont="1" applyAlignment="1">
      <alignment horizontal="center" vertical="center" wrapText="1"/>
    </xf>
    <xf numFmtId="3" fontId="45" fillId="0" borderId="43" xfId="4" applyNumberFormat="1" applyFont="1" applyBorder="1" applyAlignment="1" applyProtection="1">
      <alignment vertical="center"/>
      <protection locked="0"/>
    </xf>
    <xf numFmtId="3" fontId="45" fillId="0" borderId="27" xfId="4" applyNumberFormat="1" applyFont="1" applyBorder="1" applyAlignment="1" applyProtection="1">
      <alignment vertical="center"/>
      <protection locked="0"/>
    </xf>
    <xf numFmtId="3" fontId="45" fillId="0" borderId="28" xfId="4" applyNumberFormat="1" applyFont="1" applyBorder="1" applyAlignment="1" applyProtection="1">
      <alignment vertical="center"/>
      <protection locked="0"/>
    </xf>
    <xf numFmtId="3" fontId="63" fillId="0" borderId="56" xfId="4" applyNumberFormat="1" applyFont="1" applyBorder="1" applyAlignment="1" applyProtection="1">
      <alignment vertical="center" wrapText="1"/>
      <protection locked="0"/>
    </xf>
    <xf numFmtId="3" fontId="63" fillId="0" borderId="27" xfId="4" applyNumberFormat="1" applyFont="1" applyBorder="1" applyAlignment="1" applyProtection="1">
      <alignment vertical="center" wrapText="1"/>
      <protection locked="0"/>
    </xf>
    <xf numFmtId="3" fontId="63" fillId="0" borderId="43" xfId="4" applyNumberFormat="1" applyFont="1" applyBorder="1" applyAlignment="1" applyProtection="1">
      <alignment vertical="center" wrapText="1"/>
      <protection locked="0"/>
    </xf>
    <xf numFmtId="3" fontId="63" fillId="0" borderId="42" xfId="4" applyNumberFormat="1" applyFont="1" applyBorder="1" applyAlignment="1" applyProtection="1">
      <alignment vertical="center" wrapText="1"/>
      <protection locked="0"/>
    </xf>
    <xf numFmtId="0" fontId="45" fillId="0" borderId="41" xfId="4" applyFont="1" applyBorder="1" applyAlignment="1">
      <alignment vertical="center" wrapText="1"/>
    </xf>
    <xf numFmtId="0" fontId="45" fillId="0" borderId="27" xfId="4" applyFont="1" applyBorder="1" applyAlignment="1">
      <alignment vertical="center" wrapText="1"/>
    </xf>
    <xf numFmtId="0" fontId="45" fillId="0" borderId="42" xfId="4" applyFont="1" applyBorder="1" applyAlignment="1">
      <alignment vertical="center" wrapText="1"/>
    </xf>
    <xf numFmtId="0" fontId="45" fillId="0" borderId="44" xfId="4" applyFont="1" applyBorder="1" applyAlignment="1">
      <alignment vertical="center" wrapText="1"/>
    </xf>
    <xf numFmtId="0" fontId="45" fillId="0" borderId="45" xfId="4" applyFont="1" applyBorder="1" applyAlignment="1">
      <alignment vertical="center" wrapText="1"/>
    </xf>
    <xf numFmtId="0" fontId="45" fillId="0" borderId="46" xfId="4" applyFont="1" applyBorder="1" applyAlignment="1">
      <alignment vertical="center" wrapText="1"/>
    </xf>
    <xf numFmtId="0" fontId="45" fillId="0" borderId="53" xfId="4" applyFont="1" applyBorder="1" applyAlignment="1">
      <alignment vertical="center" wrapText="1"/>
    </xf>
    <xf numFmtId="0" fontId="45" fillId="0" borderId="83" xfId="4" applyFont="1" applyBorder="1" applyAlignment="1">
      <alignment vertical="center" wrapText="1"/>
    </xf>
    <xf numFmtId="3" fontId="45" fillId="0" borderId="47" xfId="4" applyNumberFormat="1" applyFont="1" applyBorder="1" applyAlignment="1" applyProtection="1">
      <alignment vertical="center"/>
      <protection locked="0"/>
    </xf>
    <xf numFmtId="3" fontId="45" fillId="0" borderId="45" xfId="4" applyNumberFormat="1" applyFont="1" applyBorder="1" applyAlignment="1" applyProtection="1">
      <alignment vertical="center"/>
      <protection locked="0"/>
    </xf>
    <xf numFmtId="3" fontId="45" fillId="0" borderId="48" xfId="4" applyNumberFormat="1" applyFont="1" applyBorder="1" applyAlignment="1" applyProtection="1">
      <alignment vertical="center"/>
      <protection locked="0"/>
    </xf>
    <xf numFmtId="3" fontId="45" fillId="0" borderId="78" xfId="4" applyNumberFormat="1" applyFont="1" applyBorder="1" applyAlignment="1" applyProtection="1">
      <alignment vertical="center"/>
      <protection locked="0"/>
    </xf>
    <xf numFmtId="3" fontId="45" fillId="0" borderId="53" xfId="4" applyNumberFormat="1" applyFont="1" applyBorder="1" applyAlignment="1" applyProtection="1">
      <alignment vertical="center"/>
      <protection locked="0"/>
    </xf>
    <xf numFmtId="3" fontId="45" fillId="0" borderId="79" xfId="4" applyNumberFormat="1" applyFont="1" applyBorder="1" applyAlignment="1" applyProtection="1">
      <alignment vertical="center"/>
      <protection locked="0"/>
    </xf>
    <xf numFmtId="0" fontId="46" fillId="0" borderId="11" xfId="4" applyFont="1" applyBorder="1" applyAlignment="1">
      <alignment horizontal="center" vertical="center" wrapText="1"/>
    </xf>
    <xf numFmtId="0" fontId="45" fillId="0" borderId="57" xfId="4" applyFont="1" applyBorder="1" applyAlignment="1">
      <alignment vertical="center" wrapText="1"/>
    </xf>
    <xf numFmtId="0" fontId="45" fillId="0" borderId="91" xfId="4" applyFont="1" applyBorder="1" applyAlignment="1">
      <alignment vertical="center" wrapText="1"/>
    </xf>
    <xf numFmtId="0" fontId="3" fillId="0" borderId="0" xfId="4" applyFont="1"/>
    <xf numFmtId="0" fontId="13" fillId="0" borderId="0" xfId="4" applyFont="1"/>
    <xf numFmtId="0" fontId="65" fillId="0" borderId="0" xfId="0" applyFont="1" applyAlignment="1">
      <alignment vertical="center"/>
    </xf>
    <xf numFmtId="0" fontId="38" fillId="0" borderId="0" xfId="0" applyFont="1" applyAlignment="1">
      <alignment vertical="top"/>
    </xf>
    <xf numFmtId="0" fontId="3" fillId="0" borderId="4" xfId="0" applyFont="1" applyBorder="1"/>
    <xf numFmtId="0" fontId="13" fillId="0" borderId="4" xfId="0" applyFont="1" applyBorder="1" applyAlignment="1">
      <alignment vertical="center"/>
    </xf>
    <xf numFmtId="3" fontId="13" fillId="0" borderId="4" xfId="0" applyNumberFormat="1" applyFont="1" applyBorder="1" applyAlignment="1" applyProtection="1">
      <alignment horizontal="right" vertical="center" indent="1"/>
      <protection hidden="1"/>
    </xf>
    <xf numFmtId="0" fontId="36" fillId="0" borderId="26" xfId="4" applyFont="1" applyBorder="1"/>
    <xf numFmtId="0" fontId="3" fillId="0" borderId="4" xfId="0" applyFont="1" applyBorder="1" applyAlignment="1">
      <alignment vertical="top"/>
    </xf>
    <xf numFmtId="0" fontId="3" fillId="4" borderId="0" xfId="0" applyFont="1" applyFill="1"/>
    <xf numFmtId="0" fontId="13" fillId="4" borderId="0" xfId="0" applyFont="1" applyFill="1" applyAlignment="1">
      <alignment horizontal="left" vertical="center" indent="1"/>
    </xf>
    <xf numFmtId="3" fontId="13" fillId="4" borderId="0" xfId="0" applyNumberFormat="1" applyFont="1" applyFill="1" applyAlignment="1" applyProtection="1">
      <alignment horizontal="right" vertical="center" indent="1"/>
      <protection hidden="1"/>
    </xf>
    <xf numFmtId="0" fontId="3" fillId="4" borderId="0" xfId="0" applyFont="1" applyFill="1" applyAlignment="1">
      <alignment horizontal="left" vertical="top"/>
    </xf>
    <xf numFmtId="39" fontId="13" fillId="4" borderId="0" xfId="2" applyNumberFormat="1" applyFont="1" applyFill="1" applyBorder="1" applyAlignment="1" applyProtection="1">
      <alignment horizontal="right" vertical="center" indent="1"/>
      <protection locked="0"/>
    </xf>
    <xf numFmtId="2" fontId="13" fillId="3" borderId="3" xfId="1" applyNumberFormat="1" applyFont="1" applyFill="1" applyBorder="1" applyAlignment="1" applyProtection="1">
      <alignment horizontal="center" vertical="center" wrapText="1"/>
      <protection hidden="1"/>
    </xf>
    <xf numFmtId="0" fontId="72" fillId="0" borderId="0" xfId="4" applyFont="1" applyAlignment="1">
      <alignment horizontal="left" vertical="top"/>
    </xf>
    <xf numFmtId="0" fontId="65" fillId="0" borderId="4" xfId="0" applyFont="1" applyBorder="1" applyAlignment="1">
      <alignment vertical="top"/>
    </xf>
    <xf numFmtId="0" fontId="65" fillId="0" borderId="0" xfId="0" applyFont="1" applyAlignment="1">
      <alignment horizontal="center" vertical="top"/>
    </xf>
    <xf numFmtId="0" fontId="65" fillId="0" borderId="0" xfId="0" applyFont="1" applyAlignment="1">
      <alignment horizontal="left" vertical="top"/>
    </xf>
    <xf numFmtId="3" fontId="63" fillId="0" borderId="56" xfId="4" applyNumberFormat="1" applyFont="1" applyBorder="1" applyAlignment="1" applyProtection="1">
      <alignment horizontal="right" vertical="center" wrapText="1"/>
      <protection locked="0"/>
    </xf>
    <xf numFmtId="3" fontId="63" fillId="0" borderId="27" xfId="4" applyNumberFormat="1" applyFont="1" applyBorder="1" applyAlignment="1" applyProtection="1">
      <alignment horizontal="right" vertical="center" wrapText="1"/>
      <protection locked="0"/>
    </xf>
    <xf numFmtId="3" fontId="63" fillId="0" borderId="42" xfId="4" applyNumberFormat="1" applyFont="1" applyBorder="1" applyAlignment="1" applyProtection="1">
      <alignment horizontal="right" vertical="center" wrapText="1"/>
      <protection locked="0"/>
    </xf>
    <xf numFmtId="3" fontId="63" fillId="0" borderId="43" xfId="4" applyNumberFormat="1" applyFont="1" applyBorder="1" applyAlignment="1" applyProtection="1">
      <alignment horizontal="right" vertical="center" wrapText="1"/>
      <protection locked="0"/>
    </xf>
    <xf numFmtId="3" fontId="68" fillId="4" borderId="27" xfId="4" applyNumberFormat="1" applyFont="1" applyFill="1" applyBorder="1" applyAlignment="1">
      <alignment horizontal="right" vertical="center" wrapText="1"/>
    </xf>
    <xf numFmtId="3" fontId="68" fillId="4" borderId="42" xfId="4" applyNumberFormat="1" applyFont="1" applyFill="1" applyBorder="1" applyAlignment="1">
      <alignment horizontal="right" vertical="center" wrapText="1"/>
    </xf>
    <xf numFmtId="3" fontId="68" fillId="4" borderId="43" xfId="4" applyNumberFormat="1" applyFont="1" applyFill="1" applyBorder="1" applyAlignment="1">
      <alignment horizontal="right" vertical="center"/>
    </xf>
    <xf numFmtId="3" fontId="68" fillId="4" borderId="27" xfId="4" applyNumberFormat="1" applyFont="1" applyFill="1" applyBorder="1" applyAlignment="1">
      <alignment horizontal="right" vertical="center"/>
    </xf>
    <xf numFmtId="3" fontId="68" fillId="4" borderId="28" xfId="4" applyNumberFormat="1" applyFont="1" applyFill="1" applyBorder="1" applyAlignment="1">
      <alignment horizontal="right" vertical="center"/>
    </xf>
    <xf numFmtId="0" fontId="36" fillId="0" borderId="0" xfId="4" applyFont="1" applyProtection="1">
      <protection hidden="1"/>
    </xf>
    <xf numFmtId="3" fontId="68" fillId="4" borderId="27" xfId="4" applyNumberFormat="1" applyFont="1" applyFill="1" applyBorder="1" applyAlignment="1" applyProtection="1">
      <alignment vertical="center" wrapText="1"/>
      <protection hidden="1"/>
    </xf>
    <xf numFmtId="3" fontId="68" fillId="4" borderId="42" xfId="4" applyNumberFormat="1" applyFont="1" applyFill="1" applyBorder="1" applyAlignment="1" applyProtection="1">
      <alignment vertical="center" wrapText="1"/>
      <protection hidden="1"/>
    </xf>
    <xf numFmtId="3" fontId="68" fillId="4" borderId="43" xfId="4" applyNumberFormat="1" applyFont="1" applyFill="1" applyBorder="1" applyAlignment="1" applyProtection="1">
      <alignment vertical="center"/>
      <protection hidden="1"/>
    </xf>
    <xf numFmtId="3" fontId="68" fillId="4" borderId="27" xfId="4" applyNumberFormat="1" applyFont="1" applyFill="1" applyBorder="1" applyAlignment="1" applyProtection="1">
      <alignment vertical="center"/>
      <protection hidden="1"/>
    </xf>
    <xf numFmtId="3" fontId="68" fillId="4" borderId="28" xfId="4" applyNumberFormat="1" applyFont="1" applyFill="1" applyBorder="1" applyAlignment="1" applyProtection="1">
      <alignment vertical="center"/>
      <protection hidden="1"/>
    </xf>
    <xf numFmtId="3" fontId="13" fillId="0" borderId="3" xfId="0" applyNumberFormat="1" applyFont="1" applyBorder="1" applyAlignment="1" applyProtection="1">
      <alignment horizontal="right" vertical="center" indent="1"/>
      <protection hidden="1"/>
    </xf>
    <xf numFmtId="3" fontId="3" fillId="0" borderId="3" xfId="0" applyNumberFormat="1" applyFont="1" applyBorder="1" applyAlignment="1" applyProtection="1">
      <alignment horizontal="right" vertical="center" indent="1"/>
      <protection hidden="1"/>
    </xf>
    <xf numFmtId="0" fontId="76" fillId="0" borderId="0" xfId="0" applyFont="1" applyAlignment="1">
      <alignment vertical="center"/>
    </xf>
    <xf numFmtId="0" fontId="76" fillId="0" borderId="0" xfId="0" applyFont="1" applyAlignment="1">
      <alignment horizontal="center" vertical="center"/>
    </xf>
    <xf numFmtId="0" fontId="14" fillId="0" borderId="0" xfId="0" applyFont="1" applyAlignment="1">
      <alignment horizontal="justify" vertical="top" wrapText="1"/>
    </xf>
    <xf numFmtId="0" fontId="14" fillId="0" borderId="6"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22" fillId="0" borderId="0" xfId="0" applyFont="1" applyAlignment="1">
      <alignment horizontal="center" vertical="center"/>
    </xf>
    <xf numFmtId="0" fontId="22" fillId="0" borderId="0" xfId="0" applyFont="1" applyAlignment="1">
      <alignment horizontal="left" vertical="center" indent="1"/>
    </xf>
    <xf numFmtId="0" fontId="1" fillId="0" borderId="0" xfId="0" applyFont="1" applyAlignment="1">
      <alignment horizontal="justify" vertical="top" wrapText="1"/>
    </xf>
    <xf numFmtId="0" fontId="22" fillId="0" borderId="0" xfId="0" applyFont="1" applyAlignment="1">
      <alignment horizontal="left" vertical="top"/>
    </xf>
    <xf numFmtId="0" fontId="14" fillId="0" borderId="0" xfId="0" quotePrefix="1" applyFont="1" applyAlignment="1">
      <alignment horizontal="justify" vertical="top" wrapText="1"/>
    </xf>
    <xf numFmtId="0" fontId="22" fillId="0" borderId="0" xfId="0" applyFont="1" applyAlignment="1">
      <alignment horizontal="right" vertical="center" wrapText="1"/>
    </xf>
    <xf numFmtId="0" fontId="1" fillId="0" borderId="0" xfId="0" applyFont="1" applyAlignment="1">
      <alignment horizontal="left" vertical="center"/>
    </xf>
    <xf numFmtId="0" fontId="22" fillId="0" borderId="0" xfId="0" applyFont="1" applyAlignment="1">
      <alignment vertical="center" wrapText="1"/>
    </xf>
    <xf numFmtId="0" fontId="22" fillId="0" borderId="11" xfId="0" applyFont="1" applyBorder="1" applyAlignment="1">
      <alignment vertical="center" wrapText="1"/>
    </xf>
    <xf numFmtId="0" fontId="1" fillId="0" borderId="8"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22" fillId="0" borderId="0" xfId="0" applyFont="1" applyAlignment="1">
      <alignment horizontal="left" vertical="center" wrapText="1"/>
    </xf>
    <xf numFmtId="0" fontId="22" fillId="0" borderId="0" xfId="0" applyFont="1" applyAlignment="1">
      <alignment horizontal="right" vertical="center"/>
    </xf>
    <xf numFmtId="0" fontId="1" fillId="0" borderId="6"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20" fillId="5" borderId="6" xfId="0" applyFont="1" applyFill="1" applyBorder="1" applyAlignment="1">
      <alignment horizontal="left" vertical="center"/>
    </xf>
    <xf numFmtId="0" fontId="20" fillId="5" borderId="12" xfId="0" applyFont="1" applyFill="1" applyBorder="1" applyAlignment="1">
      <alignment horizontal="left" vertical="center"/>
    </xf>
    <xf numFmtId="0" fontId="20" fillId="5" borderId="7" xfId="0" applyFont="1" applyFill="1" applyBorder="1" applyAlignment="1">
      <alignment horizontal="left" vertical="center"/>
    </xf>
    <xf numFmtId="0" fontId="23" fillId="0" borderId="5" xfId="0" applyFont="1" applyBorder="1" applyAlignment="1" applyProtection="1">
      <alignment horizontal="left" vertical="top"/>
      <protection locked="0"/>
    </xf>
    <xf numFmtId="168" fontId="1" fillId="0" borderId="6" xfId="0" applyNumberFormat="1" applyFont="1" applyBorder="1" applyAlignment="1" applyProtection="1">
      <alignment horizontal="center" vertical="center"/>
      <protection locked="0"/>
    </xf>
    <xf numFmtId="168" fontId="1" fillId="0" borderId="12" xfId="0" applyNumberFormat="1" applyFont="1" applyBorder="1" applyAlignment="1" applyProtection="1">
      <alignment horizontal="center" vertical="center"/>
      <protection locked="0"/>
    </xf>
    <xf numFmtId="168" fontId="1" fillId="0" borderId="7" xfId="0" applyNumberFormat="1" applyFont="1" applyBorder="1" applyAlignment="1" applyProtection="1">
      <alignment horizontal="center" vertical="center"/>
      <protection locked="0"/>
    </xf>
    <xf numFmtId="0" fontId="1" fillId="0" borderId="0" xfId="0" applyFont="1" applyAlignment="1">
      <alignment horizontal="justify" vertical="top"/>
    </xf>
    <xf numFmtId="0" fontId="0" fillId="0" borderId="0" xfId="0" applyAlignment="1">
      <alignment horizontal="center" wrapText="1"/>
    </xf>
    <xf numFmtId="0" fontId="18" fillId="4" borderId="0" xfId="0" applyFont="1" applyFill="1" applyAlignment="1">
      <alignment horizontal="center" vertical="top" wrapText="1"/>
    </xf>
    <xf numFmtId="0" fontId="26" fillId="0" borderId="0" xfId="0" applyFont="1" applyAlignment="1">
      <alignment horizontal="left" vertical="center" wrapText="1"/>
    </xf>
    <xf numFmtId="0" fontId="15" fillId="5" borderId="6" xfId="0" applyFont="1" applyFill="1" applyBorder="1" applyAlignment="1">
      <alignment horizontal="left" vertical="center" wrapText="1"/>
    </xf>
    <xf numFmtId="0" fontId="15" fillId="5" borderId="12"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1" fillId="0" borderId="4" xfId="0" applyFont="1" applyBorder="1" applyAlignment="1">
      <alignment horizontal="justify" vertical="center" wrapText="1"/>
    </xf>
    <xf numFmtId="0" fontId="1" fillId="0" borderId="0" xfId="0" applyFont="1" applyAlignment="1">
      <alignment horizontal="justify" vertical="center" wrapText="1"/>
    </xf>
    <xf numFmtId="0" fontId="22" fillId="0" borderId="0" xfId="0" applyFont="1" applyAlignment="1">
      <alignment horizontal="center" vertical="top"/>
    </xf>
    <xf numFmtId="0" fontId="22" fillId="0" borderId="0" xfId="0" applyFont="1" applyAlignment="1">
      <alignment horizontal="center" vertical="top" wrapText="1"/>
    </xf>
    <xf numFmtId="0" fontId="1" fillId="0" borderId="1"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16" xfId="0" applyFont="1" applyBorder="1" applyAlignment="1" applyProtection="1">
      <alignment horizontal="left" vertical="top" wrapText="1"/>
      <protection locked="0"/>
    </xf>
    <xf numFmtId="0" fontId="22" fillId="0" borderId="5" xfId="0" applyFont="1" applyBorder="1" applyAlignment="1">
      <alignment horizontal="left" vertical="center" wrapText="1"/>
    </xf>
    <xf numFmtId="0" fontId="0" fillId="0" borderId="6"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lignment horizontal="center" vertical="top"/>
    </xf>
    <xf numFmtId="0" fontId="22" fillId="0" borderId="5" xfId="0" applyFont="1" applyBorder="1" applyAlignment="1">
      <alignment horizontal="center" vertical="center"/>
    </xf>
    <xf numFmtId="0" fontId="21" fillId="4" borderId="0" xfId="0" applyFont="1" applyFill="1" applyAlignment="1">
      <alignment horizontal="left" vertical="center" wrapText="1"/>
    </xf>
    <xf numFmtId="0" fontId="26" fillId="5" borderId="6"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7" xfId="0" applyFont="1" applyFill="1" applyBorder="1" applyAlignment="1">
      <alignment horizontal="left" vertical="center" wrapText="1"/>
    </xf>
    <xf numFmtId="0" fontId="22" fillId="0" borderId="5" xfId="0" applyFont="1" applyBorder="1" applyAlignment="1">
      <alignment horizontal="left" vertical="center"/>
    </xf>
    <xf numFmtId="0" fontId="23" fillId="0" borderId="5" xfId="0" applyFont="1" applyBorder="1" applyAlignment="1" applyProtection="1">
      <alignment horizontal="left" vertical="center"/>
      <protection locked="0"/>
    </xf>
    <xf numFmtId="0" fontId="14" fillId="0" borderId="4" xfId="0" applyFont="1" applyBorder="1" applyAlignment="1">
      <alignment horizontal="justify" vertical="top" wrapText="1"/>
    </xf>
    <xf numFmtId="0" fontId="14" fillId="0" borderId="5" xfId="0" applyFont="1" applyBorder="1" applyAlignment="1">
      <alignment horizontal="justify" vertical="top" wrapText="1"/>
    </xf>
    <xf numFmtId="0" fontId="0" fillId="0" borderId="6" xfId="0" applyBorder="1" applyAlignment="1" applyProtection="1">
      <alignment vertical="center"/>
      <protection locked="0"/>
    </xf>
    <xf numFmtId="0" fontId="0" fillId="0" borderId="12" xfId="0" applyBorder="1" applyAlignment="1" applyProtection="1">
      <alignment vertical="center"/>
      <protection locked="0"/>
    </xf>
    <xf numFmtId="0" fontId="0" fillId="0" borderId="7" xfId="0" applyBorder="1" applyAlignment="1" applyProtection="1">
      <alignment vertical="center"/>
      <protection locked="0"/>
    </xf>
    <xf numFmtId="0" fontId="2" fillId="0" borderId="0" xfId="0" applyFont="1" applyAlignment="1">
      <alignment horizontal="left" vertical="center"/>
    </xf>
    <xf numFmtId="0" fontId="26" fillId="0" borderId="0" xfId="0" applyFont="1" applyAlignment="1">
      <alignment horizontal="left" vertical="top" wrapText="1"/>
    </xf>
    <xf numFmtId="0" fontId="0" fillId="0" borderId="0" xfId="0" applyAlignment="1">
      <alignment horizontal="left" vertical="top"/>
    </xf>
    <xf numFmtId="0" fontId="26" fillId="5" borderId="3" xfId="0" applyFont="1" applyFill="1" applyBorder="1" applyAlignment="1">
      <alignment horizontal="left" vertical="top" wrapText="1"/>
    </xf>
    <xf numFmtId="0" fontId="26" fillId="5" borderId="6" xfId="0" applyFont="1" applyFill="1" applyBorder="1" applyAlignment="1">
      <alignment horizontal="left" vertical="top" wrapText="1"/>
    </xf>
    <xf numFmtId="0" fontId="2" fillId="3" borderId="6" xfId="0" applyFont="1" applyFill="1" applyBorder="1" applyAlignment="1">
      <alignment horizontal="left" vertical="center" indent="1"/>
    </xf>
    <xf numFmtId="0" fontId="2" fillId="3" borderId="12" xfId="0" applyFont="1" applyFill="1" applyBorder="1" applyAlignment="1">
      <alignment horizontal="left" vertical="center" indent="1"/>
    </xf>
    <xf numFmtId="0" fontId="2" fillId="3" borderId="7" xfId="0" applyFont="1" applyFill="1" applyBorder="1" applyAlignment="1">
      <alignment horizontal="left" vertical="center" indent="1"/>
    </xf>
    <xf numFmtId="0" fontId="0" fillId="0" borderId="4" xfId="0" applyBorder="1" applyAlignment="1">
      <alignment horizontal="left" vertical="top"/>
    </xf>
    <xf numFmtId="0" fontId="22" fillId="6" borderId="14"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15"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22" fillId="6" borderId="16"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44" fillId="0" borderId="0" xfId="0" applyFont="1" applyAlignment="1">
      <alignment horizontal="justify" vertical="top" wrapText="1"/>
    </xf>
    <xf numFmtId="0" fontId="41" fillId="0" borderId="0" xfId="0" applyFont="1" applyAlignment="1">
      <alignment horizontal="justify" vertical="top" wrapText="1"/>
    </xf>
    <xf numFmtId="0" fontId="20" fillId="5" borderId="6" xfId="0" applyFont="1" applyFill="1" applyBorder="1" applyAlignment="1">
      <alignment horizontal="left" vertical="top"/>
    </xf>
    <xf numFmtId="0" fontId="20" fillId="5" borderId="12" xfId="0" applyFont="1" applyFill="1" applyBorder="1" applyAlignment="1">
      <alignment horizontal="left" vertical="top"/>
    </xf>
    <xf numFmtId="0" fontId="20" fillId="5" borderId="7" xfId="0" applyFont="1" applyFill="1" applyBorder="1" applyAlignment="1">
      <alignment horizontal="left" vertical="top"/>
    </xf>
    <xf numFmtId="0" fontId="22" fillId="6" borderId="6" xfId="0" applyFont="1" applyFill="1" applyBorder="1" applyAlignment="1">
      <alignment horizontal="left" vertical="top" indent="1"/>
    </xf>
    <xf numFmtId="0" fontId="22" fillId="6" borderId="12" xfId="0" applyFont="1" applyFill="1" applyBorder="1" applyAlignment="1">
      <alignment horizontal="left" vertical="top" indent="1"/>
    </xf>
    <xf numFmtId="0" fontId="22" fillId="6" borderId="7" xfId="0" applyFont="1" applyFill="1" applyBorder="1" applyAlignment="1">
      <alignment horizontal="left" vertical="top" indent="1"/>
    </xf>
    <xf numFmtId="0" fontId="2" fillId="0" borderId="0" xfId="0" applyFont="1" applyAlignment="1">
      <alignment horizontal="left" vertical="top"/>
    </xf>
    <xf numFmtId="0" fontId="0" fillId="0" borderId="14" xfId="0" applyBorder="1" applyAlignment="1" applyProtection="1">
      <alignment horizontal="left" vertical="center" wrapText="1" indent="1"/>
      <protection locked="0"/>
    </xf>
    <xf numFmtId="0" fontId="0" fillId="0" borderId="4" xfId="0" applyBorder="1" applyAlignment="1" applyProtection="1">
      <alignment horizontal="left" vertical="center" wrapText="1" indent="1"/>
      <protection locked="0"/>
    </xf>
    <xf numFmtId="0" fontId="0" fillId="0" borderId="15" xfId="0" applyBorder="1" applyAlignment="1" applyProtection="1">
      <alignment horizontal="left" vertical="center" wrapText="1" indent="1"/>
      <protection locked="0"/>
    </xf>
    <xf numFmtId="0" fontId="22" fillId="6" borderId="6" xfId="0" applyFont="1" applyFill="1" applyBorder="1" applyAlignment="1">
      <alignment horizontal="left" vertical="center" indent="1"/>
    </xf>
    <xf numFmtId="0" fontId="22" fillId="6" borderId="12" xfId="0" applyFont="1" applyFill="1" applyBorder="1" applyAlignment="1">
      <alignment horizontal="left" vertical="center" indent="1"/>
    </xf>
    <xf numFmtId="0" fontId="22" fillId="6" borderId="7" xfId="0" applyFont="1" applyFill="1" applyBorder="1" applyAlignment="1">
      <alignment horizontal="left" vertical="center" indent="1"/>
    </xf>
    <xf numFmtId="0" fontId="22" fillId="6" borderId="1" xfId="0" applyFont="1" applyFill="1" applyBorder="1" applyAlignment="1">
      <alignment horizontal="center" vertical="center" wrapText="1"/>
    </xf>
    <xf numFmtId="0" fontId="22" fillId="6" borderId="0" xfId="0" applyFont="1" applyFill="1" applyAlignment="1">
      <alignment horizontal="center" vertical="center" wrapText="1"/>
    </xf>
    <xf numFmtId="0" fontId="22" fillId="6" borderId="11"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0" fillId="0" borderId="6" xfId="0" applyBorder="1" applyAlignment="1" applyProtection="1">
      <alignment horizontal="left" vertical="center" wrapText="1" indent="1"/>
      <protection locked="0"/>
    </xf>
    <xf numFmtId="0" fontId="0" fillId="0" borderId="12" xfId="0" applyBorder="1" applyAlignment="1" applyProtection="1">
      <alignment horizontal="left" vertical="center" wrapText="1" indent="1"/>
      <protection locked="0"/>
    </xf>
    <xf numFmtId="0" fontId="0" fillId="0" borderId="7" xfId="0" applyBorder="1" applyAlignment="1" applyProtection="1">
      <alignment horizontal="left" vertical="center" wrapText="1" indent="1"/>
      <protection locked="0"/>
    </xf>
    <xf numFmtId="0" fontId="13" fillId="6" borderId="6" xfId="0" applyFont="1" applyFill="1" applyBorder="1" applyAlignment="1">
      <alignment horizontal="left" vertical="center" indent="1"/>
    </xf>
    <xf numFmtId="0" fontId="13" fillId="6" borderId="12" xfId="0" applyFont="1" applyFill="1" applyBorder="1" applyAlignment="1">
      <alignment horizontal="left" vertical="center" indent="1"/>
    </xf>
    <xf numFmtId="0" fontId="13" fillId="6" borderId="7" xfId="0" applyFont="1" applyFill="1" applyBorder="1" applyAlignment="1">
      <alignment horizontal="left" vertical="center" indent="1"/>
    </xf>
    <xf numFmtId="0" fontId="2" fillId="3" borderId="4" xfId="0" applyFont="1" applyFill="1" applyBorder="1" applyAlignment="1">
      <alignment horizontal="left" vertical="center" indent="1"/>
    </xf>
    <xf numFmtId="1" fontId="2" fillId="3" borderId="6" xfId="0" applyNumberFormat="1" applyFont="1" applyFill="1" applyBorder="1" applyAlignment="1" applyProtection="1">
      <alignment horizontal="right" vertical="center" indent="1"/>
      <protection hidden="1"/>
    </xf>
    <xf numFmtId="1" fontId="2" fillId="3" borderId="12" xfId="0" applyNumberFormat="1" applyFont="1" applyFill="1" applyBorder="1" applyAlignment="1" applyProtection="1">
      <alignment horizontal="right" vertical="center" indent="1"/>
      <protection hidden="1"/>
    </xf>
    <xf numFmtId="1" fontId="2" fillId="3" borderId="7" xfId="0" applyNumberFormat="1" applyFont="1" applyFill="1" applyBorder="1" applyAlignment="1" applyProtection="1">
      <alignment horizontal="right" vertical="center" indent="1"/>
      <protection hidden="1"/>
    </xf>
    <xf numFmtId="0" fontId="13" fillId="6" borderId="3" xfId="0" applyFont="1" applyFill="1" applyBorder="1" applyAlignment="1" applyProtection="1">
      <alignment horizontal="left" vertical="center" indent="1"/>
      <protection hidden="1"/>
    </xf>
    <xf numFmtId="0" fontId="22" fillId="6" borderId="8" xfId="0" applyFont="1" applyFill="1" applyBorder="1" applyAlignment="1">
      <alignment horizontal="left" vertical="center" indent="1"/>
    </xf>
    <xf numFmtId="0" fontId="22" fillId="6" borderId="3" xfId="0" applyFont="1" applyFill="1" applyBorder="1" applyAlignment="1">
      <alignment horizontal="left" vertical="center" indent="1"/>
    </xf>
    <xf numFmtId="0" fontId="0" fillId="0" borderId="14"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2" fillId="3" borderId="15" xfId="0" applyFont="1" applyFill="1" applyBorder="1" applyAlignment="1">
      <alignment horizontal="left" vertical="center" indent="1"/>
    </xf>
    <xf numFmtId="0" fontId="22" fillId="6" borderId="3" xfId="0" applyFont="1" applyFill="1" applyBorder="1" applyAlignment="1">
      <alignment horizontal="center" vertical="center" wrapText="1"/>
    </xf>
    <xf numFmtId="0" fontId="0" fillId="0" borderId="3" xfId="0" applyBorder="1" applyAlignment="1" applyProtection="1">
      <alignment horizontal="center" vertical="center"/>
      <protection locked="0"/>
    </xf>
    <xf numFmtId="0" fontId="13" fillId="6" borderId="3" xfId="0" applyFont="1" applyFill="1" applyBorder="1" applyAlignment="1">
      <alignment horizontal="left" vertical="center" indent="1"/>
    </xf>
    <xf numFmtId="0" fontId="20" fillId="5" borderId="3" xfId="0" applyFont="1" applyFill="1" applyBorder="1" applyAlignment="1">
      <alignment horizontal="left" vertical="center"/>
    </xf>
    <xf numFmtId="0" fontId="65" fillId="0" borderId="4" xfId="0" applyFont="1" applyBorder="1" applyAlignment="1">
      <alignment horizontal="left" vertical="top"/>
    </xf>
    <xf numFmtId="0" fontId="65" fillId="0" borderId="15" xfId="0" applyFont="1" applyBorder="1" applyAlignment="1">
      <alignment horizontal="left" vertical="top"/>
    </xf>
    <xf numFmtId="174" fontId="13" fillId="6" borderId="6" xfId="0" applyNumberFormat="1" applyFont="1" applyFill="1" applyBorder="1" applyAlignment="1" applyProtection="1">
      <alignment horizontal="left" vertical="center" indent="1"/>
      <protection hidden="1"/>
    </xf>
    <xf numFmtId="174" fontId="13" fillId="6" borderId="12" xfId="0" applyNumberFormat="1" applyFont="1" applyFill="1" applyBorder="1" applyAlignment="1" applyProtection="1">
      <alignment horizontal="left" vertical="center" indent="1"/>
      <protection hidden="1"/>
    </xf>
    <xf numFmtId="174" fontId="13" fillId="6" borderId="7" xfId="0" applyNumberFormat="1" applyFont="1" applyFill="1" applyBorder="1" applyAlignment="1" applyProtection="1">
      <alignment horizontal="left" vertical="center" indent="1"/>
      <protection hidden="1"/>
    </xf>
    <xf numFmtId="173" fontId="13" fillId="0" borderId="16" xfId="0" applyNumberFormat="1" applyFont="1" applyBorder="1" applyAlignment="1">
      <alignment horizontal="left" vertical="center" indent="1"/>
    </xf>
    <xf numFmtId="173" fontId="13" fillId="0" borderId="9" xfId="0" applyNumberFormat="1" applyFont="1" applyBorder="1" applyAlignment="1">
      <alignment horizontal="left" vertical="center" indent="1"/>
    </xf>
    <xf numFmtId="173" fontId="13" fillId="0" borderId="13" xfId="0" applyNumberFormat="1" applyFont="1" applyBorder="1" applyAlignment="1">
      <alignment horizontal="left" vertical="center" indent="1"/>
    </xf>
    <xf numFmtId="0" fontId="11" fillId="0" borderId="4" xfId="0" applyFont="1" applyBorder="1" applyAlignment="1">
      <alignment horizontal="left" vertical="top"/>
    </xf>
    <xf numFmtId="0" fontId="13" fillId="6" borderId="6" xfId="0" applyFont="1" applyFill="1" applyBorder="1" applyAlignment="1" applyProtection="1">
      <alignment horizontal="left" vertical="center" indent="1"/>
      <protection hidden="1"/>
    </xf>
    <xf numFmtId="0" fontId="13" fillId="6" borderId="12" xfId="0" applyFont="1" applyFill="1" applyBorder="1" applyAlignment="1" applyProtection="1">
      <alignment horizontal="left" vertical="center" indent="1"/>
      <protection hidden="1"/>
    </xf>
    <xf numFmtId="0" fontId="13" fillId="6" borderId="7" xfId="0" applyFont="1" applyFill="1" applyBorder="1" applyAlignment="1" applyProtection="1">
      <alignment horizontal="left" vertical="center" indent="1"/>
      <protection hidden="1"/>
    </xf>
    <xf numFmtId="0" fontId="20" fillId="5" borderId="14" xfId="0" applyFont="1" applyFill="1" applyBorder="1" applyAlignment="1">
      <alignment horizontal="left" vertical="center" wrapText="1"/>
    </xf>
    <xf numFmtId="0" fontId="20" fillId="5" borderId="4" xfId="0" applyFont="1" applyFill="1" applyBorder="1" applyAlignment="1">
      <alignment horizontal="left" vertical="center" wrapText="1"/>
    </xf>
    <xf numFmtId="0" fontId="20" fillId="5" borderId="15" xfId="0" applyFont="1" applyFill="1" applyBorder="1" applyAlignment="1">
      <alignment horizontal="left" vertical="center" wrapText="1"/>
    </xf>
    <xf numFmtId="0" fontId="20" fillId="5" borderId="13" xfId="0" applyFont="1" applyFill="1" applyBorder="1" applyAlignment="1">
      <alignment horizontal="left" vertical="center" wrapText="1"/>
    </xf>
    <xf numFmtId="0" fontId="20" fillId="5" borderId="5" xfId="0" applyFont="1" applyFill="1" applyBorder="1" applyAlignment="1">
      <alignment horizontal="left" vertical="center" wrapText="1"/>
    </xf>
    <xf numFmtId="0" fontId="20" fillId="5" borderId="16" xfId="0" applyFont="1" applyFill="1" applyBorder="1" applyAlignment="1">
      <alignment horizontal="left" vertical="center" wrapText="1"/>
    </xf>
    <xf numFmtId="0" fontId="13" fillId="3" borderId="6" xfId="0" applyFont="1" applyFill="1" applyBorder="1" applyAlignment="1">
      <alignment horizontal="left" vertical="center" indent="1"/>
    </xf>
    <xf numFmtId="0" fontId="13" fillId="3" borderId="12" xfId="0" applyFont="1" applyFill="1" applyBorder="1" applyAlignment="1">
      <alignment horizontal="left" vertical="center" indent="1"/>
    </xf>
    <xf numFmtId="0" fontId="13" fillId="3" borderId="7" xfId="0" applyFont="1" applyFill="1" applyBorder="1" applyAlignment="1">
      <alignment horizontal="left" vertical="center" indent="1"/>
    </xf>
    <xf numFmtId="0" fontId="13" fillId="6" borderId="3" xfId="0" applyFont="1" applyFill="1" applyBorder="1" applyAlignment="1">
      <alignment horizontal="left" vertical="center" wrapText="1" indent="1"/>
    </xf>
    <xf numFmtId="0" fontId="11" fillId="0" borderId="4" xfId="0" applyFont="1" applyBorder="1" applyAlignment="1">
      <alignment horizontal="justify" vertical="top" wrapText="1"/>
    </xf>
    <xf numFmtId="0" fontId="11" fillId="0" borderId="5" xfId="0" applyFont="1" applyBorder="1" applyAlignment="1">
      <alignment horizontal="justify" vertical="top" wrapText="1"/>
    </xf>
    <xf numFmtId="0" fontId="13" fillId="3" borderId="3" xfId="0" applyFont="1" applyFill="1" applyBorder="1" applyAlignment="1">
      <alignment horizontal="left" vertical="center" indent="1"/>
    </xf>
    <xf numFmtId="0" fontId="13" fillId="3" borderId="3" xfId="0" applyFont="1" applyFill="1" applyBorder="1" applyAlignment="1">
      <alignment horizontal="left" vertical="center" wrapText="1" indent="1"/>
    </xf>
    <xf numFmtId="1" fontId="13" fillId="3" borderId="8" xfId="0" applyNumberFormat="1" applyFont="1" applyFill="1" applyBorder="1" applyAlignment="1" applyProtection="1">
      <alignment horizontal="center" vertical="center"/>
      <protection hidden="1"/>
    </xf>
    <xf numFmtId="1" fontId="13" fillId="3" borderId="9" xfId="0" applyNumberFormat="1" applyFont="1" applyFill="1" applyBorder="1" applyAlignment="1" applyProtection="1">
      <alignment horizontal="center" vertical="center"/>
      <protection hidden="1"/>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8" xfId="0" applyFont="1" applyFill="1" applyBorder="1" applyAlignment="1" applyProtection="1">
      <alignment horizontal="center" vertical="center"/>
      <protection hidden="1"/>
    </xf>
    <xf numFmtId="0" fontId="13" fillId="3" borderId="9" xfId="0" applyFont="1" applyFill="1" applyBorder="1" applyAlignment="1" applyProtection="1">
      <alignment horizontal="center" vertical="center"/>
      <protection hidden="1"/>
    </xf>
    <xf numFmtId="0" fontId="13" fillId="3" borderId="14" xfId="0" applyFont="1" applyFill="1" applyBorder="1" applyAlignment="1">
      <alignment horizontal="left" vertical="center" indent="1"/>
    </xf>
    <xf numFmtId="0" fontId="13" fillId="3" borderId="4" xfId="0" applyFont="1" applyFill="1" applyBorder="1" applyAlignment="1">
      <alignment horizontal="left" vertical="center" indent="1"/>
    </xf>
    <xf numFmtId="0" fontId="13" fillId="3" borderId="15" xfId="0" applyFont="1" applyFill="1" applyBorder="1" applyAlignment="1">
      <alignment horizontal="left" vertical="center" indent="1"/>
    </xf>
    <xf numFmtId="0" fontId="13" fillId="3" borderId="3" xfId="0" applyFont="1" applyFill="1" applyBorder="1" applyAlignment="1">
      <alignment horizontal="left" vertical="top" indent="1"/>
    </xf>
    <xf numFmtId="0" fontId="21" fillId="4" borderId="0" xfId="0" applyFont="1" applyFill="1" applyAlignment="1">
      <alignment horizontal="left" vertical="top" wrapText="1"/>
    </xf>
    <xf numFmtId="0" fontId="3" fillId="0" borderId="0" xfId="0" applyFont="1" applyAlignment="1">
      <alignment horizontal="justify" vertical="top" wrapText="1"/>
    </xf>
    <xf numFmtId="0" fontId="42" fillId="0" borderId="0" xfId="0" applyFont="1" applyAlignment="1">
      <alignment horizontal="justify" vertical="top" wrapText="1"/>
    </xf>
    <xf numFmtId="0" fontId="30" fillId="6" borderId="14" xfId="0" applyFont="1" applyFill="1" applyBorder="1" applyAlignment="1">
      <alignment horizontal="left" vertical="center" wrapText="1" indent="1"/>
    </xf>
    <xf numFmtId="0" fontId="30" fillId="6" borderId="4" xfId="0" applyFont="1" applyFill="1" applyBorder="1" applyAlignment="1">
      <alignment horizontal="left" vertical="center" wrapText="1" indent="1"/>
    </xf>
    <xf numFmtId="0" fontId="30" fillId="6" borderId="15" xfId="0" applyFont="1" applyFill="1" applyBorder="1" applyAlignment="1">
      <alignment horizontal="left" vertical="center" wrapText="1" indent="1"/>
    </xf>
    <xf numFmtId="0" fontId="30" fillId="6" borderId="1" xfId="0" applyFont="1" applyFill="1" applyBorder="1" applyAlignment="1">
      <alignment horizontal="left" vertical="center" wrapText="1" indent="1"/>
    </xf>
    <xf numFmtId="0" fontId="30" fillId="6" borderId="0" xfId="0" applyFont="1" applyFill="1" applyAlignment="1">
      <alignment horizontal="left" vertical="center" wrapText="1" indent="1"/>
    </xf>
    <xf numFmtId="0" fontId="30" fillId="6" borderId="11" xfId="0" applyFont="1" applyFill="1" applyBorder="1" applyAlignment="1">
      <alignment horizontal="left" vertical="center" wrapText="1" indent="1"/>
    </xf>
    <xf numFmtId="0" fontId="30" fillId="6" borderId="13" xfId="0" applyFont="1" applyFill="1" applyBorder="1" applyAlignment="1">
      <alignment horizontal="left" vertical="center" wrapText="1" indent="1"/>
    </xf>
    <xf numFmtId="0" fontId="30" fillId="6" borderId="5" xfId="0" applyFont="1" applyFill="1" applyBorder="1" applyAlignment="1">
      <alignment horizontal="left" vertical="center" wrapText="1" indent="1"/>
    </xf>
    <xf numFmtId="0" fontId="30" fillId="6" borderId="16" xfId="0" applyFont="1" applyFill="1" applyBorder="1" applyAlignment="1">
      <alignment horizontal="left" vertical="center" wrapText="1" indent="1"/>
    </xf>
    <xf numFmtId="0" fontId="22" fillId="6" borderId="93" xfId="0" applyFont="1" applyFill="1" applyBorder="1" applyAlignment="1">
      <alignment horizontal="center" vertical="center" wrapText="1"/>
    </xf>
    <xf numFmtId="0" fontId="13" fillId="3" borderId="6" xfId="0" applyFont="1" applyFill="1" applyBorder="1" applyAlignment="1" applyProtection="1">
      <alignment horizontal="right" vertical="center" indent="1"/>
      <protection hidden="1"/>
    </xf>
    <xf numFmtId="0" fontId="13" fillId="3" borderId="12" xfId="0" applyFont="1" applyFill="1" applyBorder="1" applyAlignment="1" applyProtection="1">
      <alignment horizontal="right" vertical="center" indent="1"/>
      <protection hidden="1"/>
    </xf>
    <xf numFmtId="0" fontId="13" fillId="3" borderId="7" xfId="0" applyFont="1" applyFill="1" applyBorder="1" applyAlignment="1" applyProtection="1">
      <alignment horizontal="right" vertical="center" indent="1"/>
      <protection hidden="1"/>
    </xf>
    <xf numFmtId="0" fontId="3" fillId="0" borderId="3" xfId="0" applyFont="1" applyBorder="1" applyAlignment="1" applyProtection="1">
      <alignment vertical="center" wrapText="1"/>
      <protection locked="0"/>
    </xf>
    <xf numFmtId="9" fontId="13" fillId="3" borderId="8" xfId="1" applyFont="1" applyFill="1" applyBorder="1" applyAlignment="1" applyProtection="1">
      <alignment horizontal="center" vertical="center" wrapText="1"/>
      <protection hidden="1"/>
    </xf>
    <xf numFmtId="9" fontId="13" fillId="3" borderId="9" xfId="1" applyFont="1" applyFill="1" applyBorder="1" applyAlignment="1" applyProtection="1">
      <alignment horizontal="center" vertical="center" wrapText="1"/>
      <protection hidden="1"/>
    </xf>
    <xf numFmtId="0" fontId="22" fillId="0" borderId="0" xfId="0" applyFont="1" applyAlignment="1">
      <alignment horizontal="left" vertical="center"/>
    </xf>
    <xf numFmtId="0" fontId="27" fillId="4" borderId="0" xfId="0" applyFont="1" applyFill="1" applyAlignment="1">
      <alignment horizontal="center" vertical="center" wrapText="1"/>
    </xf>
    <xf numFmtId="0" fontId="14" fillId="0" borderId="0" xfId="0" applyFont="1" applyAlignment="1">
      <alignment horizontal="left" vertical="top" wrapText="1"/>
    </xf>
    <xf numFmtId="0" fontId="3" fillId="0" borderId="6" xfId="0" applyFont="1" applyBorder="1" applyAlignment="1" applyProtection="1">
      <alignment horizontal="left" vertical="center" wrapText="1" indent="1"/>
      <protection locked="0"/>
    </xf>
    <xf numFmtId="0" fontId="3" fillId="0" borderId="12" xfId="0" applyFont="1" applyBorder="1" applyAlignment="1" applyProtection="1">
      <alignment horizontal="left" vertical="center" wrapText="1" indent="1"/>
      <protection locked="0"/>
    </xf>
    <xf numFmtId="0" fontId="3" fillId="0" borderId="7" xfId="0" applyFont="1" applyBorder="1" applyAlignment="1" applyProtection="1">
      <alignment horizontal="left" vertical="center" wrapText="1" indent="1"/>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22" fillId="6" borderId="14" xfId="0" applyFont="1" applyFill="1" applyBorder="1" applyAlignment="1" applyProtection="1">
      <alignment horizontal="center" vertical="center" wrapText="1"/>
      <protection locked="0"/>
    </xf>
    <xf numFmtId="0" fontId="22" fillId="6" borderId="4" xfId="0" applyFont="1" applyFill="1" applyBorder="1" applyAlignment="1" applyProtection="1">
      <alignment horizontal="center" vertical="center" wrapText="1"/>
      <protection locked="0"/>
    </xf>
    <xf numFmtId="0" fontId="22" fillId="6" borderId="15" xfId="0" applyFont="1" applyFill="1" applyBorder="1" applyAlignment="1" applyProtection="1">
      <alignment horizontal="center" vertical="center" wrapText="1"/>
      <protection locked="0"/>
    </xf>
    <xf numFmtId="0" fontId="22" fillId="6" borderId="1" xfId="0" applyFont="1" applyFill="1" applyBorder="1" applyAlignment="1" applyProtection="1">
      <alignment horizontal="center" vertical="center" wrapText="1"/>
      <protection locked="0"/>
    </xf>
    <xf numFmtId="0" fontId="22" fillId="6" borderId="0" xfId="0" applyFont="1" applyFill="1" applyAlignment="1" applyProtection="1">
      <alignment horizontal="center" vertical="center" wrapText="1"/>
      <protection locked="0"/>
    </xf>
    <xf numFmtId="0" fontId="22" fillId="6" borderId="11" xfId="0" applyFont="1" applyFill="1" applyBorder="1" applyAlignment="1" applyProtection="1">
      <alignment horizontal="center" vertical="center" wrapText="1"/>
      <protection locked="0"/>
    </xf>
    <xf numFmtId="0" fontId="22" fillId="6" borderId="13" xfId="0" applyFont="1" applyFill="1" applyBorder="1" applyAlignment="1" applyProtection="1">
      <alignment horizontal="center" vertical="center" wrapText="1"/>
      <protection locked="0"/>
    </xf>
    <xf numFmtId="0" fontId="22" fillId="6" borderId="5" xfId="0" applyFont="1" applyFill="1" applyBorder="1" applyAlignment="1" applyProtection="1">
      <alignment horizontal="center" vertical="center" wrapText="1"/>
      <protection locked="0"/>
    </xf>
    <xf numFmtId="0" fontId="22" fillId="6" borderId="16" xfId="0" applyFont="1" applyFill="1" applyBorder="1" applyAlignment="1" applyProtection="1">
      <alignment horizontal="center" vertical="center" wrapText="1"/>
      <protection locked="0"/>
    </xf>
    <xf numFmtId="0" fontId="22" fillId="6" borderId="8" xfId="0" applyFont="1" applyFill="1" applyBorder="1" applyAlignment="1" applyProtection="1">
      <alignment horizontal="center" vertical="center" wrapText="1"/>
      <protection locked="0"/>
    </xf>
    <xf numFmtId="0" fontId="22" fillId="6" borderId="10" xfId="0" applyFont="1" applyFill="1" applyBorder="1" applyAlignment="1" applyProtection="1">
      <alignment horizontal="center" vertical="center" wrapText="1"/>
      <protection locked="0"/>
    </xf>
    <xf numFmtId="0" fontId="13" fillId="3" borderId="8" xfId="0" applyFont="1" applyFill="1" applyBorder="1" applyAlignment="1" applyProtection="1">
      <alignment horizontal="right" vertical="center" indent="1"/>
      <protection hidden="1"/>
    </xf>
    <xf numFmtId="0" fontId="13" fillId="3" borderId="9" xfId="0" applyFont="1" applyFill="1" applyBorder="1" applyAlignment="1" applyProtection="1">
      <alignment horizontal="right" vertical="center" indent="1"/>
      <protection hidden="1"/>
    </xf>
    <xf numFmtId="0" fontId="13" fillId="6" borderId="8" xfId="0" applyFont="1" applyFill="1" applyBorder="1" applyAlignment="1">
      <alignment horizontal="center" vertical="center"/>
    </xf>
    <xf numFmtId="0" fontId="13" fillId="6" borderId="9" xfId="0" applyFont="1" applyFill="1" applyBorder="1" applyAlignment="1">
      <alignment horizontal="center" vertical="center"/>
    </xf>
    <xf numFmtId="0" fontId="13" fillId="3" borderId="6" xfId="0" applyFont="1" applyFill="1" applyBorder="1" applyAlignment="1">
      <alignment horizontal="left" vertical="center" wrapText="1" indent="1"/>
    </xf>
    <xf numFmtId="0" fontId="13" fillId="3" borderId="12" xfId="0" applyFont="1" applyFill="1" applyBorder="1" applyAlignment="1">
      <alignment horizontal="left" vertical="center" wrapText="1" indent="1"/>
    </xf>
    <xf numFmtId="0" fontId="13" fillId="3" borderId="7" xfId="0" applyFont="1" applyFill="1" applyBorder="1" applyAlignment="1">
      <alignment horizontal="left" vertical="center" wrapText="1" indent="1"/>
    </xf>
    <xf numFmtId="3" fontId="13" fillId="3" borderId="8" xfId="0" applyNumberFormat="1" applyFont="1" applyFill="1" applyBorder="1" applyAlignment="1" applyProtection="1">
      <alignment horizontal="right" vertical="center" indent="1"/>
      <protection hidden="1"/>
    </xf>
    <xf numFmtId="1" fontId="13" fillId="3" borderId="7" xfId="0" applyNumberFormat="1" applyFont="1" applyFill="1" applyBorder="1" applyAlignment="1" applyProtection="1">
      <alignment horizontal="center" vertical="center"/>
      <protection hidden="1"/>
    </xf>
    <xf numFmtId="0" fontId="13" fillId="3" borderId="3" xfId="0" applyFont="1" applyFill="1" applyBorder="1" applyAlignment="1">
      <alignment horizontal="center" vertical="center"/>
    </xf>
    <xf numFmtId="0" fontId="13" fillId="3" borderId="14" xfId="0" applyFont="1" applyFill="1" applyBorder="1" applyAlignment="1">
      <alignment horizontal="left" vertical="center" wrapText="1" indent="1"/>
    </xf>
    <xf numFmtId="0" fontId="13" fillId="3" borderId="4" xfId="0" applyFont="1" applyFill="1" applyBorder="1" applyAlignment="1">
      <alignment horizontal="left" vertical="center" wrapText="1" indent="1"/>
    </xf>
    <xf numFmtId="0" fontId="13" fillId="3" borderId="15" xfId="0" applyFont="1" applyFill="1" applyBorder="1" applyAlignment="1">
      <alignment horizontal="left" vertical="center" wrapText="1" indent="1"/>
    </xf>
    <xf numFmtId="0" fontId="13" fillId="3" borderId="13" xfId="0" applyFont="1" applyFill="1" applyBorder="1" applyAlignment="1">
      <alignment horizontal="left" vertical="center" wrapText="1" indent="1"/>
    </xf>
    <xf numFmtId="0" fontId="13" fillId="3" borderId="5" xfId="0" applyFont="1" applyFill="1" applyBorder="1" applyAlignment="1">
      <alignment horizontal="left" vertical="center" wrapText="1" indent="1"/>
    </xf>
    <xf numFmtId="0" fontId="13" fillId="3" borderId="16" xfId="0" applyFont="1" applyFill="1" applyBorder="1" applyAlignment="1">
      <alignment horizontal="left" vertical="center" wrapText="1" indent="1"/>
    </xf>
    <xf numFmtId="0" fontId="30" fillId="6" borderId="3" xfId="0" applyFont="1" applyFill="1" applyBorder="1" applyAlignment="1">
      <alignment horizontal="left" vertical="center" indent="1"/>
    </xf>
    <xf numFmtId="0" fontId="19" fillId="4" borderId="0" xfId="0" applyFont="1" applyFill="1" applyAlignment="1">
      <alignment horizontal="left" vertical="top" wrapText="1"/>
    </xf>
    <xf numFmtId="0" fontId="26" fillId="0" borderId="0" xfId="0" applyFont="1" applyAlignment="1">
      <alignment horizontal="left" vertical="justify" wrapText="1"/>
    </xf>
    <xf numFmtId="0" fontId="22" fillId="6" borderId="8" xfId="0" applyFont="1" applyFill="1" applyBorder="1" applyAlignment="1">
      <alignment horizontal="center" vertical="center"/>
    </xf>
    <xf numFmtId="0" fontId="22" fillId="6" borderId="93" xfId="0" applyFont="1" applyFill="1" applyBorder="1" applyAlignment="1">
      <alignment horizontal="center" vertical="center"/>
    </xf>
    <xf numFmtId="0" fontId="74" fillId="0" borderId="0" xfId="4" applyFont="1" applyAlignment="1">
      <alignment horizontal="justify" vertical="center" wrapText="1"/>
    </xf>
    <xf numFmtId="0" fontId="75" fillId="0" borderId="0" xfId="4" applyFont="1" applyAlignment="1">
      <alignment horizontal="justify" vertical="center" wrapText="1"/>
    </xf>
    <xf numFmtId="3" fontId="62" fillId="0" borderId="97" xfId="4" applyNumberFormat="1" applyFont="1" applyBorder="1" applyAlignment="1" applyProtection="1">
      <alignment horizontal="center" vertical="center" wrapText="1"/>
      <protection hidden="1"/>
    </xf>
    <xf numFmtId="3" fontId="62" fillId="0" borderId="98" xfId="4" applyNumberFormat="1" applyFont="1" applyBorder="1" applyAlignment="1" applyProtection="1">
      <alignment horizontal="center" vertical="center" wrapText="1"/>
      <protection hidden="1"/>
    </xf>
    <xf numFmtId="3" fontId="62" fillId="0" borderId="42" xfId="4" applyNumberFormat="1" applyFont="1" applyBorder="1" applyAlignment="1" applyProtection="1">
      <alignment horizontal="center" vertical="center" wrapText="1"/>
      <protection locked="0"/>
    </xf>
    <xf numFmtId="3" fontId="62" fillId="0" borderId="81" xfId="4" applyNumberFormat="1" applyFont="1" applyBorder="1" applyAlignment="1" applyProtection="1">
      <alignment horizontal="center" vertical="center" wrapText="1"/>
      <protection locked="0"/>
    </xf>
    <xf numFmtId="0" fontId="72" fillId="0" borderId="23" xfId="4" applyFont="1" applyBorder="1" applyAlignment="1">
      <alignment horizontal="left" vertical="top" wrapText="1"/>
    </xf>
    <xf numFmtId="3" fontId="62" fillId="0" borderId="122" xfId="4" applyNumberFormat="1" applyFont="1" applyBorder="1" applyAlignment="1" applyProtection="1">
      <alignment horizontal="center" vertical="center" wrapText="1"/>
      <protection locked="0"/>
    </xf>
    <xf numFmtId="3" fontId="62" fillId="0" borderId="24" xfId="4" applyNumberFormat="1" applyFont="1" applyBorder="1" applyAlignment="1" applyProtection="1">
      <alignment horizontal="center" vertical="center" wrapText="1"/>
      <protection locked="0"/>
    </xf>
    <xf numFmtId="3" fontId="62" fillId="0" borderId="104" xfId="4" applyNumberFormat="1" applyFont="1" applyBorder="1" applyAlignment="1" applyProtection="1">
      <alignment horizontal="center" vertical="center" wrapText="1"/>
      <protection locked="0"/>
    </xf>
    <xf numFmtId="3" fontId="62" fillId="0" borderId="56" xfId="4" applyNumberFormat="1" applyFont="1" applyBorder="1" applyAlignment="1" applyProtection="1">
      <alignment horizontal="center" vertical="center" wrapText="1"/>
      <protection locked="0"/>
    </xf>
    <xf numFmtId="3" fontId="62" fillId="0" borderId="27" xfId="4" applyNumberFormat="1" applyFont="1" applyBorder="1" applyAlignment="1" applyProtection="1">
      <alignment horizontal="center" vertical="center" wrapText="1"/>
      <protection locked="0"/>
    </xf>
    <xf numFmtId="0" fontId="63" fillId="0" borderId="41" xfId="4" applyFont="1" applyBorder="1" applyAlignment="1">
      <alignment horizontal="left" vertical="center" wrapText="1" indent="1"/>
    </xf>
    <xf numFmtId="0" fontId="63" fillId="0" borderId="27" xfId="4" applyFont="1" applyBorder="1" applyAlignment="1">
      <alignment horizontal="left" vertical="center" wrapText="1" indent="1"/>
    </xf>
    <xf numFmtId="0" fontId="63" fillId="0" borderId="57" xfId="4" applyFont="1" applyBorder="1" applyAlignment="1">
      <alignment horizontal="left" vertical="center" wrapText="1" indent="1"/>
    </xf>
    <xf numFmtId="3" fontId="62" fillId="0" borderId="105" xfId="4" applyNumberFormat="1" applyFont="1" applyBorder="1" applyAlignment="1" applyProtection="1">
      <alignment horizontal="center" vertical="center" wrapText="1"/>
      <protection locked="0"/>
    </xf>
    <xf numFmtId="3" fontId="62" fillId="0" borderId="106" xfId="4" applyNumberFormat="1" applyFont="1" applyBorder="1" applyAlignment="1" applyProtection="1">
      <alignment horizontal="center" vertical="center" wrapText="1"/>
      <protection locked="0"/>
    </xf>
    <xf numFmtId="3" fontId="62" fillId="0" borderId="90" xfId="4" applyNumberFormat="1" applyFont="1" applyBorder="1" applyAlignment="1" applyProtection="1">
      <alignment horizontal="center" vertical="center" wrapText="1"/>
      <protection locked="0"/>
    </xf>
    <xf numFmtId="3" fontId="62" fillId="0" borderId="14" xfId="4" applyNumberFormat="1" applyFont="1" applyBorder="1" applyAlignment="1" applyProtection="1">
      <alignment horizontal="center" vertical="center" wrapText="1"/>
      <protection hidden="1"/>
    </xf>
    <xf numFmtId="3" fontId="62" fillId="0" borderId="4" xfId="4" applyNumberFormat="1" applyFont="1" applyBorder="1" applyAlignment="1" applyProtection="1">
      <alignment horizontal="center" vertical="center" wrapText="1"/>
      <protection hidden="1"/>
    </xf>
    <xf numFmtId="3" fontId="62" fillId="0" borderId="124" xfId="4" applyNumberFormat="1" applyFont="1" applyBorder="1" applyAlignment="1" applyProtection="1">
      <alignment horizontal="center" vertical="center" wrapText="1"/>
      <protection hidden="1"/>
    </xf>
    <xf numFmtId="3" fontId="62" fillId="4" borderId="45" xfId="4" applyNumberFormat="1" applyFont="1" applyFill="1" applyBorder="1" applyAlignment="1" applyProtection="1">
      <alignment horizontal="center" vertical="center" wrapText="1"/>
      <protection hidden="1"/>
    </xf>
    <xf numFmtId="3" fontId="62" fillId="4" borderId="48" xfId="4" applyNumberFormat="1" applyFont="1" applyFill="1" applyBorder="1" applyAlignment="1" applyProtection="1">
      <alignment horizontal="center" vertical="center" wrapText="1"/>
      <protection hidden="1"/>
    </xf>
    <xf numFmtId="3" fontId="62" fillId="4" borderId="27" xfId="4" applyNumberFormat="1" applyFont="1" applyFill="1" applyBorder="1" applyAlignment="1" applyProtection="1">
      <alignment horizontal="center" vertical="center" wrapText="1"/>
      <protection hidden="1"/>
    </xf>
    <xf numFmtId="3" fontId="62" fillId="4" borderId="28" xfId="4" applyNumberFormat="1" applyFont="1" applyFill="1" applyBorder="1" applyAlignment="1" applyProtection="1">
      <alignment horizontal="center" vertical="center" wrapText="1"/>
      <protection hidden="1"/>
    </xf>
    <xf numFmtId="3" fontId="62" fillId="4" borderId="84" xfId="4" applyNumberFormat="1" applyFont="1" applyFill="1" applyBorder="1" applyAlignment="1" applyProtection="1">
      <alignment horizontal="center" vertical="center" wrapText="1"/>
      <protection hidden="1"/>
    </xf>
    <xf numFmtId="3" fontId="62" fillId="4" borderId="106" xfId="4" applyNumberFormat="1" applyFont="1" applyFill="1" applyBorder="1" applyAlignment="1" applyProtection="1">
      <alignment horizontal="center" vertical="center" wrapText="1"/>
      <protection hidden="1"/>
    </xf>
    <xf numFmtId="3" fontId="62" fillId="4" borderId="110" xfId="4" applyNumberFormat="1" applyFont="1" applyFill="1" applyBorder="1" applyAlignment="1" applyProtection="1">
      <alignment horizontal="center" vertical="center" wrapText="1"/>
      <protection hidden="1"/>
    </xf>
    <xf numFmtId="3" fontId="62" fillId="4" borderId="125" xfId="4" applyNumberFormat="1" applyFont="1" applyFill="1" applyBorder="1" applyAlignment="1" applyProtection="1">
      <alignment horizontal="center" vertical="center" wrapText="1"/>
      <protection hidden="1"/>
    </xf>
    <xf numFmtId="3" fontId="62" fillId="4" borderId="4" xfId="4" applyNumberFormat="1" applyFont="1" applyFill="1" applyBorder="1" applyAlignment="1" applyProtection="1">
      <alignment horizontal="center" vertical="center" wrapText="1"/>
      <protection hidden="1"/>
    </xf>
    <xf numFmtId="3" fontId="62" fillId="4" borderId="126" xfId="4" applyNumberFormat="1" applyFont="1" applyFill="1" applyBorder="1" applyAlignment="1" applyProtection="1">
      <alignment horizontal="center" vertical="center" wrapText="1"/>
      <protection hidden="1"/>
    </xf>
    <xf numFmtId="0" fontId="46" fillId="0" borderId="22" xfId="4" applyFont="1" applyBorder="1" applyAlignment="1">
      <alignment horizontal="center" vertical="center" wrapText="1"/>
    </xf>
    <xf numFmtId="0" fontId="46" fillId="0" borderId="23" xfId="4" applyFont="1" applyBorder="1" applyAlignment="1">
      <alignment horizontal="center" vertical="center" wrapText="1"/>
    </xf>
    <xf numFmtId="0" fontId="46" fillId="0" borderId="58" xfId="4" applyFont="1" applyBorder="1" applyAlignment="1">
      <alignment horizontal="center" vertical="center" wrapText="1"/>
    </xf>
    <xf numFmtId="0" fontId="46" fillId="0" borderId="26" xfId="4" applyFont="1" applyBorder="1" applyAlignment="1">
      <alignment horizontal="center" vertical="center" wrapText="1"/>
    </xf>
    <xf numFmtId="0" fontId="46" fillId="0" borderId="0" xfId="4" applyFont="1" applyAlignment="1">
      <alignment horizontal="center" vertical="center" wrapText="1"/>
    </xf>
    <xf numFmtId="0" fontId="46" fillId="0" borderId="11" xfId="4" applyFont="1" applyBorder="1" applyAlignment="1">
      <alignment horizontal="center" vertical="center" wrapText="1"/>
    </xf>
    <xf numFmtId="0" fontId="46" fillId="0" borderId="29" xfId="4" applyFont="1" applyBorder="1" applyAlignment="1">
      <alignment horizontal="center" vertical="center" wrapText="1"/>
    </xf>
    <xf numFmtId="0" fontId="46" fillId="0" borderId="30" xfId="4" applyFont="1" applyBorder="1" applyAlignment="1">
      <alignment horizontal="center" vertical="center" wrapText="1"/>
    </xf>
    <xf numFmtId="0" fontId="46" fillId="0" borderId="63" xfId="4" applyFont="1" applyBorder="1" applyAlignment="1">
      <alignment horizontal="center" vertical="center" wrapText="1"/>
    </xf>
    <xf numFmtId="0" fontId="73" fillId="0" borderId="99" xfId="4" applyFont="1" applyBorder="1" applyAlignment="1">
      <alignment horizontal="center" vertical="center"/>
    </xf>
    <xf numFmtId="0" fontId="73" fillId="0" borderId="23" xfId="4" applyFont="1" applyBorder="1" applyAlignment="1">
      <alignment horizontal="center" vertical="center"/>
    </xf>
    <xf numFmtId="0" fontId="73" fillId="0" borderId="13" xfId="4" applyFont="1" applyBorder="1" applyAlignment="1">
      <alignment horizontal="center" vertical="center"/>
    </xf>
    <xf numFmtId="0" fontId="73" fillId="0" borderId="5" xfId="4" applyFont="1" applyBorder="1" applyAlignment="1">
      <alignment horizontal="center" vertical="center"/>
    </xf>
    <xf numFmtId="0" fontId="73" fillId="0" borderId="118" xfId="4" applyFont="1" applyBorder="1" applyAlignment="1">
      <alignment horizontal="center" vertical="center" wrapText="1"/>
    </xf>
    <xf numFmtId="0" fontId="73" fillId="0" borderId="23" xfId="4" applyFont="1" applyBorder="1" applyAlignment="1">
      <alignment horizontal="center" vertical="center" wrapText="1"/>
    </xf>
    <xf numFmtId="0" fontId="73" fillId="0" borderId="120" xfId="4" applyFont="1" applyBorder="1" applyAlignment="1">
      <alignment horizontal="center" vertical="center" wrapText="1"/>
    </xf>
    <xf numFmtId="0" fontId="73" fillId="0" borderId="119" xfId="4" applyFont="1" applyBorder="1" applyAlignment="1">
      <alignment horizontal="center" vertical="center" wrapText="1"/>
    </xf>
    <xf numFmtId="0" fontId="73" fillId="0" borderId="5" xfId="4" applyFont="1" applyBorder="1" applyAlignment="1">
      <alignment horizontal="center" vertical="center" wrapText="1"/>
    </xf>
    <xf numFmtId="0" fontId="73" fillId="0" borderId="121" xfId="4" applyFont="1" applyBorder="1" applyAlignment="1">
      <alignment horizontal="center" vertical="center" wrapText="1"/>
    </xf>
    <xf numFmtId="0" fontId="62" fillId="0" borderId="96" xfId="4" applyFont="1" applyBorder="1" applyAlignment="1">
      <alignment horizontal="center" vertical="center"/>
    </xf>
    <xf numFmtId="0" fontId="62" fillId="0" borderId="49" xfId="4" applyFont="1" applyBorder="1" applyAlignment="1">
      <alignment horizontal="center" vertical="center"/>
    </xf>
    <xf numFmtId="0" fontId="62" fillId="0" borderId="107" xfId="4" applyFont="1" applyBorder="1" applyAlignment="1">
      <alignment horizontal="center" vertical="center"/>
    </xf>
    <xf numFmtId="0" fontId="62" fillId="0" borderId="108" xfId="4" applyFont="1" applyBorder="1" applyAlignment="1">
      <alignment horizontal="center" vertical="center" wrapText="1"/>
    </xf>
    <xf numFmtId="0" fontId="62" fillId="0" borderId="49" xfId="4" applyFont="1" applyBorder="1" applyAlignment="1">
      <alignment horizontal="center" vertical="center" wrapText="1"/>
    </xf>
    <xf numFmtId="0" fontId="62" fillId="0" borderId="107" xfId="4" applyFont="1" applyBorder="1" applyAlignment="1">
      <alignment horizontal="center" vertical="center" wrapText="1"/>
    </xf>
    <xf numFmtId="0" fontId="63" fillId="0" borderId="52" xfId="4" applyFont="1" applyBorder="1" applyAlignment="1">
      <alignment horizontal="left" vertical="center" wrapText="1" indent="1"/>
    </xf>
    <xf numFmtId="0" fontId="63" fillId="0" borderId="53" xfId="4" applyFont="1" applyBorder="1" applyAlignment="1">
      <alignment horizontal="left" vertical="center" wrapText="1" indent="1"/>
    </xf>
    <xf numFmtId="0" fontId="63" fillId="0" borderId="55" xfId="4" applyFont="1" applyBorder="1" applyAlignment="1">
      <alignment horizontal="left" vertical="center" wrapText="1" indent="1"/>
    </xf>
    <xf numFmtId="3" fontId="62" fillId="0" borderId="112" xfId="4" applyNumberFormat="1" applyFont="1" applyBorder="1" applyAlignment="1" applyProtection="1">
      <alignment horizontal="center" vertical="center" wrapText="1"/>
      <protection hidden="1"/>
    </xf>
    <xf numFmtId="3" fontId="62" fillId="0" borderId="113" xfId="4" applyNumberFormat="1" applyFont="1" applyBorder="1" applyAlignment="1" applyProtection="1">
      <alignment horizontal="center" vertical="center" wrapText="1"/>
      <protection hidden="1"/>
    </xf>
    <xf numFmtId="3" fontId="62" fillId="0" borderId="103" xfId="4" applyNumberFormat="1" applyFont="1" applyBorder="1" applyAlignment="1" applyProtection="1">
      <alignment horizontal="center" vertical="center" wrapText="1"/>
      <protection locked="0"/>
    </xf>
    <xf numFmtId="0" fontId="72" fillId="0" borderId="0" xfId="4" applyFont="1" applyAlignment="1">
      <alignment horizontal="left" vertical="top" wrapText="1"/>
    </xf>
    <xf numFmtId="0" fontId="58" fillId="0" borderId="118" xfId="4" applyFont="1" applyBorder="1" applyAlignment="1">
      <alignment horizontal="center" vertical="center" wrapText="1"/>
    </xf>
    <xf numFmtId="0" fontId="58" fillId="0" borderId="23" xfId="4" applyFont="1" applyBorder="1" applyAlignment="1">
      <alignment horizontal="center" vertical="center" wrapText="1"/>
    </xf>
    <xf numFmtId="0" fontId="58" fillId="0" borderId="120" xfId="4" applyFont="1" applyBorder="1" applyAlignment="1">
      <alignment horizontal="center" vertical="center" wrapText="1"/>
    </xf>
    <xf numFmtId="0" fontId="58" fillId="0" borderId="119" xfId="4" applyFont="1" applyBorder="1" applyAlignment="1">
      <alignment horizontal="center" vertical="center" wrapText="1"/>
    </xf>
    <xf numFmtId="0" fontId="58" fillId="0" borderId="5" xfId="4" applyFont="1" applyBorder="1" applyAlignment="1">
      <alignment horizontal="center" vertical="center" wrapText="1"/>
    </xf>
    <xf numFmtId="0" fontId="58" fillId="0" borderId="121" xfId="4" applyFont="1" applyBorder="1" applyAlignment="1">
      <alignment horizontal="center" vertical="center" wrapText="1"/>
    </xf>
    <xf numFmtId="0" fontId="13" fillId="0" borderId="23" xfId="4" applyFont="1" applyBorder="1" applyAlignment="1">
      <alignment horizontal="center" vertical="center" wrapText="1"/>
    </xf>
    <xf numFmtId="0" fontId="13" fillId="0" borderId="100" xfId="4" applyFont="1" applyBorder="1" applyAlignment="1">
      <alignment horizontal="center" vertical="center" wrapText="1"/>
    </xf>
    <xf numFmtId="0" fontId="13" fillId="0" borderId="5" xfId="4" applyFont="1" applyBorder="1" applyAlignment="1">
      <alignment horizontal="center" vertical="center" wrapText="1"/>
    </xf>
    <xf numFmtId="0" fontId="13" fillId="0" borderId="94" xfId="4" applyFont="1" applyBorder="1" applyAlignment="1">
      <alignment horizontal="center" vertical="center" wrapText="1"/>
    </xf>
    <xf numFmtId="0" fontId="43" fillId="0" borderId="108" xfId="4" applyFont="1" applyBorder="1" applyAlignment="1">
      <alignment horizontal="center" vertical="center" wrapText="1"/>
    </xf>
    <xf numFmtId="0" fontId="43" fillId="0" borderId="49" xfId="4" applyFont="1" applyBorder="1" applyAlignment="1">
      <alignment horizontal="center" vertical="center" wrapText="1"/>
    </xf>
    <xf numFmtId="0" fontId="43" fillId="0" borderId="107" xfId="4" applyFont="1" applyBorder="1" applyAlignment="1">
      <alignment horizontal="center" vertical="center" wrapText="1"/>
    </xf>
    <xf numFmtId="0" fontId="43" fillId="0" borderId="51" xfId="4" applyFont="1" applyBorder="1" applyAlignment="1">
      <alignment horizontal="center" vertical="center" wrapText="1"/>
    </xf>
    <xf numFmtId="3" fontId="62" fillId="4" borderId="23" xfId="4" applyNumberFormat="1" applyFont="1" applyFill="1" applyBorder="1" applyAlignment="1" applyProtection="1">
      <alignment horizontal="center" vertical="center" wrapText="1"/>
      <protection hidden="1"/>
    </xf>
    <xf numFmtId="3" fontId="62" fillId="4" borderId="100" xfId="4" applyNumberFormat="1" applyFont="1" applyFill="1" applyBorder="1" applyAlignment="1" applyProtection="1">
      <alignment horizontal="center" vertical="center" wrapText="1"/>
      <protection hidden="1"/>
    </xf>
    <xf numFmtId="3" fontId="62" fillId="0" borderId="87" xfId="4" applyNumberFormat="1" applyFont="1" applyBorder="1" applyAlignment="1" applyProtection="1">
      <alignment horizontal="center" vertical="center" wrapText="1"/>
      <protection locked="0"/>
    </xf>
    <xf numFmtId="3" fontId="62" fillId="0" borderId="81" xfId="4" applyNumberFormat="1" applyFont="1" applyBorder="1" applyAlignment="1" applyProtection="1">
      <alignment horizontal="center" vertical="center" wrapText="1"/>
      <protection hidden="1"/>
    </xf>
    <xf numFmtId="3" fontId="62" fillId="0" borderId="82" xfId="4" applyNumberFormat="1" applyFont="1" applyBorder="1" applyAlignment="1" applyProtection="1">
      <alignment horizontal="center" vertical="center" wrapText="1"/>
      <protection hidden="1"/>
    </xf>
    <xf numFmtId="3" fontId="62" fillId="0" borderId="85" xfId="4" applyNumberFormat="1" applyFont="1" applyBorder="1" applyAlignment="1" applyProtection="1">
      <alignment horizontal="center" vertical="center" wrapText="1"/>
      <protection locked="0"/>
    </xf>
    <xf numFmtId="3" fontId="62" fillId="0" borderId="85" xfId="4" applyNumberFormat="1" applyFont="1" applyBorder="1" applyAlignment="1" applyProtection="1">
      <alignment horizontal="center" vertical="center" wrapText="1"/>
      <protection hidden="1"/>
    </xf>
    <xf numFmtId="3" fontId="62" fillId="0" borderId="95" xfId="4" applyNumberFormat="1" applyFont="1" applyBorder="1" applyAlignment="1" applyProtection="1">
      <alignment horizontal="center" vertical="center" wrapText="1"/>
      <protection hidden="1"/>
    </xf>
    <xf numFmtId="3" fontId="62" fillId="0" borderId="88" xfId="4" applyNumberFormat="1" applyFont="1" applyBorder="1" applyAlignment="1" applyProtection="1">
      <alignment horizontal="center" vertical="center" wrapText="1"/>
      <protection locked="0"/>
    </xf>
    <xf numFmtId="3" fontId="62" fillId="0" borderId="115" xfId="4" applyNumberFormat="1" applyFont="1" applyBorder="1" applyAlignment="1" applyProtection="1">
      <alignment horizontal="center" vertical="center" wrapText="1"/>
      <protection hidden="1"/>
    </xf>
    <xf numFmtId="3" fontId="62" fillId="0" borderId="116" xfId="4" applyNumberFormat="1" applyFont="1" applyBorder="1" applyAlignment="1" applyProtection="1">
      <alignment horizontal="center" vertical="center" wrapText="1"/>
      <protection hidden="1"/>
    </xf>
    <xf numFmtId="0" fontId="62" fillId="0" borderId="6" xfId="4" applyFont="1" applyBorder="1" applyAlignment="1">
      <alignment horizontal="center" vertical="center" wrapText="1"/>
    </xf>
    <xf numFmtId="0" fontId="62" fillId="0" borderId="12" xfId="4" applyFont="1" applyBorder="1" applyAlignment="1">
      <alignment horizontal="center" vertical="center" wrapText="1"/>
    </xf>
    <xf numFmtId="0" fontId="62" fillId="0" borderId="66" xfId="4" applyFont="1" applyBorder="1" applyAlignment="1">
      <alignment horizontal="center" vertical="center" wrapText="1"/>
    </xf>
    <xf numFmtId="0" fontId="62" fillId="0" borderId="68" xfId="4" applyFont="1" applyBorder="1" applyAlignment="1">
      <alignment horizontal="center" vertical="center" wrapText="1"/>
    </xf>
    <xf numFmtId="3" fontId="62" fillId="0" borderId="38" xfId="4" applyNumberFormat="1" applyFont="1" applyBorder="1" applyAlignment="1" applyProtection="1">
      <alignment horizontal="center" vertical="center" wrapText="1"/>
      <protection locked="0"/>
    </xf>
    <xf numFmtId="3" fontId="62" fillId="0" borderId="80" xfId="4" applyNumberFormat="1" applyFont="1" applyBorder="1" applyAlignment="1" applyProtection="1">
      <alignment horizontal="center" vertical="center" wrapText="1"/>
      <protection locked="0"/>
    </xf>
    <xf numFmtId="3" fontId="62" fillId="0" borderId="111" xfId="4" applyNumberFormat="1" applyFont="1" applyBorder="1" applyAlignment="1" applyProtection="1">
      <alignment horizontal="center" vertical="center" wrapText="1"/>
      <protection hidden="1"/>
    </xf>
    <xf numFmtId="3" fontId="62" fillId="0" borderId="86" xfId="4" applyNumberFormat="1" applyFont="1" applyBorder="1" applyAlignment="1" applyProtection="1">
      <alignment horizontal="center" vertical="center" wrapText="1"/>
      <protection locked="0"/>
    </xf>
    <xf numFmtId="3" fontId="62" fillId="0" borderId="114" xfId="4" applyNumberFormat="1" applyFont="1" applyBorder="1" applyAlignment="1" applyProtection="1">
      <alignment horizontal="center" vertical="center" wrapText="1"/>
      <protection hidden="1"/>
    </xf>
    <xf numFmtId="0" fontId="45" fillId="0" borderId="0" xfId="4" applyFont="1" applyAlignment="1">
      <alignment horizontal="justify" vertical="center" wrapText="1"/>
    </xf>
    <xf numFmtId="0" fontId="46" fillId="0" borderId="5" xfId="4" applyFont="1" applyBorder="1" applyAlignment="1" applyProtection="1">
      <alignment horizontal="center" wrapText="1"/>
      <protection locked="0"/>
    </xf>
    <xf numFmtId="0" fontId="46" fillId="0" borderId="5" xfId="4" applyFont="1" applyBorder="1" applyAlignment="1" applyProtection="1">
      <alignment horizontal="center"/>
      <protection locked="0"/>
    </xf>
    <xf numFmtId="0" fontId="46" fillId="0" borderId="0" xfId="4" applyFont="1" applyAlignment="1">
      <alignment horizontal="left" vertical="top"/>
    </xf>
    <xf numFmtId="0" fontId="59" fillId="0" borderId="0" xfId="4" applyFont="1" applyAlignment="1">
      <alignment horizontal="justify" wrapText="1"/>
    </xf>
    <xf numFmtId="0" fontId="60" fillId="0" borderId="0" xfId="4" applyFont="1" applyAlignment="1">
      <alignment horizontal="justify" wrapText="1"/>
    </xf>
    <xf numFmtId="0" fontId="46" fillId="0" borderId="50" xfId="4" applyFont="1" applyBorder="1" applyAlignment="1">
      <alignment horizontal="center" vertical="center" wrapText="1"/>
    </xf>
    <xf numFmtId="0" fontId="46" fillId="0" borderId="49" xfId="4" applyFont="1" applyBorder="1" applyAlignment="1">
      <alignment horizontal="center" vertical="center" wrapText="1"/>
    </xf>
    <xf numFmtId="0" fontId="46" fillId="0" borderId="92" xfId="4" applyFont="1" applyBorder="1" applyAlignment="1">
      <alignment horizontal="center" vertical="center" wrapText="1"/>
    </xf>
    <xf numFmtId="3" fontId="62" fillId="0" borderId="90" xfId="4" applyNumberFormat="1" applyFont="1" applyBorder="1" applyAlignment="1" applyProtection="1">
      <alignment horizontal="center" vertical="center" wrapText="1"/>
      <protection hidden="1"/>
    </xf>
    <xf numFmtId="3" fontId="62" fillId="0" borderId="89" xfId="4" applyNumberFormat="1" applyFont="1" applyBorder="1" applyAlignment="1" applyProtection="1">
      <alignment horizontal="center" vertical="center" wrapText="1"/>
      <protection hidden="1"/>
    </xf>
    <xf numFmtId="3" fontId="62" fillId="0" borderId="109" xfId="4" applyNumberFormat="1" applyFont="1" applyBorder="1" applyAlignment="1" applyProtection="1">
      <alignment horizontal="center" vertical="center" wrapText="1"/>
      <protection hidden="1"/>
    </xf>
    <xf numFmtId="3" fontId="62" fillId="0" borderId="101" xfId="4" applyNumberFormat="1" applyFont="1" applyBorder="1" applyAlignment="1" applyProtection="1">
      <alignment horizontal="center" vertical="center" wrapText="1"/>
      <protection hidden="1"/>
    </xf>
    <xf numFmtId="3" fontId="62" fillId="0" borderId="117" xfId="4" applyNumberFormat="1" applyFont="1" applyBorder="1" applyAlignment="1" applyProtection="1">
      <alignment horizontal="center" vertical="center" wrapText="1"/>
      <protection hidden="1"/>
    </xf>
    <xf numFmtId="0" fontId="46" fillId="0" borderId="123" xfId="4" applyFont="1" applyBorder="1" applyAlignment="1">
      <alignment horizontal="center" vertical="center" wrapText="1"/>
    </xf>
    <xf numFmtId="0" fontId="46" fillId="0" borderId="4" xfId="4" applyFont="1" applyBorder="1" applyAlignment="1">
      <alignment horizontal="center" vertical="center" wrapText="1"/>
    </xf>
    <xf numFmtId="0" fontId="46" fillId="0" borderId="15" xfId="4" applyFont="1" applyBorder="1" applyAlignment="1">
      <alignment horizontal="center" vertical="center" wrapText="1"/>
    </xf>
    <xf numFmtId="3" fontId="62" fillId="0" borderId="125" xfId="4" applyNumberFormat="1" applyFont="1" applyBorder="1" applyAlignment="1" applyProtection="1">
      <alignment horizontal="center" vertical="center" wrapText="1"/>
      <protection hidden="1"/>
    </xf>
    <xf numFmtId="0" fontId="63" fillId="0" borderId="36" xfId="4" applyFont="1" applyBorder="1" applyAlignment="1">
      <alignment horizontal="left" vertical="center" wrapText="1" indent="1"/>
    </xf>
    <xf numFmtId="0" fontId="63" fillId="0" borderId="37" xfId="4" applyFont="1" applyBorder="1" applyAlignment="1">
      <alignment horizontal="left" vertical="center" wrapText="1" indent="1"/>
    </xf>
    <xf numFmtId="0" fontId="63" fillId="0" borderId="54" xfId="4" applyFont="1" applyBorder="1" applyAlignment="1">
      <alignment horizontal="left" vertical="center" wrapText="1" indent="1"/>
    </xf>
    <xf numFmtId="0" fontId="45" fillId="0" borderId="27" xfId="4" applyFont="1" applyBorder="1" applyAlignment="1" applyProtection="1">
      <alignment horizontal="left"/>
      <protection locked="0"/>
    </xf>
    <xf numFmtId="0" fontId="45" fillId="0" borderId="28" xfId="4" applyFont="1" applyBorder="1" applyAlignment="1" applyProtection="1">
      <alignment horizontal="left"/>
      <protection locked="0"/>
    </xf>
    <xf numFmtId="0" fontId="45" fillId="0" borderId="5" xfId="4" applyFont="1" applyBorder="1" applyAlignment="1" applyProtection="1">
      <alignment horizontal="center"/>
      <protection locked="0"/>
    </xf>
    <xf numFmtId="0" fontId="45" fillId="0" borderId="4" xfId="4" applyFont="1" applyBorder="1" applyAlignment="1">
      <alignment horizontal="left"/>
    </xf>
    <xf numFmtId="0" fontId="46" fillId="0" borderId="65" xfId="4" applyFont="1" applyBorder="1" applyAlignment="1">
      <alignment horizontal="center" vertical="center" wrapText="1"/>
    </xf>
    <xf numFmtId="0" fontId="46" fillId="0" borderId="5" xfId="4" applyFont="1" applyBorder="1" applyAlignment="1">
      <alignment horizontal="center" vertical="center" wrapText="1"/>
    </xf>
    <xf numFmtId="0" fontId="46" fillId="0" borderId="16" xfId="4" applyFont="1" applyBorder="1" applyAlignment="1">
      <alignment horizontal="center" vertical="center" wrapText="1"/>
    </xf>
    <xf numFmtId="0" fontId="73" fillId="0" borderId="33" xfId="4" applyFont="1" applyBorder="1" applyAlignment="1">
      <alignment horizontal="center" vertical="center" wrapText="1"/>
    </xf>
    <xf numFmtId="0" fontId="73" fillId="0" borderId="74" xfId="4" applyFont="1" applyBorder="1" applyAlignment="1">
      <alignment horizontal="center" vertical="center" wrapText="1"/>
    </xf>
    <xf numFmtId="0" fontId="73" fillId="0" borderId="35" xfId="4" applyFont="1" applyBorder="1" applyAlignment="1">
      <alignment horizontal="center" vertical="center" wrapText="1"/>
    </xf>
    <xf numFmtId="0" fontId="45" fillId="0" borderId="24" xfId="4" applyFont="1" applyBorder="1" applyAlignment="1" applyProtection="1">
      <alignment horizontal="left" wrapText="1"/>
      <protection locked="0"/>
    </xf>
    <xf numFmtId="0" fontId="45" fillId="0" borderId="25" xfId="4" applyFont="1" applyBorder="1" applyAlignment="1" applyProtection="1">
      <alignment horizontal="left" wrapText="1"/>
      <protection locked="0"/>
    </xf>
    <xf numFmtId="0" fontId="45" fillId="0" borderId="27" xfId="4" applyFont="1" applyBorder="1" applyAlignment="1" applyProtection="1">
      <alignment horizontal="left" wrapText="1"/>
      <protection locked="0"/>
    </xf>
    <xf numFmtId="0" fontId="45" fillId="0" borderId="28" xfId="4" applyFont="1" applyBorder="1" applyAlignment="1" applyProtection="1">
      <alignment horizontal="left" wrapText="1"/>
      <protection locked="0"/>
    </xf>
    <xf numFmtId="175" fontId="45" fillId="0" borderId="27" xfId="4" applyNumberFormat="1" applyFont="1" applyBorder="1" applyAlignment="1" applyProtection="1">
      <alignment horizontal="left"/>
      <protection locked="0"/>
    </xf>
    <xf numFmtId="175" fontId="45" fillId="0" borderId="28" xfId="4" applyNumberFormat="1" applyFont="1" applyBorder="1" applyAlignment="1" applyProtection="1">
      <alignment horizontal="left"/>
      <protection locked="0"/>
    </xf>
    <xf numFmtId="0" fontId="36" fillId="0" borderId="0" xfId="4" applyFont="1" applyAlignment="1">
      <alignment horizontal="left" vertical="top" wrapText="1"/>
    </xf>
    <xf numFmtId="0" fontId="36" fillId="0" borderId="0" xfId="4" applyFont="1"/>
    <xf numFmtId="0" fontId="45" fillId="0" borderId="5" xfId="4" applyFont="1" applyBorder="1" applyAlignment="1" applyProtection="1">
      <alignment horizontal="left" wrapText="1"/>
      <protection locked="0"/>
    </xf>
    <xf numFmtId="3" fontId="63" fillId="0" borderId="43" xfId="4" applyNumberFormat="1" applyFont="1" applyBorder="1" applyAlignment="1" applyProtection="1">
      <alignment horizontal="center" vertical="center" wrapText="1"/>
      <protection locked="0"/>
    </xf>
    <xf numFmtId="3" fontId="63" fillId="0" borderId="42" xfId="4" applyNumberFormat="1" applyFont="1" applyBorder="1" applyAlignment="1" applyProtection="1">
      <alignment horizontal="center" vertical="center" wrapText="1"/>
      <protection locked="0"/>
    </xf>
    <xf numFmtId="3" fontId="63" fillId="0" borderId="56" xfId="4" applyNumberFormat="1" applyFont="1" applyBorder="1" applyAlignment="1" applyProtection="1">
      <alignment horizontal="center" vertical="center" wrapText="1"/>
      <protection locked="0"/>
    </xf>
    <xf numFmtId="3" fontId="63" fillId="0" borderId="27" xfId="4" applyNumberFormat="1" applyFont="1" applyBorder="1" applyAlignment="1" applyProtection="1">
      <alignment horizontal="center" vertical="center" wrapText="1"/>
      <protection locked="0"/>
    </xf>
    <xf numFmtId="3" fontId="62" fillId="0" borderId="69" xfId="4" applyNumberFormat="1" applyFont="1" applyBorder="1" applyAlignment="1" applyProtection="1">
      <alignment horizontal="center" vertical="center" wrapText="1"/>
      <protection hidden="1"/>
    </xf>
    <xf numFmtId="3" fontId="62" fillId="0" borderId="70" xfId="4" applyNumberFormat="1" applyFont="1" applyBorder="1" applyAlignment="1" applyProtection="1">
      <alignment horizontal="center" vertical="center" wrapText="1"/>
      <protection hidden="1"/>
    </xf>
    <xf numFmtId="3" fontId="62" fillId="0" borderId="75" xfId="4" applyNumberFormat="1" applyFont="1" applyBorder="1" applyAlignment="1" applyProtection="1">
      <alignment horizontal="center" vertical="center" wrapText="1"/>
      <protection hidden="1"/>
    </xf>
    <xf numFmtId="3" fontId="62" fillId="0" borderId="72" xfId="4" applyNumberFormat="1" applyFont="1" applyBorder="1" applyAlignment="1" applyProtection="1">
      <alignment horizontal="center" vertical="center"/>
      <protection hidden="1"/>
    </xf>
    <xf numFmtId="3" fontId="62" fillId="0" borderId="75" xfId="4" applyNumberFormat="1" applyFont="1" applyBorder="1" applyAlignment="1" applyProtection="1">
      <alignment horizontal="center" vertical="center"/>
      <protection hidden="1"/>
    </xf>
    <xf numFmtId="3" fontId="62" fillId="0" borderId="69" xfId="4" applyNumberFormat="1" applyFont="1" applyBorder="1" applyAlignment="1" applyProtection="1">
      <alignment horizontal="center" vertical="center"/>
      <protection hidden="1"/>
    </xf>
    <xf numFmtId="3" fontId="62" fillId="0" borderId="70" xfId="4" applyNumberFormat="1" applyFont="1" applyBorder="1" applyAlignment="1" applyProtection="1">
      <alignment horizontal="center" vertical="center"/>
      <protection hidden="1"/>
    </xf>
    <xf numFmtId="3" fontId="63" fillId="0" borderId="43" xfId="4" applyNumberFormat="1" applyFont="1" applyBorder="1" applyAlignment="1" applyProtection="1">
      <alignment horizontal="center" vertical="center"/>
      <protection hidden="1"/>
    </xf>
    <xf numFmtId="3" fontId="63" fillId="0" borderId="27" xfId="4" applyNumberFormat="1" applyFont="1" applyBorder="1" applyAlignment="1" applyProtection="1">
      <alignment horizontal="center" vertical="center"/>
      <protection hidden="1"/>
    </xf>
    <xf numFmtId="3" fontId="63" fillId="0" borderId="57" xfId="4" applyNumberFormat="1" applyFont="1" applyBorder="1" applyAlignment="1" applyProtection="1">
      <alignment horizontal="center" vertical="center"/>
      <protection hidden="1"/>
    </xf>
    <xf numFmtId="0" fontId="62" fillId="0" borderId="7" xfId="4" applyFont="1" applyBorder="1" applyAlignment="1">
      <alignment horizontal="center" vertical="center" wrapText="1"/>
    </xf>
    <xf numFmtId="0" fontId="62" fillId="0" borderId="6" xfId="4" applyFont="1" applyBorder="1" applyAlignment="1">
      <alignment horizontal="center" vertical="center"/>
    </xf>
    <xf numFmtId="0" fontId="62" fillId="0" borderId="12" xfId="4" applyFont="1" applyBorder="1" applyAlignment="1">
      <alignment horizontal="center" vertical="center"/>
    </xf>
    <xf numFmtId="0" fontId="62" fillId="0" borderId="66" xfId="4" applyFont="1" applyBorder="1" applyAlignment="1">
      <alignment horizontal="center" vertical="center"/>
    </xf>
    <xf numFmtId="0" fontId="62" fillId="0" borderId="67" xfId="4" applyFont="1" applyBorder="1" applyAlignment="1">
      <alignment horizontal="center" vertical="center"/>
    </xf>
    <xf numFmtId="0" fontId="43" fillId="0" borderId="66" xfId="4" applyFont="1" applyBorder="1" applyAlignment="1">
      <alignment horizontal="center" vertical="center" wrapText="1"/>
    </xf>
    <xf numFmtId="0" fontId="43" fillId="0" borderId="12" xfId="4" applyFont="1" applyBorder="1" applyAlignment="1">
      <alignment horizontal="center" vertical="center" wrapText="1"/>
    </xf>
    <xf numFmtId="0" fontId="43" fillId="0" borderId="7" xfId="4" applyFont="1" applyBorder="1" applyAlignment="1">
      <alignment horizontal="center" vertical="center" wrapText="1"/>
    </xf>
    <xf numFmtId="0" fontId="43" fillId="0" borderId="68" xfId="4" applyFont="1" applyBorder="1" applyAlignment="1">
      <alignment horizontal="center" vertical="center" wrapText="1"/>
    </xf>
    <xf numFmtId="0" fontId="62" fillId="0" borderId="59" xfId="4" applyFont="1" applyBorder="1" applyAlignment="1">
      <alignment horizontal="center" vertical="center" wrapText="1"/>
    </xf>
    <xf numFmtId="0" fontId="62" fillId="0" borderId="60" xfId="4" applyFont="1" applyBorder="1" applyAlignment="1">
      <alignment horizontal="center" vertical="center" wrapText="1"/>
    </xf>
    <xf numFmtId="0" fontId="62" fillId="0" borderId="61" xfId="4" applyFont="1" applyBorder="1" applyAlignment="1">
      <alignment horizontal="center" vertical="center" wrapText="1"/>
    </xf>
    <xf numFmtId="0" fontId="62" fillId="0" borderId="34" xfId="4" applyFont="1" applyBorder="1" applyAlignment="1">
      <alignment horizontal="center" vertical="center" wrapText="1"/>
    </xf>
    <xf numFmtId="0" fontId="62" fillId="0" borderId="62" xfId="4" applyFont="1" applyBorder="1" applyAlignment="1">
      <alignment horizontal="center" vertical="center" wrapText="1"/>
    </xf>
    <xf numFmtId="3" fontId="63" fillId="0" borderId="64" xfId="4" applyNumberFormat="1" applyFont="1" applyBorder="1" applyAlignment="1" applyProtection="1">
      <alignment horizontal="center" vertical="center" wrapText="1"/>
      <protection locked="0"/>
    </xf>
    <xf numFmtId="3" fontId="63" fillId="0" borderId="37" xfId="4" applyNumberFormat="1" applyFont="1" applyBorder="1" applyAlignment="1" applyProtection="1">
      <alignment horizontal="center" vertical="center" wrapText="1"/>
      <protection locked="0"/>
    </xf>
    <xf numFmtId="3" fontId="63" fillId="0" borderId="39" xfId="4" applyNumberFormat="1" applyFont="1" applyBorder="1" applyAlignment="1" applyProtection="1">
      <alignment horizontal="center" vertical="center" wrapText="1"/>
      <protection locked="0"/>
    </xf>
    <xf numFmtId="3" fontId="63" fillId="0" borderId="38" xfId="4" applyNumberFormat="1" applyFont="1" applyBorder="1" applyAlignment="1" applyProtection="1">
      <alignment horizontal="center" vertical="center" wrapText="1"/>
      <protection locked="0"/>
    </xf>
    <xf numFmtId="0" fontId="43" fillId="0" borderId="66" xfId="4" applyFont="1" applyBorder="1" applyAlignment="1">
      <alignment horizontal="center" vertical="center"/>
    </xf>
    <xf numFmtId="0" fontId="43" fillId="0" borderId="67" xfId="4" applyFont="1" applyBorder="1" applyAlignment="1">
      <alignment horizontal="center" vertical="center"/>
    </xf>
    <xf numFmtId="3" fontId="63" fillId="0" borderId="78" xfId="4" applyNumberFormat="1" applyFont="1" applyBorder="1" applyAlignment="1" applyProtection="1">
      <alignment horizontal="center" vertical="center"/>
      <protection hidden="1"/>
    </xf>
    <xf numFmtId="3" fontId="63" fillId="0" borderId="53" xfId="4" applyNumberFormat="1" applyFont="1" applyBorder="1" applyAlignment="1" applyProtection="1">
      <alignment horizontal="center" vertical="center"/>
      <protection hidden="1"/>
    </xf>
    <xf numFmtId="3" fontId="63" fillId="0" borderId="79" xfId="4" applyNumberFormat="1" applyFont="1" applyBorder="1" applyAlignment="1" applyProtection="1">
      <alignment horizontal="center" vertical="center"/>
      <protection hidden="1"/>
    </xf>
    <xf numFmtId="3" fontId="63" fillId="0" borderId="39" xfId="4" applyNumberFormat="1" applyFont="1" applyBorder="1" applyAlignment="1" applyProtection="1">
      <alignment horizontal="center" vertical="center"/>
      <protection hidden="1"/>
    </xf>
    <xf numFmtId="3" fontId="63" fillId="0" borderId="37" xfId="4" applyNumberFormat="1" applyFont="1" applyBorder="1" applyAlignment="1" applyProtection="1">
      <alignment horizontal="center" vertical="center"/>
      <protection hidden="1"/>
    </xf>
    <xf numFmtId="3" fontId="63" fillId="0" borderId="40" xfId="4" applyNumberFormat="1" applyFont="1" applyBorder="1" applyAlignment="1" applyProtection="1">
      <alignment horizontal="center" vertical="center"/>
      <protection hidden="1"/>
    </xf>
    <xf numFmtId="3" fontId="63" fillId="0" borderId="56" xfId="4" applyNumberFormat="1" applyFont="1" applyBorder="1" applyAlignment="1" applyProtection="1">
      <alignment horizontal="right" vertical="center" wrapText="1"/>
      <protection locked="0"/>
    </xf>
    <xf numFmtId="3" fontId="63" fillId="0" borderId="27" xfId="4" applyNumberFormat="1" applyFont="1" applyBorder="1" applyAlignment="1" applyProtection="1">
      <alignment horizontal="right" vertical="center" wrapText="1"/>
      <protection locked="0"/>
    </xf>
    <xf numFmtId="3" fontId="62" fillId="0" borderId="69" xfId="4" applyNumberFormat="1" applyFont="1" applyBorder="1" applyAlignment="1" applyProtection="1">
      <alignment horizontal="right" vertical="center"/>
      <protection hidden="1"/>
    </xf>
    <xf numFmtId="3" fontId="62" fillId="0" borderId="70" xfId="4" applyNumberFormat="1" applyFont="1" applyBorder="1" applyAlignment="1" applyProtection="1">
      <alignment horizontal="right" vertical="center"/>
      <protection hidden="1"/>
    </xf>
    <xf numFmtId="3" fontId="62" fillId="0" borderId="72" xfId="4" applyNumberFormat="1" applyFont="1" applyBorder="1" applyAlignment="1" applyProtection="1">
      <alignment horizontal="right" vertical="center"/>
      <protection hidden="1"/>
    </xf>
    <xf numFmtId="3" fontId="62" fillId="0" borderId="75" xfId="4" applyNumberFormat="1" applyFont="1" applyBorder="1" applyAlignment="1" applyProtection="1">
      <alignment horizontal="right" vertical="center"/>
      <protection hidden="1"/>
    </xf>
    <xf numFmtId="3" fontId="63" fillId="0" borderId="43" xfId="4" applyNumberFormat="1" applyFont="1" applyBorder="1" applyAlignment="1" applyProtection="1">
      <alignment horizontal="right" vertical="center" wrapText="1"/>
      <protection locked="0"/>
    </xf>
    <xf numFmtId="3" fontId="63" fillId="0" borderId="42" xfId="4" applyNumberFormat="1" applyFont="1" applyBorder="1" applyAlignment="1" applyProtection="1">
      <alignment horizontal="right" vertical="center" wrapText="1"/>
      <protection locked="0"/>
    </xf>
    <xf numFmtId="0" fontId="62" fillId="0" borderId="29" xfId="4" applyFont="1" applyBorder="1" applyAlignment="1">
      <alignment horizontal="left" vertical="center" wrapText="1" indent="1"/>
    </xf>
    <xf numFmtId="0" fontId="62" fillId="0" borderId="30" xfId="4" applyFont="1" applyBorder="1" applyAlignment="1">
      <alignment horizontal="left" vertical="center" wrapText="1" indent="1"/>
    </xf>
    <xf numFmtId="0" fontId="62" fillId="0" borderId="63" xfId="4" applyFont="1" applyBorder="1" applyAlignment="1">
      <alignment horizontal="left" vertical="center" wrapText="1" indent="1"/>
    </xf>
    <xf numFmtId="0" fontId="43" fillId="0" borderId="12" xfId="4" applyFont="1" applyBorder="1" applyAlignment="1">
      <alignment horizontal="center" vertical="center"/>
    </xf>
    <xf numFmtId="0" fontId="43" fillId="0" borderId="68" xfId="4" applyFont="1" applyBorder="1" applyAlignment="1">
      <alignment horizontal="center" vertical="center"/>
    </xf>
    <xf numFmtId="0" fontId="43" fillId="0" borderId="67" xfId="4" applyFont="1" applyBorder="1" applyAlignment="1">
      <alignment horizontal="center" vertical="center" wrapText="1"/>
    </xf>
    <xf numFmtId="3" fontId="68" fillId="4" borderId="27" xfId="4" applyNumberFormat="1" applyFont="1" applyFill="1" applyBorder="1" applyAlignment="1" applyProtection="1">
      <alignment horizontal="right" vertical="center" wrapText="1"/>
      <protection hidden="1"/>
    </xf>
    <xf numFmtId="3" fontId="68" fillId="4" borderId="28" xfId="4" applyNumberFormat="1" applyFont="1" applyFill="1" applyBorder="1" applyAlignment="1" applyProtection="1">
      <alignment horizontal="right" vertical="center" wrapText="1"/>
      <protection hidden="1"/>
    </xf>
    <xf numFmtId="0" fontId="62" fillId="0" borderId="74" xfId="4" applyFont="1" applyBorder="1" applyAlignment="1">
      <alignment horizontal="center" vertical="center" wrapText="1"/>
    </xf>
    <xf numFmtId="0" fontId="62" fillId="0" borderId="33" xfId="4" applyFont="1" applyBorder="1" applyAlignment="1">
      <alignment horizontal="center" vertical="center" wrapText="1"/>
    </xf>
    <xf numFmtId="0" fontId="62" fillId="0" borderId="35" xfId="4" applyFont="1" applyBorder="1" applyAlignment="1">
      <alignment horizontal="center" vertical="center" wrapText="1"/>
    </xf>
    <xf numFmtId="0" fontId="62" fillId="0" borderId="26" xfId="4" applyFont="1" applyBorder="1" applyAlignment="1">
      <alignment horizontal="left" vertical="center" wrapText="1" indent="1"/>
    </xf>
    <xf numFmtId="0" fontId="62" fillId="0" borderId="0" xfId="4" applyFont="1" applyAlignment="1">
      <alignment horizontal="left" vertical="center" wrapText="1" indent="1"/>
    </xf>
    <xf numFmtId="0" fontId="56" fillId="0" borderId="23" xfId="4" quotePrefix="1" applyFont="1" applyBorder="1" applyAlignment="1">
      <alignment horizontal="left" vertical="top"/>
    </xf>
    <xf numFmtId="3" fontId="63" fillId="0" borderId="39" xfId="4" applyNumberFormat="1" applyFont="1" applyBorder="1" applyAlignment="1" applyProtection="1">
      <alignment horizontal="right" vertical="center" wrapText="1"/>
      <protection locked="0"/>
    </xf>
    <xf numFmtId="3" fontId="63" fillId="0" borderId="38" xfId="4" applyNumberFormat="1" applyFont="1" applyBorder="1" applyAlignment="1" applyProtection="1">
      <alignment horizontal="right" vertical="center" wrapText="1"/>
      <protection locked="0"/>
    </xf>
    <xf numFmtId="3" fontId="62" fillId="0" borderId="69" xfId="4" applyNumberFormat="1" applyFont="1" applyBorder="1" applyAlignment="1" applyProtection="1">
      <alignment horizontal="right" vertical="center" wrapText="1"/>
      <protection hidden="1"/>
    </xf>
    <xf numFmtId="3" fontId="62" fillId="0" borderId="70" xfId="4" applyNumberFormat="1" applyFont="1" applyBorder="1" applyAlignment="1" applyProtection="1">
      <alignment horizontal="right" vertical="center" wrapText="1"/>
      <protection hidden="1"/>
    </xf>
    <xf numFmtId="3" fontId="62" fillId="0" borderId="75" xfId="4" applyNumberFormat="1" applyFont="1" applyBorder="1" applyAlignment="1" applyProtection="1">
      <alignment horizontal="right" vertical="center" wrapText="1"/>
      <protection hidden="1"/>
    </xf>
    <xf numFmtId="3" fontId="63" fillId="0" borderId="64" xfId="4" applyNumberFormat="1" applyFont="1" applyBorder="1" applyAlignment="1" applyProtection="1">
      <alignment horizontal="right" vertical="center" wrapText="1"/>
      <protection locked="0"/>
    </xf>
    <xf numFmtId="3" fontId="63" fillId="0" borderId="37" xfId="4" applyNumberFormat="1" applyFont="1" applyBorder="1" applyAlignment="1" applyProtection="1">
      <alignment horizontal="right" vertical="center" wrapText="1"/>
      <protection locked="0"/>
    </xf>
    <xf numFmtId="3" fontId="43" fillId="4" borderId="45" xfId="4" applyNumberFormat="1" applyFont="1" applyFill="1" applyBorder="1" applyAlignment="1" applyProtection="1">
      <alignment horizontal="right" vertical="center"/>
      <protection hidden="1"/>
    </xf>
    <xf numFmtId="3" fontId="43" fillId="4" borderId="48" xfId="4" applyNumberFormat="1" applyFont="1" applyFill="1" applyBorder="1" applyAlignment="1" applyProtection="1">
      <alignment horizontal="right" vertical="center"/>
      <protection hidden="1"/>
    </xf>
    <xf numFmtId="3" fontId="43" fillId="4" borderId="72" xfId="4" applyNumberFormat="1" applyFont="1" applyFill="1" applyBorder="1" applyAlignment="1" applyProtection="1">
      <alignment horizontal="right" vertical="center"/>
      <protection hidden="1"/>
    </xf>
    <xf numFmtId="3" fontId="43" fillId="4" borderId="70" xfId="4" applyNumberFormat="1" applyFont="1" applyFill="1" applyBorder="1" applyAlignment="1" applyProtection="1">
      <alignment horizontal="right" vertical="center"/>
      <protection hidden="1"/>
    </xf>
    <xf numFmtId="3" fontId="43" fillId="4" borderId="75" xfId="4" applyNumberFormat="1" applyFont="1" applyFill="1" applyBorder="1" applyAlignment="1" applyProtection="1">
      <alignment horizontal="right" vertical="center"/>
      <protection hidden="1"/>
    </xf>
    <xf numFmtId="3" fontId="68" fillId="4" borderId="39" xfId="4" applyNumberFormat="1" applyFont="1" applyFill="1" applyBorder="1" applyAlignment="1" applyProtection="1">
      <alignment horizontal="right" vertical="center"/>
      <protection locked="0"/>
    </xf>
    <xf numFmtId="3" fontId="68" fillId="4" borderId="37" xfId="4" applyNumberFormat="1" applyFont="1" applyFill="1" applyBorder="1" applyAlignment="1" applyProtection="1">
      <alignment horizontal="right" vertical="center"/>
      <protection locked="0"/>
    </xf>
    <xf numFmtId="3" fontId="68" fillId="4" borderId="38" xfId="4" applyNumberFormat="1" applyFont="1" applyFill="1" applyBorder="1" applyAlignment="1" applyProtection="1">
      <alignment horizontal="right" vertical="center"/>
      <protection locked="0"/>
    </xf>
    <xf numFmtId="3" fontId="68" fillId="4" borderId="43" xfId="4" applyNumberFormat="1" applyFont="1" applyFill="1" applyBorder="1" applyAlignment="1" applyProtection="1">
      <alignment horizontal="right" vertical="center"/>
      <protection locked="0"/>
    </xf>
    <xf numFmtId="3" fontId="68" fillId="4" borderId="27" xfId="4" applyNumberFormat="1" applyFont="1" applyFill="1" applyBorder="1" applyAlignment="1" applyProtection="1">
      <alignment horizontal="right" vertical="center"/>
      <protection locked="0"/>
    </xf>
    <xf numFmtId="3" fontId="68" fillId="4" borderId="42" xfId="4" applyNumberFormat="1" applyFont="1" applyFill="1" applyBorder="1" applyAlignment="1" applyProtection="1">
      <alignment horizontal="right" vertical="center"/>
      <protection locked="0"/>
    </xf>
    <xf numFmtId="3" fontId="68" fillId="0" borderId="47" xfId="4" applyNumberFormat="1" applyFont="1" applyBorder="1" applyAlignment="1" applyProtection="1">
      <alignment horizontal="right" vertical="center" wrapText="1"/>
      <protection locked="0"/>
    </xf>
    <xf numFmtId="3" fontId="68" fillId="0" borderId="45" xfId="4" applyNumberFormat="1" applyFont="1" applyBorder="1" applyAlignment="1" applyProtection="1">
      <alignment horizontal="right" vertical="center" wrapText="1"/>
      <protection locked="0"/>
    </xf>
    <xf numFmtId="3" fontId="68" fillId="0" borderId="46" xfId="4" applyNumberFormat="1" applyFont="1" applyBorder="1" applyAlignment="1" applyProtection="1">
      <alignment horizontal="right" vertical="center" wrapText="1"/>
      <protection locked="0"/>
    </xf>
    <xf numFmtId="3" fontId="62" fillId="0" borderId="71" xfId="4" applyNumberFormat="1" applyFont="1" applyBorder="1" applyAlignment="1" applyProtection="1">
      <alignment horizontal="right" vertical="center"/>
      <protection hidden="1"/>
    </xf>
    <xf numFmtId="3" fontId="62" fillId="0" borderId="73" xfId="4" applyNumberFormat="1" applyFont="1" applyBorder="1" applyAlignment="1" applyProtection="1">
      <alignment horizontal="right" vertical="center"/>
      <protection hidden="1"/>
    </xf>
    <xf numFmtId="0" fontId="43" fillId="0" borderId="6" xfId="4" applyFont="1" applyBorder="1" applyAlignment="1">
      <alignment horizontal="center" vertical="center"/>
    </xf>
    <xf numFmtId="3" fontId="36" fillId="0" borderId="14" xfId="4" applyNumberFormat="1" applyFont="1" applyBorder="1" applyAlignment="1" applyProtection="1">
      <alignment horizontal="right" vertical="center"/>
      <protection locked="0"/>
    </xf>
    <xf numFmtId="3" fontId="36" fillId="0" borderId="4" xfId="4" applyNumberFormat="1" applyFont="1" applyBorder="1" applyAlignment="1" applyProtection="1">
      <alignment horizontal="right" vertical="center"/>
      <protection locked="0"/>
    </xf>
    <xf numFmtId="3" fontId="36" fillId="0" borderId="124" xfId="4" applyNumberFormat="1" applyFont="1" applyBorder="1" applyAlignment="1" applyProtection="1">
      <alignment horizontal="right" vertical="center"/>
      <protection locked="0"/>
    </xf>
    <xf numFmtId="3" fontId="68" fillId="0" borderId="56" xfId="4" applyNumberFormat="1" applyFont="1" applyBorder="1" applyAlignment="1" applyProtection="1">
      <alignment horizontal="right" vertical="center" wrapText="1"/>
      <protection locked="0"/>
    </xf>
    <xf numFmtId="3" fontId="68" fillId="0" borderId="27" xfId="4" applyNumberFormat="1" applyFont="1" applyBorder="1" applyAlignment="1" applyProtection="1">
      <alignment horizontal="right" vertical="center" wrapText="1"/>
      <protection locked="0"/>
    </xf>
    <xf numFmtId="3" fontId="68" fillId="0" borderId="42" xfId="4" applyNumberFormat="1" applyFont="1" applyBorder="1" applyAlignment="1" applyProtection="1">
      <alignment horizontal="right" vertical="center" wrapText="1"/>
      <protection locked="0"/>
    </xf>
    <xf numFmtId="3" fontId="43" fillId="0" borderId="127" xfId="4" applyNumberFormat="1" applyFont="1" applyBorder="1" applyAlignment="1" applyProtection="1">
      <alignment horizontal="right" vertical="center" wrapText="1"/>
      <protection hidden="1"/>
    </xf>
    <xf numFmtId="3" fontId="43" fillId="0" borderId="30" xfId="4" applyNumberFormat="1" applyFont="1" applyBorder="1" applyAlignment="1" applyProtection="1">
      <alignment horizontal="right" vertical="center" wrapText="1"/>
      <protection hidden="1"/>
    </xf>
    <xf numFmtId="3" fontId="43" fillId="0" borderId="128" xfId="4" applyNumberFormat="1" applyFont="1" applyBorder="1" applyAlignment="1" applyProtection="1">
      <alignment horizontal="right" vertical="center" wrapText="1"/>
      <protection hidden="1"/>
    </xf>
    <xf numFmtId="3" fontId="43" fillId="0" borderId="102" xfId="4" applyNumberFormat="1" applyFont="1" applyBorder="1" applyAlignment="1" applyProtection="1">
      <alignment horizontal="right" vertical="center" wrapText="1"/>
      <protection hidden="1"/>
    </xf>
    <xf numFmtId="0" fontId="59" fillId="0" borderId="0" xfId="4" applyFont="1" applyAlignment="1">
      <alignment horizontal="left"/>
    </xf>
    <xf numFmtId="0" fontId="46" fillId="0" borderId="4" xfId="4" applyFont="1" applyBorder="1" applyAlignment="1">
      <alignment horizontal="left" vertical="top"/>
    </xf>
    <xf numFmtId="0" fontId="74" fillId="0" borderId="23" xfId="4" applyFont="1" applyBorder="1" applyAlignment="1">
      <alignment horizontal="left" vertical="center" wrapText="1"/>
    </xf>
    <xf numFmtId="3" fontId="63" fillId="0" borderId="43" xfId="4" applyNumberFormat="1" applyFont="1" applyBorder="1" applyAlignment="1" applyProtection="1">
      <alignment horizontal="right" vertical="center"/>
      <protection hidden="1"/>
    </xf>
    <xf numFmtId="3" fontId="63" fillId="0" borderId="27" xfId="4" applyNumberFormat="1" applyFont="1" applyBorder="1" applyAlignment="1" applyProtection="1">
      <alignment horizontal="right" vertical="center"/>
      <protection hidden="1"/>
    </xf>
    <xf numFmtId="3" fontId="63" fillId="0" borderId="57" xfId="4" applyNumberFormat="1" applyFont="1" applyBorder="1" applyAlignment="1" applyProtection="1">
      <alignment horizontal="right" vertical="center"/>
      <protection hidden="1"/>
    </xf>
    <xf numFmtId="3" fontId="63" fillId="0" borderId="28" xfId="4" applyNumberFormat="1" applyFont="1" applyBorder="1" applyAlignment="1" applyProtection="1">
      <alignment horizontal="right" vertical="center"/>
      <protection hidden="1"/>
    </xf>
    <xf numFmtId="3" fontId="63" fillId="0" borderId="39" xfId="4" applyNumberFormat="1" applyFont="1" applyBorder="1" applyAlignment="1" applyProtection="1">
      <alignment horizontal="right" vertical="center"/>
      <protection hidden="1"/>
    </xf>
    <xf numFmtId="3" fontId="63" fillId="0" borderId="37" xfId="4" applyNumberFormat="1" applyFont="1" applyBorder="1" applyAlignment="1" applyProtection="1">
      <alignment horizontal="right" vertical="center"/>
      <protection hidden="1"/>
    </xf>
    <xf numFmtId="3" fontId="63" fillId="0" borderId="40" xfId="4" applyNumberFormat="1" applyFont="1" applyBorder="1" applyAlignment="1" applyProtection="1">
      <alignment horizontal="right" vertical="center"/>
      <protection hidden="1"/>
    </xf>
    <xf numFmtId="3" fontId="63" fillId="0" borderId="78" xfId="4" applyNumberFormat="1" applyFont="1" applyBorder="1" applyAlignment="1" applyProtection="1">
      <alignment horizontal="right" vertical="center"/>
      <protection hidden="1"/>
    </xf>
    <xf numFmtId="3" fontId="63" fillId="0" borderId="53" xfId="4" applyNumberFormat="1" applyFont="1" applyBorder="1" applyAlignment="1" applyProtection="1">
      <alignment horizontal="right" vertical="center"/>
      <protection hidden="1"/>
    </xf>
    <xf numFmtId="3" fontId="63" fillId="0" borderId="79" xfId="4" applyNumberFormat="1" applyFont="1" applyBorder="1" applyAlignment="1" applyProtection="1">
      <alignment horizontal="right" vertical="center"/>
      <protection hidden="1"/>
    </xf>
    <xf numFmtId="3" fontId="68" fillId="4" borderId="39" xfId="4" applyNumberFormat="1" applyFont="1" applyFill="1" applyBorder="1" applyAlignment="1" applyProtection="1">
      <alignment horizontal="center" vertical="center"/>
      <protection locked="0"/>
    </xf>
    <xf numFmtId="3" fontId="68" fillId="4" borderId="37" xfId="4" applyNumberFormat="1" applyFont="1" applyFill="1" applyBorder="1" applyAlignment="1" applyProtection="1">
      <alignment horizontal="center" vertical="center"/>
      <protection locked="0"/>
    </xf>
    <xf numFmtId="3" fontId="68" fillId="4" borderId="38" xfId="4" applyNumberFormat="1" applyFont="1" applyFill="1" applyBorder="1" applyAlignment="1" applyProtection="1">
      <alignment horizontal="center" vertical="center"/>
      <protection locked="0"/>
    </xf>
    <xf numFmtId="3" fontId="68" fillId="4" borderId="27" xfId="4" applyNumberFormat="1" applyFont="1" applyFill="1" applyBorder="1" applyAlignment="1" applyProtection="1">
      <alignment vertical="center" wrapText="1"/>
      <protection hidden="1"/>
    </xf>
    <xf numFmtId="3" fontId="68" fillId="4" borderId="28" xfId="4" applyNumberFormat="1" applyFont="1" applyFill="1" applyBorder="1" applyAlignment="1" applyProtection="1">
      <alignment vertical="center" wrapText="1"/>
      <protection hidden="1"/>
    </xf>
    <xf numFmtId="3" fontId="43" fillId="4" borderId="72" xfId="4" applyNumberFormat="1" applyFont="1" applyFill="1" applyBorder="1" applyAlignment="1" applyProtection="1">
      <alignment horizontal="center" vertical="center"/>
      <protection hidden="1"/>
    </xf>
    <xf numFmtId="3" fontId="43" fillId="4" borderId="70" xfId="4" applyNumberFormat="1" applyFont="1" applyFill="1" applyBorder="1" applyAlignment="1" applyProtection="1">
      <alignment horizontal="center" vertical="center"/>
      <protection hidden="1"/>
    </xf>
    <xf numFmtId="3" fontId="43" fillId="4" borderId="75" xfId="4" applyNumberFormat="1" applyFont="1" applyFill="1" applyBorder="1" applyAlignment="1" applyProtection="1">
      <alignment horizontal="center" vertical="center"/>
      <protection hidden="1"/>
    </xf>
    <xf numFmtId="3" fontId="43" fillId="4" borderId="45" xfId="4" applyNumberFormat="1" applyFont="1" applyFill="1" applyBorder="1" applyAlignment="1" applyProtection="1">
      <alignment vertical="center"/>
      <protection hidden="1"/>
    </xf>
    <xf numFmtId="3" fontId="43" fillId="4" borderId="48" xfId="4" applyNumberFormat="1" applyFont="1" applyFill="1" applyBorder="1" applyAlignment="1" applyProtection="1">
      <alignment vertical="center"/>
      <protection hidden="1"/>
    </xf>
    <xf numFmtId="3" fontId="68" fillId="4" borderId="43" xfId="4" applyNumberFormat="1" applyFont="1" applyFill="1" applyBorder="1" applyAlignment="1" applyProtection="1">
      <alignment horizontal="center" vertical="center"/>
      <protection locked="0"/>
    </xf>
    <xf numFmtId="3" fontId="68" fillId="4" borderId="27" xfId="4" applyNumberFormat="1" applyFont="1" applyFill="1" applyBorder="1" applyAlignment="1" applyProtection="1">
      <alignment horizontal="center" vertical="center"/>
      <protection locked="0"/>
    </xf>
    <xf numFmtId="3" fontId="68" fillId="4" borderId="42" xfId="4" applyNumberFormat="1" applyFont="1" applyFill="1" applyBorder="1" applyAlignment="1" applyProtection="1">
      <alignment horizontal="center" vertical="center"/>
      <protection locked="0"/>
    </xf>
    <xf numFmtId="3" fontId="68" fillId="0" borderId="47" xfId="4" applyNumberFormat="1" applyFont="1" applyBorder="1" applyAlignment="1" applyProtection="1">
      <alignment horizontal="center" vertical="center" wrapText="1"/>
      <protection locked="0"/>
    </xf>
    <xf numFmtId="3" fontId="68" fillId="0" borderId="45" xfId="4" applyNumberFormat="1" applyFont="1" applyBorder="1" applyAlignment="1" applyProtection="1">
      <alignment horizontal="center" vertical="center" wrapText="1"/>
      <protection locked="0"/>
    </xf>
    <xf numFmtId="3" fontId="68" fillId="0" borderId="46" xfId="4" applyNumberFormat="1" applyFont="1" applyBorder="1" applyAlignment="1" applyProtection="1">
      <alignment horizontal="center" vertical="center" wrapText="1"/>
      <protection locked="0"/>
    </xf>
    <xf numFmtId="0" fontId="36" fillId="0" borderId="14" xfId="4" applyFont="1" applyBorder="1" applyAlignment="1" applyProtection="1">
      <alignment horizontal="center" vertical="center"/>
      <protection locked="0"/>
    </xf>
    <xf numFmtId="0" fontId="36" fillId="0" borderId="4" xfId="4" applyFont="1" applyBorder="1" applyAlignment="1" applyProtection="1">
      <alignment horizontal="center" vertical="center"/>
      <protection locked="0"/>
    </xf>
    <xf numFmtId="0" fontId="36" fillId="0" borderId="124" xfId="4" applyFont="1" applyBorder="1" applyAlignment="1" applyProtection="1">
      <alignment horizontal="center" vertical="center"/>
      <protection locked="0"/>
    </xf>
    <xf numFmtId="3" fontId="68" fillId="0" borderId="56" xfId="4" applyNumberFormat="1" applyFont="1" applyBorder="1" applyAlignment="1" applyProtection="1">
      <alignment horizontal="center" vertical="center" wrapText="1"/>
      <protection locked="0"/>
    </xf>
    <xf numFmtId="3" fontId="68" fillId="0" borderId="27" xfId="4" applyNumberFormat="1" applyFont="1" applyBorder="1" applyAlignment="1" applyProtection="1">
      <alignment horizontal="center" vertical="center" wrapText="1"/>
      <protection locked="0"/>
    </xf>
    <xf numFmtId="3" fontId="68" fillId="0" borderId="42" xfId="4" applyNumberFormat="1" applyFont="1" applyBorder="1" applyAlignment="1" applyProtection="1">
      <alignment horizontal="center" vertical="center" wrapText="1"/>
      <protection locked="0"/>
    </xf>
    <xf numFmtId="3" fontId="43" fillId="0" borderId="127" xfId="4" applyNumberFormat="1" applyFont="1" applyBorder="1" applyAlignment="1" applyProtection="1">
      <alignment horizontal="center" vertical="center" wrapText="1"/>
      <protection hidden="1"/>
    </xf>
    <xf numFmtId="3" fontId="43" fillId="0" borderId="30" xfId="4" applyNumberFormat="1" applyFont="1" applyBorder="1" applyAlignment="1" applyProtection="1">
      <alignment horizontal="center" vertical="center" wrapText="1"/>
      <protection hidden="1"/>
    </xf>
    <xf numFmtId="3" fontId="43" fillId="0" borderId="128" xfId="4" applyNumberFormat="1" applyFont="1" applyBorder="1" applyAlignment="1" applyProtection="1">
      <alignment horizontal="center" vertical="center" wrapText="1"/>
      <protection hidden="1"/>
    </xf>
    <xf numFmtId="3" fontId="43" fillId="0" borderId="102" xfId="4" applyNumberFormat="1" applyFont="1" applyBorder="1" applyAlignment="1" applyProtection="1">
      <alignment horizontal="center" vertical="center" wrapText="1"/>
      <protection hidden="1"/>
    </xf>
    <xf numFmtId="3" fontId="62" fillId="0" borderId="73" xfId="4" applyNumberFormat="1" applyFont="1" applyBorder="1" applyAlignment="1" applyProtection="1">
      <alignment horizontal="center" vertical="center"/>
      <protection hidden="1"/>
    </xf>
    <xf numFmtId="3" fontId="62" fillId="0" borderId="71" xfId="4" applyNumberFormat="1" applyFont="1" applyBorder="1" applyAlignment="1" applyProtection="1">
      <alignment horizontal="center" vertical="center"/>
      <protection hidden="1"/>
    </xf>
    <xf numFmtId="3" fontId="63" fillId="0" borderId="28" xfId="4" applyNumberFormat="1" applyFont="1" applyBorder="1" applyAlignment="1" applyProtection="1">
      <alignment horizontal="center" vertical="center"/>
      <protection hidden="1"/>
    </xf>
    <xf numFmtId="0" fontId="22" fillId="0" borderId="0" xfId="4" applyFont="1" applyAlignment="1">
      <alignment horizontal="left" vertical="top"/>
    </xf>
    <xf numFmtId="0" fontId="22" fillId="0" borderId="4" xfId="4" applyFont="1" applyBorder="1" applyAlignment="1">
      <alignment horizontal="left" vertical="top"/>
    </xf>
    <xf numFmtId="0" fontId="43" fillId="0" borderId="29" xfId="4" applyFont="1" applyBorder="1" applyAlignment="1">
      <alignment horizontal="left" vertical="center" wrapText="1" indent="1"/>
    </xf>
    <xf numFmtId="0" fontId="43" fillId="0" borderId="30" xfId="4" applyFont="1" applyBorder="1" applyAlignment="1">
      <alignment horizontal="left" vertical="center" wrapText="1" indent="1"/>
    </xf>
    <xf numFmtId="0" fontId="43" fillId="0" borderId="63" xfId="4" applyFont="1" applyBorder="1" applyAlignment="1">
      <alignment horizontal="left" vertical="center" wrapText="1" indent="1"/>
    </xf>
    <xf numFmtId="3" fontId="43" fillId="0" borderId="69" xfId="4" applyNumberFormat="1" applyFont="1" applyBorder="1" applyAlignment="1" applyProtection="1">
      <alignment horizontal="center" vertical="center"/>
      <protection locked="0"/>
    </xf>
    <xf numFmtId="3" fontId="43" fillId="0" borderId="70" xfId="4" applyNumberFormat="1" applyFont="1" applyBorder="1" applyAlignment="1" applyProtection="1">
      <alignment horizontal="center" vertical="center"/>
      <protection locked="0"/>
    </xf>
    <xf numFmtId="3" fontId="43" fillId="0" borderId="75" xfId="4" applyNumberFormat="1" applyFont="1" applyBorder="1" applyAlignment="1" applyProtection="1">
      <alignment horizontal="center" vertical="center"/>
      <protection locked="0"/>
    </xf>
    <xf numFmtId="3" fontId="43" fillId="0" borderId="73" xfId="4" applyNumberFormat="1" applyFont="1" applyBorder="1" applyAlignment="1" applyProtection="1">
      <alignment horizontal="center" vertical="center"/>
      <protection locked="0"/>
    </xf>
    <xf numFmtId="0" fontId="14" fillId="0" borderId="0" xfId="4" applyFont="1" applyAlignment="1">
      <alignment horizontal="justify" vertical="center" wrapText="1"/>
    </xf>
    <xf numFmtId="0" fontId="22" fillId="0" borderId="5" xfId="4" applyFont="1" applyBorder="1" applyAlignment="1" applyProtection="1">
      <alignment horizontal="center" wrapText="1"/>
      <protection locked="0"/>
    </xf>
    <xf numFmtId="0" fontId="22" fillId="0" borderId="5" xfId="4" applyFont="1" applyBorder="1" applyAlignment="1" applyProtection="1">
      <alignment horizontal="center"/>
      <protection locked="0"/>
    </xf>
    <xf numFmtId="0" fontId="68" fillId="0" borderId="52" xfId="4" applyFont="1" applyBorder="1" applyAlignment="1">
      <alignment horizontal="left" vertical="center" wrapText="1" indent="1"/>
    </xf>
    <xf numFmtId="0" fontId="68" fillId="0" borderId="53" xfId="4" applyFont="1" applyBorder="1" applyAlignment="1">
      <alignment horizontal="left" vertical="center" wrapText="1" indent="1"/>
    </xf>
    <xf numFmtId="0" fontId="68" fillId="0" borderId="55" xfId="4" applyFont="1" applyBorder="1" applyAlignment="1">
      <alignment horizontal="left" vertical="center" wrapText="1" indent="1"/>
    </xf>
    <xf numFmtId="3" fontId="68" fillId="0" borderId="56" xfId="4" applyNumberFormat="1" applyFont="1" applyBorder="1" applyAlignment="1" applyProtection="1">
      <alignment horizontal="center" vertical="center"/>
      <protection locked="0"/>
    </xf>
    <xf numFmtId="3" fontId="68" fillId="0" borderId="27" xfId="4" applyNumberFormat="1" applyFont="1" applyBorder="1" applyAlignment="1" applyProtection="1">
      <alignment horizontal="center" vertical="center"/>
      <protection locked="0"/>
    </xf>
    <xf numFmtId="3" fontId="68" fillId="0" borderId="42" xfId="4" applyNumberFormat="1" applyFont="1" applyBorder="1" applyAlignment="1" applyProtection="1">
      <alignment horizontal="center" vertical="center"/>
      <protection locked="0"/>
    </xf>
    <xf numFmtId="3" fontId="68" fillId="0" borderId="28" xfId="4" applyNumberFormat="1" applyFont="1" applyBorder="1" applyAlignment="1" applyProtection="1">
      <alignment horizontal="center" vertical="center"/>
      <protection locked="0"/>
    </xf>
    <xf numFmtId="0" fontId="68" fillId="0" borderId="41" xfId="4" applyFont="1" applyBorder="1" applyAlignment="1">
      <alignment horizontal="left" vertical="center" wrapText="1" indent="1"/>
    </xf>
    <xf numFmtId="0" fontId="68" fillId="0" borderId="27" xfId="4" applyFont="1" applyBorder="1" applyAlignment="1">
      <alignment horizontal="left" vertical="center" wrapText="1" indent="1"/>
    </xf>
    <xf numFmtId="0" fontId="68" fillId="0" borderId="57" xfId="4" applyFont="1" applyBorder="1" applyAlignment="1">
      <alignment horizontal="left" vertical="center" wrapText="1" indent="1"/>
    </xf>
    <xf numFmtId="0" fontId="22" fillId="0" borderId="32" xfId="4" applyFont="1" applyBorder="1" applyAlignment="1">
      <alignment horizontal="left" vertical="center" wrapText="1" indent="1"/>
    </xf>
    <xf numFmtId="0" fontId="22" fillId="0" borderId="33" xfId="4" applyFont="1" applyBorder="1" applyAlignment="1">
      <alignment horizontal="left" vertical="center" wrapText="1" indent="1"/>
    </xf>
    <xf numFmtId="0" fontId="22" fillId="0" borderId="76" xfId="4" applyFont="1" applyBorder="1" applyAlignment="1">
      <alignment horizontal="left" vertical="center" wrapText="1" indent="1"/>
    </xf>
    <xf numFmtId="0" fontId="43" fillId="0" borderId="74" xfId="4" applyFont="1" applyBorder="1" applyAlignment="1">
      <alignment horizontal="center" vertical="center" wrapText="1"/>
    </xf>
    <xf numFmtId="0" fontId="43" fillId="0" borderId="33" xfId="4" applyFont="1" applyBorder="1" applyAlignment="1">
      <alignment horizontal="center" vertical="center" wrapText="1"/>
    </xf>
    <xf numFmtId="0" fontId="43" fillId="0" borderId="34" xfId="4" applyFont="1" applyBorder="1" applyAlignment="1">
      <alignment horizontal="center" vertical="center" wrapText="1"/>
    </xf>
    <xf numFmtId="0" fontId="43" fillId="0" borderId="35" xfId="4" applyFont="1" applyBorder="1" applyAlignment="1">
      <alignment horizontal="center" vertical="center" wrapText="1"/>
    </xf>
    <xf numFmtId="0" fontId="68" fillId="0" borderId="36" xfId="4" applyFont="1" applyBorder="1" applyAlignment="1">
      <alignment horizontal="left" vertical="center" wrapText="1" indent="1"/>
    </xf>
    <xf numFmtId="0" fontId="68" fillId="0" borderId="37" xfId="4" applyFont="1" applyBorder="1" applyAlignment="1">
      <alignment horizontal="left" vertical="center" wrapText="1" indent="1"/>
    </xf>
    <xf numFmtId="0" fontId="68" fillId="0" borderId="54" xfId="4" applyFont="1" applyBorder="1" applyAlignment="1">
      <alignment horizontal="left" vertical="center" wrapText="1" indent="1"/>
    </xf>
    <xf numFmtId="3" fontId="68" fillId="0" borderId="64" xfId="4" applyNumberFormat="1" applyFont="1" applyBorder="1" applyAlignment="1" applyProtection="1">
      <alignment horizontal="center" vertical="center"/>
      <protection locked="0"/>
    </xf>
    <xf numFmtId="3" fontId="68" fillId="0" borderId="37" xfId="4" applyNumberFormat="1" applyFont="1" applyBorder="1" applyAlignment="1" applyProtection="1">
      <alignment horizontal="center" vertical="center"/>
      <protection locked="0"/>
    </xf>
    <xf numFmtId="3" fontId="68" fillId="0" borderId="38" xfId="4" applyNumberFormat="1" applyFont="1" applyBorder="1" applyAlignment="1" applyProtection="1">
      <alignment horizontal="center" vertical="center"/>
      <protection locked="0"/>
    </xf>
    <xf numFmtId="3" fontId="68" fillId="0" borderId="40" xfId="4" applyNumberFormat="1" applyFont="1" applyBorder="1" applyAlignment="1" applyProtection="1">
      <alignment horizontal="center" vertical="center"/>
      <protection locked="0"/>
    </xf>
    <xf numFmtId="0" fontId="68" fillId="0" borderId="56" xfId="4" applyFont="1" applyBorder="1" applyAlignment="1" applyProtection="1">
      <alignment horizontal="center" vertical="center" wrapText="1"/>
      <protection locked="0"/>
    </xf>
    <xf numFmtId="0" fontId="68" fillId="0" borderId="27" xfId="4" applyFont="1" applyBorder="1" applyAlignment="1" applyProtection="1">
      <alignment horizontal="center" vertical="center" wrapText="1"/>
      <protection locked="0"/>
    </xf>
    <xf numFmtId="3" fontId="68" fillId="0" borderId="43" xfId="4" applyNumberFormat="1" applyFont="1" applyBorder="1" applyAlignment="1" applyProtection="1">
      <alignment horizontal="center" vertical="center"/>
      <protection locked="0"/>
    </xf>
    <xf numFmtId="3" fontId="68" fillId="0" borderId="57" xfId="4" applyNumberFormat="1" applyFont="1" applyBorder="1" applyAlignment="1" applyProtection="1">
      <alignment horizontal="center" vertical="center"/>
      <protection locked="0"/>
    </xf>
    <xf numFmtId="0" fontId="68" fillId="0" borderId="42" xfId="4" applyFont="1" applyBorder="1" applyAlignment="1" applyProtection="1">
      <alignment horizontal="center" vertical="center" wrapText="1"/>
      <protection locked="0"/>
    </xf>
    <xf numFmtId="0" fontId="43" fillId="0" borderId="69" xfId="4" applyFont="1" applyBorder="1" applyAlignment="1" applyProtection="1">
      <alignment horizontal="center" vertical="center" wrapText="1"/>
      <protection locked="0"/>
    </xf>
    <xf numFmtId="0" fontId="43" fillId="0" borderId="70" xfId="4" applyFont="1" applyBorder="1" applyAlignment="1" applyProtection="1">
      <alignment horizontal="center" vertical="center" wrapText="1"/>
      <protection locked="0"/>
    </xf>
    <xf numFmtId="0" fontId="43" fillId="0" borderId="75" xfId="4" applyFont="1" applyBorder="1" applyAlignment="1" applyProtection="1">
      <alignment horizontal="center" vertical="center" wrapText="1"/>
      <protection locked="0"/>
    </xf>
    <xf numFmtId="3" fontId="43" fillId="0" borderId="72" xfId="4" applyNumberFormat="1" applyFont="1" applyBorder="1" applyAlignment="1" applyProtection="1">
      <alignment horizontal="center" vertical="center"/>
      <protection locked="0"/>
    </xf>
    <xf numFmtId="3" fontId="43" fillId="0" borderId="71" xfId="4" applyNumberFormat="1" applyFont="1" applyBorder="1" applyAlignment="1" applyProtection="1">
      <alignment horizontal="center" vertical="center"/>
      <protection locked="0"/>
    </xf>
    <xf numFmtId="0" fontId="68" fillId="0" borderId="64" xfId="4" applyFont="1" applyBorder="1" applyAlignment="1" applyProtection="1">
      <alignment horizontal="center" vertical="center" wrapText="1"/>
      <protection locked="0"/>
    </xf>
    <xf numFmtId="0" fontId="68" fillId="0" borderId="37" xfId="4" applyFont="1" applyBorder="1" applyAlignment="1" applyProtection="1">
      <alignment horizontal="center" vertical="center" wrapText="1"/>
      <protection locked="0"/>
    </xf>
    <xf numFmtId="3" fontId="68" fillId="0" borderId="39" xfId="4" applyNumberFormat="1" applyFont="1" applyBorder="1" applyAlignment="1" applyProtection="1">
      <alignment horizontal="center" vertical="center"/>
      <protection locked="0"/>
    </xf>
    <xf numFmtId="3" fontId="68" fillId="0" borderId="54" xfId="4" applyNumberFormat="1" applyFont="1" applyBorder="1" applyAlignment="1" applyProtection="1">
      <alignment horizontal="center" vertical="center"/>
      <protection locked="0"/>
    </xf>
    <xf numFmtId="0" fontId="22" fillId="0" borderId="22" xfId="4" applyFont="1" applyBorder="1" applyAlignment="1">
      <alignment horizontal="center" vertical="top" wrapText="1"/>
    </xf>
    <xf numFmtId="0" fontId="22" fillId="0" borderId="23" xfId="4" applyFont="1" applyBorder="1" applyAlignment="1">
      <alignment horizontal="center" vertical="top" wrapText="1"/>
    </xf>
    <xf numFmtId="0" fontId="22" fillId="0" borderId="58" xfId="4" applyFont="1" applyBorder="1" applyAlignment="1">
      <alignment horizontal="center" vertical="top" wrapText="1"/>
    </xf>
    <xf numFmtId="0" fontId="22" fillId="0" borderId="65" xfId="4" applyFont="1" applyBorder="1" applyAlignment="1">
      <alignment horizontal="center" vertical="top" wrapText="1"/>
    </xf>
    <xf numFmtId="0" fontId="22" fillId="0" borderId="5" xfId="4" applyFont="1" applyBorder="1" applyAlignment="1">
      <alignment horizontal="center" vertical="top" wrapText="1"/>
    </xf>
    <xf numFmtId="0" fontId="22" fillId="0" borderId="16" xfId="4" applyFont="1" applyBorder="1" applyAlignment="1">
      <alignment horizontal="center" vertical="top" wrapText="1"/>
    </xf>
    <xf numFmtId="0" fontId="43" fillId="0" borderId="59" xfId="4" applyFont="1" applyBorder="1" applyAlignment="1">
      <alignment horizontal="center" vertical="center" wrapText="1"/>
    </xf>
    <xf numFmtId="0" fontId="43" fillId="0" borderId="60" xfId="4" applyFont="1" applyBorder="1" applyAlignment="1">
      <alignment horizontal="center" vertical="center" wrapText="1"/>
    </xf>
    <xf numFmtId="0" fontId="43" fillId="0" borderId="61" xfId="4" applyFont="1" applyBorder="1" applyAlignment="1">
      <alignment horizontal="center" vertical="center" wrapText="1"/>
    </xf>
    <xf numFmtId="0" fontId="43" fillId="0" borderId="62" xfId="4" applyFont="1" applyBorder="1" applyAlignment="1">
      <alignment horizontal="center" vertical="center" wrapText="1"/>
    </xf>
    <xf numFmtId="0" fontId="43" fillId="0" borderId="6" xfId="4" applyFont="1" applyBorder="1" applyAlignment="1">
      <alignment horizontal="center" vertical="center" wrapText="1"/>
    </xf>
    <xf numFmtId="0" fontId="30" fillId="0" borderId="0" xfId="4" applyFont="1" applyAlignment="1">
      <alignment horizontal="justify" wrapText="1"/>
    </xf>
    <xf numFmtId="0" fontId="28" fillId="0" borderId="0" xfId="4" applyFont="1" applyAlignment="1">
      <alignment horizontal="justify" wrapText="1"/>
    </xf>
    <xf numFmtId="0" fontId="68" fillId="0" borderId="53" xfId="4" applyFont="1" applyBorder="1" applyAlignment="1" applyProtection="1">
      <alignment horizontal="center" vertical="center" wrapText="1"/>
      <protection locked="0"/>
    </xf>
    <xf numFmtId="0" fontId="14" fillId="0" borderId="4" xfId="4" applyFont="1" applyBorder="1" applyAlignment="1">
      <alignment horizontal="left"/>
    </xf>
    <xf numFmtId="0" fontId="14" fillId="0" borderId="27" xfId="4" applyFont="1" applyBorder="1" applyAlignment="1" applyProtection="1">
      <alignment horizontal="left" wrapText="1"/>
      <protection locked="0"/>
    </xf>
    <xf numFmtId="0" fontId="14" fillId="0" borderId="28" xfId="4" applyFont="1" applyBorder="1" applyAlignment="1" applyProtection="1">
      <alignment horizontal="left" wrapText="1"/>
      <protection locked="0"/>
    </xf>
    <xf numFmtId="175" fontId="14" fillId="0" borderId="27" xfId="4" applyNumberFormat="1" applyFont="1" applyBorder="1" applyAlignment="1" applyProtection="1">
      <alignment horizontal="left"/>
      <protection locked="0"/>
    </xf>
    <xf numFmtId="175" fontId="14" fillId="0" borderId="28" xfId="4" applyNumberFormat="1" applyFont="1" applyBorder="1" applyAlignment="1" applyProtection="1">
      <alignment horizontal="left"/>
      <protection locked="0"/>
    </xf>
    <xf numFmtId="0" fontId="14" fillId="0" borderId="27" xfId="4" applyFont="1" applyBorder="1" applyAlignment="1" applyProtection="1">
      <alignment horizontal="left"/>
      <protection locked="0"/>
    </xf>
    <xf numFmtId="0" fontId="14" fillId="0" borderId="28" xfId="4" applyFont="1" applyBorder="1" applyAlignment="1" applyProtection="1">
      <alignment horizontal="left"/>
      <protection locked="0"/>
    </xf>
    <xf numFmtId="0" fontId="30" fillId="0" borderId="23" xfId="4" applyFont="1" applyBorder="1" applyAlignment="1">
      <alignment horizontal="left"/>
    </xf>
    <xf numFmtId="0" fontId="14" fillId="0" borderId="5" xfId="4" applyFont="1" applyBorder="1" applyAlignment="1" applyProtection="1">
      <alignment horizontal="center"/>
      <protection locked="0"/>
    </xf>
    <xf numFmtId="0" fontId="14" fillId="0" borderId="5" xfId="4" applyFont="1" applyBorder="1" applyAlignment="1" applyProtection="1">
      <alignment horizontal="left" wrapText="1"/>
      <protection locked="0"/>
    </xf>
    <xf numFmtId="0" fontId="30" fillId="0" borderId="0" xfId="4" applyFont="1" applyAlignment="1">
      <alignment horizontal="left"/>
    </xf>
    <xf numFmtId="0" fontId="14" fillId="0" borderId="24" xfId="4" applyFont="1" applyBorder="1" applyAlignment="1" applyProtection="1">
      <alignment horizontal="left" wrapText="1"/>
      <protection locked="0"/>
    </xf>
    <xf numFmtId="0" fontId="14" fillId="0" borderId="25" xfId="4" applyFont="1" applyBorder="1" applyAlignment="1" applyProtection="1">
      <alignment horizontal="left" wrapText="1"/>
      <protection locked="0"/>
    </xf>
    <xf numFmtId="169" fontId="13" fillId="0" borderId="8" xfId="2" applyNumberFormat="1" applyFont="1" applyBorder="1" applyAlignment="1" applyProtection="1">
      <alignment horizontal="center" vertical="center"/>
    </xf>
    <xf numFmtId="169" fontId="13" fillId="0" borderId="10" xfId="2" applyNumberFormat="1" applyFont="1" applyBorder="1" applyAlignment="1" applyProtection="1">
      <alignment horizontal="center" vertical="center"/>
    </xf>
    <xf numFmtId="0" fontId="3" fillId="0" borderId="4" xfId="0" applyFont="1" applyBorder="1" applyAlignment="1">
      <alignment horizontal="justify" vertical="center" wrapText="1"/>
    </xf>
    <xf numFmtId="0" fontId="42" fillId="0" borderId="0" xfId="0" applyFont="1" applyAlignment="1">
      <alignment horizontal="justify" vertical="center" wrapText="1"/>
    </xf>
    <xf numFmtId="0" fontId="42" fillId="0" borderId="5" xfId="0" applyFont="1" applyBorder="1" applyAlignment="1">
      <alignment horizontal="justify" vertical="center" wrapText="1"/>
    </xf>
    <xf numFmtId="0" fontId="3" fillId="0" borderId="0" xfId="0" applyFont="1" applyAlignment="1">
      <alignment horizontal="justify" vertical="center" wrapText="1"/>
    </xf>
    <xf numFmtId="0" fontId="3" fillId="0" borderId="5" xfId="0" applyFont="1" applyBorder="1" applyAlignment="1">
      <alignment horizontal="justify" vertical="center" wrapText="1"/>
    </xf>
    <xf numFmtId="169" fontId="13" fillId="0" borderId="9" xfId="2" applyNumberFormat="1" applyFont="1" applyBorder="1" applyAlignment="1" applyProtection="1">
      <alignment horizontal="center" vertical="center"/>
    </xf>
    <xf numFmtId="0" fontId="3" fillId="0" borderId="18" xfId="0" applyFont="1" applyBorder="1" applyAlignment="1">
      <alignment horizontal="justify"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justify" vertical="center" wrapText="1"/>
    </xf>
    <xf numFmtId="169" fontId="13" fillId="0" borderId="8" xfId="2" applyNumberFormat="1" applyFont="1" applyBorder="1" applyAlignment="1" applyProtection="1">
      <alignment horizontal="center" vertical="center" wrapText="1"/>
    </xf>
    <xf numFmtId="169" fontId="13" fillId="0" borderId="9" xfId="2" applyNumberFormat="1" applyFont="1" applyBorder="1" applyAlignment="1" applyProtection="1">
      <alignment horizontal="center" vertical="center" wrapText="1"/>
    </xf>
    <xf numFmtId="0" fontId="3" fillId="0" borderId="14"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0" xfId="0" applyFont="1" applyAlignment="1">
      <alignment horizontal="left" vertical="center" wrapText="1" indent="1"/>
    </xf>
    <xf numFmtId="0" fontId="3" fillId="0" borderId="13"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12" xfId="0" applyFont="1" applyBorder="1" applyAlignment="1">
      <alignment horizontal="justify" vertical="center" wrapText="1"/>
    </xf>
    <xf numFmtId="0" fontId="3" fillId="0" borderId="5" xfId="0" applyFont="1" applyBorder="1" applyAlignment="1">
      <alignment horizontal="justify" vertical="top" wrapText="1"/>
    </xf>
    <xf numFmtId="0" fontId="22" fillId="6" borderId="6" xfId="0" applyFont="1" applyFill="1" applyBorder="1" applyAlignment="1" applyProtection="1">
      <alignment horizontal="left" vertical="center"/>
      <protection hidden="1"/>
    </xf>
    <xf numFmtId="0" fontId="22" fillId="6" borderId="12" xfId="0" applyFont="1" applyFill="1" applyBorder="1" applyAlignment="1" applyProtection="1">
      <alignment horizontal="left" vertical="center"/>
      <protection hidden="1"/>
    </xf>
    <xf numFmtId="0" fontId="2" fillId="0" borderId="8" xfId="0" applyFont="1" applyBorder="1" applyAlignment="1" applyProtection="1">
      <alignment horizontal="center" vertical="center" wrapText="1"/>
      <protection hidden="1"/>
    </xf>
    <xf numFmtId="0" fontId="2" fillId="0" borderId="10"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17" fillId="0" borderId="0" xfId="0" applyFont="1" applyAlignment="1" applyProtection="1">
      <alignment horizontal="center" vertical="center"/>
      <protection hidden="1"/>
    </xf>
    <xf numFmtId="0" fontId="22" fillId="6" borderId="3" xfId="0" applyFont="1" applyFill="1" applyBorder="1" applyAlignment="1" applyProtection="1">
      <alignment horizontal="left" vertical="center"/>
      <protection hidden="1"/>
    </xf>
  </cellXfs>
  <cellStyles count="5">
    <cellStyle name="Milliers" xfId="2" builtinId="3"/>
    <cellStyle name="Monétaire" xfId="3" builtinId="4"/>
    <cellStyle name="Normal" xfId="0" builtinId="0"/>
    <cellStyle name="Normal 2" xfId="4" xr:uid="{BC79E911-BA1F-4BA9-B542-0B123BBB4CAE}"/>
    <cellStyle name="Pourcentage" xfId="1" builtinId="5"/>
  </cellStyles>
  <dxfs count="0"/>
  <tableStyles count="0" defaultTableStyle="TableStyleMedium2" defaultPivotStyle="PivotStyleLight16"/>
  <colors>
    <mruColors>
      <color rgb="FFD9D9D9"/>
      <color rgb="FFF1F1F2"/>
      <color rgb="FFDAE6F0"/>
      <color rgb="FF0000FF"/>
      <color rgb="FFC5CAD2"/>
      <color rgb="FF4A98D9"/>
      <color rgb="FF223654"/>
      <color rgb="FF095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xdr:colOff>
      <xdr:row>0</xdr:row>
      <xdr:rowOff>1</xdr:rowOff>
    </xdr:from>
    <xdr:to>
      <xdr:col>4</xdr:col>
      <xdr:colOff>587004</xdr:colOff>
      <xdr:row>2</xdr:row>
      <xdr:rowOff>96372</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7" y="1"/>
          <a:ext cx="2495797" cy="612773"/>
        </a:xfrm>
        <a:prstGeom prst="rect">
          <a:avLst/>
        </a:prstGeom>
      </xdr:spPr>
    </xdr:pic>
    <xdr:clientData/>
  </xdr:twoCellAnchor>
  <xdr:twoCellAnchor>
    <xdr:from>
      <xdr:col>4</xdr:col>
      <xdr:colOff>504837</xdr:colOff>
      <xdr:row>0</xdr:row>
      <xdr:rowOff>21981</xdr:rowOff>
    </xdr:from>
    <xdr:to>
      <xdr:col>8</xdr:col>
      <xdr:colOff>1336724</xdr:colOff>
      <xdr:row>3</xdr:row>
      <xdr:rowOff>15496</xdr:rowOff>
    </xdr:to>
    <xdr:sp macro="" textlink="">
      <xdr:nvSpPr>
        <xdr:cNvPr id="2" name="ZoneTexte 3">
          <a:extLst>
            <a:ext uri="{FF2B5EF4-FFF2-40B4-BE49-F238E27FC236}">
              <a16:creationId xmlns:a16="http://schemas.microsoft.com/office/drawing/2014/main" id="{00000000-0008-0000-0000-000002000000}"/>
            </a:ext>
          </a:extLst>
        </xdr:cNvPr>
        <xdr:cNvSpPr txBox="1"/>
      </xdr:nvSpPr>
      <xdr:spPr>
        <a:xfrm>
          <a:off x="2409837" y="21981"/>
          <a:ext cx="4471440" cy="6552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ctr"/>
        <a:lstStyle/>
        <a:p>
          <a:pPr algn="l"/>
          <a:r>
            <a:rPr lang="fr-CA" sz="2000" b="1">
              <a:solidFill>
                <a:sysClr val="windowText" lastClr="000000"/>
              </a:solidFill>
              <a:latin typeface="Neutrif Pro TEQ"/>
            </a:rPr>
            <a:t>Rapport :</a:t>
          </a:r>
          <a:r>
            <a:rPr lang="fr-CA" sz="2000" b="1" baseline="0">
              <a:solidFill>
                <a:sysClr val="windowText" lastClr="000000"/>
              </a:solidFill>
              <a:latin typeface="Neutrif Pro TEQ"/>
            </a:rPr>
            <a:t> </a:t>
          </a:r>
          <a:br>
            <a:rPr lang="fr-CA" sz="2000" b="1" baseline="0">
              <a:solidFill>
                <a:sysClr val="windowText" lastClr="000000"/>
              </a:solidFill>
              <a:latin typeface="Neutrif Pro TEQ"/>
            </a:rPr>
          </a:br>
          <a:r>
            <a:rPr lang="fr-CA" sz="2000" b="1">
              <a:solidFill>
                <a:sysClr val="windowText" lastClr="000000"/>
              </a:solidFill>
              <a:latin typeface="Neutrif Pro TEQ"/>
            </a:rPr>
            <a:t>Informations</a:t>
          </a:r>
        </a:p>
      </xdr:txBody>
    </xdr:sp>
    <xdr:clientData/>
  </xdr:twoCellAnchor>
  <mc:AlternateContent xmlns:mc="http://schemas.openxmlformats.org/markup-compatibility/2006">
    <mc:Choice xmlns:a14="http://schemas.microsoft.com/office/drawing/2010/main" Requires="a14">
      <xdr:twoCellAnchor editAs="oneCell">
        <xdr:from>
          <xdr:col>2</xdr:col>
          <xdr:colOff>1066800</xdr:colOff>
          <xdr:row>78</xdr:row>
          <xdr:rowOff>28575</xdr:rowOff>
        </xdr:from>
        <xdr:to>
          <xdr:col>3</xdr:col>
          <xdr:colOff>28575</xdr:colOff>
          <xdr:row>79</xdr:row>
          <xdr:rowOff>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000-000005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79</xdr:row>
          <xdr:rowOff>19050</xdr:rowOff>
        </xdr:from>
        <xdr:to>
          <xdr:col>3</xdr:col>
          <xdr:colOff>28575</xdr:colOff>
          <xdr:row>79</xdr:row>
          <xdr:rowOff>180975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000-00000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81</xdr:row>
          <xdr:rowOff>28575</xdr:rowOff>
        </xdr:from>
        <xdr:to>
          <xdr:col>3</xdr:col>
          <xdr:colOff>38100</xdr:colOff>
          <xdr:row>82</xdr:row>
          <xdr:rowOff>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000-000007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83</xdr:row>
          <xdr:rowOff>28575</xdr:rowOff>
        </xdr:from>
        <xdr:to>
          <xdr:col>3</xdr:col>
          <xdr:colOff>28575</xdr:colOff>
          <xdr:row>84</xdr:row>
          <xdr:rowOff>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000-000008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73217</xdr:colOff>
      <xdr:row>2</xdr:row>
      <xdr:rowOff>1655</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2570672" cy="620780"/>
        </a:xfrm>
        <a:prstGeom prst="rect">
          <a:avLst/>
        </a:prstGeom>
      </xdr:spPr>
    </xdr:pic>
    <xdr:clientData/>
  </xdr:twoCellAnchor>
  <xdr:twoCellAnchor>
    <xdr:from>
      <xdr:col>4</xdr:col>
      <xdr:colOff>285749</xdr:colOff>
      <xdr:row>0</xdr:row>
      <xdr:rowOff>0</xdr:rowOff>
    </xdr:from>
    <xdr:to>
      <xdr:col>21</xdr:col>
      <xdr:colOff>104774</xdr:colOff>
      <xdr:row>5</xdr:row>
      <xdr:rowOff>38100</xdr:rowOff>
    </xdr:to>
    <xdr:sp macro="" textlink="">
      <xdr:nvSpPr>
        <xdr:cNvPr id="3" name="ZoneTexte 2">
          <a:extLst>
            <a:ext uri="{FF2B5EF4-FFF2-40B4-BE49-F238E27FC236}">
              <a16:creationId xmlns:a16="http://schemas.microsoft.com/office/drawing/2014/main" id="{00000000-0008-0000-0900-000003000000}"/>
            </a:ext>
          </a:extLst>
        </xdr:cNvPr>
        <xdr:cNvSpPr txBox="1"/>
      </xdr:nvSpPr>
      <xdr:spPr>
        <a:xfrm>
          <a:off x="2800349" y="0"/>
          <a:ext cx="4622800" cy="1028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fr-CA" sz="2000" b="1" noProof="0">
              <a:solidFill>
                <a:sysClr val="windowText" lastClr="000000"/>
              </a:solidFill>
              <a:latin typeface="Neutrif Pro TEQ"/>
              <a:ea typeface="+mn-ea"/>
              <a:cs typeface="+mn-cs"/>
            </a:rPr>
            <a:t>Attestation</a:t>
          </a:r>
          <a:r>
            <a:rPr lang="fr-CA" sz="2000" b="1">
              <a:solidFill>
                <a:sysClr val="windowText" lastClr="000000"/>
              </a:solidFill>
              <a:latin typeface="Neutrif Pro TEQ"/>
            </a:rPr>
            <a:t> d'exportation</a:t>
          </a:r>
          <a:r>
            <a:rPr lang="fr-CA" sz="2000" b="1" noProof="0">
              <a:solidFill>
                <a:sysClr val="windowText" lastClr="000000"/>
              </a:solidFill>
              <a:latin typeface="Neutrif Pro TEQ"/>
              <a:ea typeface="+mn-ea"/>
              <a:cs typeface="+mn-cs"/>
            </a:rPr>
            <a:t>: </a:t>
          </a:r>
          <a:br>
            <a:rPr lang="fr-CA" sz="2000" b="1" noProof="0">
              <a:solidFill>
                <a:sysClr val="windowText" lastClr="000000"/>
              </a:solidFill>
              <a:latin typeface="Neutrif Pro TEQ"/>
              <a:ea typeface="+mn-ea"/>
              <a:cs typeface="+mn-cs"/>
            </a:rPr>
          </a:br>
          <a:r>
            <a:rPr lang="fr-CA" sz="2000" b="1" noProof="0">
              <a:solidFill>
                <a:sysClr val="windowText" lastClr="000000"/>
              </a:solidFill>
              <a:latin typeface="Neutrif Pro TEQ"/>
              <a:ea typeface="+mn-ea"/>
              <a:cs typeface="+mn-cs"/>
            </a:rPr>
            <a:t>Essence ou carburant diesel vendus hors Québec</a:t>
          </a:r>
        </a:p>
      </xdr:txBody>
    </xdr:sp>
    <xdr:clientData/>
  </xdr:twoCellAnchor>
  <xdr:twoCellAnchor editAs="oneCell">
    <xdr:from>
      <xdr:col>4</xdr:col>
      <xdr:colOff>250189</xdr:colOff>
      <xdr:row>71</xdr:row>
      <xdr:rowOff>101283</xdr:rowOff>
    </xdr:from>
    <xdr:to>
      <xdr:col>16</xdr:col>
      <xdr:colOff>56087</xdr:colOff>
      <xdr:row>101</xdr:row>
      <xdr:rowOff>56197</xdr:rowOff>
    </xdr:to>
    <xdr:pic>
      <xdr:nvPicPr>
        <xdr:cNvPr id="4" name="Image 3">
          <a:extLst>
            <a:ext uri="{FF2B5EF4-FFF2-40B4-BE49-F238E27FC236}">
              <a16:creationId xmlns:a16="http://schemas.microsoft.com/office/drawing/2014/main" id="{B60FFFD8-2B3A-42DC-BF5A-3741F2AE6047}"/>
            </a:ext>
          </a:extLst>
        </xdr:cNvPr>
        <xdr:cNvPicPr>
          <a:picLocks noChangeAspect="1"/>
        </xdr:cNvPicPr>
      </xdr:nvPicPr>
      <xdr:blipFill>
        <a:blip xmlns:r="http://schemas.openxmlformats.org/officeDocument/2006/relationships" r:embed="rId2"/>
        <a:stretch>
          <a:fillRect/>
        </a:stretch>
      </xdr:blipFill>
      <xdr:spPr>
        <a:xfrm>
          <a:off x="2702877" y="16746221"/>
          <a:ext cx="4151203" cy="56851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126557</xdr:colOff>
      <xdr:row>2</xdr:row>
      <xdr:rowOff>1655</xdr:rowOff>
    </xdr:to>
    <xdr:pic>
      <xdr:nvPicPr>
        <xdr:cNvPr id="2" name="Image 1">
          <a:extLst>
            <a:ext uri="{FF2B5EF4-FFF2-40B4-BE49-F238E27FC236}">
              <a16:creationId xmlns:a16="http://schemas.microsoft.com/office/drawing/2014/main" id="{85F19FEA-9EF8-415D-8CA7-C204F8681AF9}"/>
            </a:ext>
          </a:extLst>
        </xdr:cNvPr>
        <xdr:cNvPicPr>
          <a:picLocks noChangeAspect="1"/>
        </xdr:cNvPicPr>
      </xdr:nvPicPr>
      <xdr:blipFill>
        <a:blip xmlns:r="http://schemas.openxmlformats.org/officeDocument/2006/relationships" r:embed="rId1"/>
        <a:stretch>
          <a:fillRect/>
        </a:stretch>
      </xdr:blipFill>
      <xdr:spPr>
        <a:xfrm>
          <a:off x="0" y="0"/>
          <a:ext cx="2523047" cy="620780"/>
        </a:xfrm>
        <a:prstGeom prst="rect">
          <a:avLst/>
        </a:prstGeom>
      </xdr:spPr>
    </xdr:pic>
    <xdr:clientData/>
  </xdr:twoCellAnchor>
  <xdr:twoCellAnchor>
    <xdr:from>
      <xdr:col>4</xdr:col>
      <xdr:colOff>285749</xdr:colOff>
      <xdr:row>0</xdr:row>
      <xdr:rowOff>0</xdr:rowOff>
    </xdr:from>
    <xdr:to>
      <xdr:col>19</xdr:col>
      <xdr:colOff>104774</xdr:colOff>
      <xdr:row>5</xdr:row>
      <xdr:rowOff>38100</xdr:rowOff>
    </xdr:to>
    <xdr:sp macro="" textlink="">
      <xdr:nvSpPr>
        <xdr:cNvPr id="3" name="ZoneTexte 2">
          <a:extLst>
            <a:ext uri="{FF2B5EF4-FFF2-40B4-BE49-F238E27FC236}">
              <a16:creationId xmlns:a16="http://schemas.microsoft.com/office/drawing/2014/main" id="{D35488F9-C17C-425C-AB05-E1EF2E754C3F}"/>
            </a:ext>
          </a:extLst>
        </xdr:cNvPr>
        <xdr:cNvSpPr txBox="1"/>
      </xdr:nvSpPr>
      <xdr:spPr>
        <a:xfrm>
          <a:off x="2756534" y="0"/>
          <a:ext cx="5680710" cy="1028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fr-CA" sz="2000" b="1" noProof="0">
              <a:solidFill>
                <a:sysClr val="windowText" lastClr="000000"/>
              </a:solidFill>
              <a:latin typeface="Neutrif Pro TEQ"/>
              <a:ea typeface="+mn-ea"/>
              <a:cs typeface="+mn-cs"/>
            </a:rPr>
            <a:t>Attestation</a:t>
          </a:r>
          <a:r>
            <a:rPr lang="fr-CA" sz="2000" b="1">
              <a:solidFill>
                <a:sysClr val="windowText" lastClr="000000"/>
              </a:solidFill>
              <a:latin typeface="Neutrif Pro TEQ"/>
            </a:rPr>
            <a:t> d'exportation</a:t>
          </a:r>
          <a:r>
            <a:rPr lang="fr-CA" sz="2000" b="1" noProof="0">
              <a:solidFill>
                <a:sysClr val="windowText" lastClr="000000"/>
              </a:solidFill>
              <a:latin typeface="Neutrif Pro TEQ"/>
              <a:ea typeface="+mn-ea"/>
              <a:cs typeface="+mn-cs"/>
            </a:rPr>
            <a:t>: </a:t>
          </a:r>
          <a:br>
            <a:rPr lang="fr-CA" sz="2000" b="1" noProof="0">
              <a:solidFill>
                <a:sysClr val="windowText" lastClr="000000"/>
              </a:solidFill>
              <a:latin typeface="Neutrif Pro TEQ"/>
              <a:ea typeface="+mn-ea"/>
              <a:cs typeface="+mn-cs"/>
            </a:rPr>
          </a:br>
          <a:r>
            <a:rPr lang="fr-CA" sz="2000" b="1" noProof="0">
              <a:solidFill>
                <a:sysClr val="windowText" lastClr="000000"/>
              </a:solidFill>
              <a:latin typeface="Neutrif Pro TEQ"/>
              <a:ea typeface="+mn-ea"/>
              <a:cs typeface="+mn-cs"/>
            </a:rPr>
            <a:t>Essence ou carburant diesel vendus hors Québec</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2381497</xdr:colOff>
      <xdr:row>0</xdr:row>
      <xdr:rowOff>612773</xdr:rowOff>
    </xdr:to>
    <xdr:pic>
      <xdr:nvPicPr>
        <xdr:cNvPr id="6" name="Imag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a:stretch>
          <a:fillRect/>
        </a:stretch>
      </xdr:blipFill>
      <xdr:spPr>
        <a:xfrm>
          <a:off x="0" y="0"/>
          <a:ext cx="2495797" cy="612773"/>
        </a:xfrm>
        <a:prstGeom prst="rect">
          <a:avLst/>
        </a:prstGeom>
      </xdr:spPr>
    </xdr:pic>
    <xdr:clientData/>
  </xdr:twoCellAnchor>
  <xdr:twoCellAnchor>
    <xdr:from>
      <xdr:col>1</xdr:col>
      <xdr:colOff>2295294</xdr:colOff>
      <xdr:row>0</xdr:row>
      <xdr:rowOff>1356</xdr:rowOff>
    </xdr:from>
    <xdr:to>
      <xdr:col>4</xdr:col>
      <xdr:colOff>465407</xdr:colOff>
      <xdr:row>1</xdr:row>
      <xdr:rowOff>20706</xdr:rowOff>
    </xdr:to>
    <xdr:sp macro="" textlink="">
      <xdr:nvSpPr>
        <xdr:cNvPr id="2" name="ZoneTexte 1">
          <a:extLst>
            <a:ext uri="{FF2B5EF4-FFF2-40B4-BE49-F238E27FC236}">
              <a16:creationId xmlns:a16="http://schemas.microsoft.com/office/drawing/2014/main" id="{00000000-0008-0000-0A00-000002000000}"/>
            </a:ext>
          </a:extLst>
        </xdr:cNvPr>
        <xdr:cNvSpPr txBox="1"/>
      </xdr:nvSpPr>
      <xdr:spPr>
        <a:xfrm>
          <a:off x="2409594" y="1356"/>
          <a:ext cx="3942263" cy="686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fr-CA" sz="2000" b="1">
              <a:solidFill>
                <a:sysClr val="windowText" lastClr="000000"/>
              </a:solidFill>
              <a:latin typeface="Neutrif Pro TEQ"/>
            </a:rPr>
            <a:t>Aide au Rapport :</a:t>
          </a:r>
          <a:br>
            <a:rPr lang="fr-CA" sz="2000" b="1">
              <a:solidFill>
                <a:sysClr val="windowText" lastClr="000000"/>
              </a:solidFill>
              <a:latin typeface="Neutrif Pro TEQ"/>
            </a:rPr>
          </a:br>
          <a:r>
            <a:rPr lang="fr-CA" sz="2000" b="1">
              <a:solidFill>
                <a:sysClr val="windowText" lastClr="000000"/>
              </a:solidFill>
              <a:latin typeface="Neutrif Pro TEQ"/>
            </a:rPr>
            <a:t>Liste de vérification</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7325</xdr:colOff>
      <xdr:row>0</xdr:row>
      <xdr:rowOff>7323</xdr:rowOff>
    </xdr:from>
    <xdr:to>
      <xdr:col>3</xdr:col>
      <xdr:colOff>651022</xdr:colOff>
      <xdr:row>0</xdr:row>
      <xdr:rowOff>612476</xdr:rowOff>
    </xdr:to>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7325" y="7323"/>
          <a:ext cx="2495797" cy="612773"/>
        </a:xfrm>
        <a:prstGeom prst="rect">
          <a:avLst/>
        </a:prstGeom>
      </xdr:spPr>
    </xdr:pic>
    <xdr:clientData/>
  </xdr:twoCellAnchor>
  <xdr:twoCellAnchor>
    <xdr:from>
      <xdr:col>3</xdr:col>
      <xdr:colOff>557822</xdr:colOff>
      <xdr:row>0</xdr:row>
      <xdr:rowOff>19050</xdr:rowOff>
    </xdr:from>
    <xdr:to>
      <xdr:col>3</xdr:col>
      <xdr:colOff>4087201</xdr:colOff>
      <xdr:row>1</xdr:row>
      <xdr:rowOff>300</xdr:rowOff>
    </xdr:to>
    <xdr:sp macro="" textlink="">
      <xdr:nvSpPr>
        <xdr:cNvPr id="4" name="ZoneTexte 3">
          <a:extLst>
            <a:ext uri="{FF2B5EF4-FFF2-40B4-BE49-F238E27FC236}">
              <a16:creationId xmlns:a16="http://schemas.microsoft.com/office/drawing/2014/main" id="{00000000-0008-0000-0B00-000004000000}"/>
            </a:ext>
          </a:extLst>
        </xdr:cNvPr>
        <xdr:cNvSpPr txBox="1"/>
      </xdr:nvSpPr>
      <xdr:spPr>
        <a:xfrm>
          <a:off x="2405672" y="19050"/>
          <a:ext cx="3529379" cy="64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t"/>
        <a:lstStyle/>
        <a:p>
          <a:r>
            <a:rPr lang="fr-CA" sz="2000" b="1">
              <a:solidFill>
                <a:sysClr val="windowText" lastClr="000000"/>
              </a:solidFill>
              <a:latin typeface="Neutrif Pro TEQ"/>
            </a:rPr>
            <a:t>Aide au Rapport :</a:t>
          </a:r>
        </a:p>
        <a:p>
          <a:r>
            <a:rPr lang="fr-CA" sz="2000" b="1" u="none">
              <a:solidFill>
                <a:sysClr val="windowText" lastClr="000000"/>
              </a:solidFill>
              <a:latin typeface="Neutrif Pro TEQ"/>
            </a:rPr>
            <a:t>Définitions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85972</xdr:colOff>
      <xdr:row>2</xdr:row>
      <xdr:rowOff>98423</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0" y="0"/>
          <a:ext cx="2495797" cy="612773"/>
        </a:xfrm>
        <a:prstGeom prst="rect">
          <a:avLst/>
        </a:prstGeom>
      </xdr:spPr>
    </xdr:pic>
    <xdr:clientData/>
  </xdr:twoCellAnchor>
  <xdr:twoCellAnchor>
    <xdr:from>
      <xdr:col>4</xdr:col>
      <xdr:colOff>169862</xdr:colOff>
      <xdr:row>0</xdr:row>
      <xdr:rowOff>21981</xdr:rowOff>
    </xdr:from>
    <xdr:to>
      <xdr:col>11</xdr:col>
      <xdr:colOff>105993</xdr:colOff>
      <xdr:row>3</xdr:row>
      <xdr:rowOff>15496</xdr:rowOff>
    </xdr:to>
    <xdr:sp macro="" textlink="">
      <xdr:nvSpPr>
        <xdr:cNvPr id="2" name="ZoneTexte 3">
          <a:extLst>
            <a:ext uri="{FF2B5EF4-FFF2-40B4-BE49-F238E27FC236}">
              <a16:creationId xmlns:a16="http://schemas.microsoft.com/office/drawing/2014/main" id="{00000000-0008-0000-0100-000002000000}"/>
            </a:ext>
          </a:extLst>
        </xdr:cNvPr>
        <xdr:cNvSpPr txBox="1"/>
      </xdr:nvSpPr>
      <xdr:spPr>
        <a:xfrm>
          <a:off x="2408237" y="21981"/>
          <a:ext cx="4422406" cy="650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ctr"/>
        <a:lstStyle/>
        <a:p>
          <a:pPr algn="l"/>
          <a:r>
            <a:rPr lang="fr-CA" sz="2000" b="1">
              <a:solidFill>
                <a:sysClr val="windowText" lastClr="000000"/>
              </a:solidFill>
              <a:latin typeface="Neutrif Pro TEQ"/>
            </a:rPr>
            <a:t>Rapport :</a:t>
          </a:r>
          <a:r>
            <a:rPr lang="fr-CA" sz="2000" b="1" baseline="0">
              <a:solidFill>
                <a:sysClr val="windowText" lastClr="000000"/>
              </a:solidFill>
              <a:latin typeface="Neutrif Pro TEQ"/>
            </a:rPr>
            <a:t> </a:t>
          </a:r>
          <a:br>
            <a:rPr lang="fr-CA" sz="2000" b="1" baseline="0">
              <a:solidFill>
                <a:sysClr val="windowText" lastClr="000000"/>
              </a:solidFill>
              <a:latin typeface="Neutrif Pro TEQ"/>
            </a:rPr>
          </a:br>
          <a:r>
            <a:rPr lang="fr-CA" sz="2000" b="1">
              <a:solidFill>
                <a:sysClr val="windowText" lastClr="000000"/>
              </a:solidFill>
              <a:latin typeface="Neutrif Pro TEQ"/>
            </a:rPr>
            <a:t>Information</a:t>
          </a:r>
          <a:r>
            <a:rPr lang="fr-CA" sz="2000" b="1" baseline="0">
              <a:solidFill>
                <a:sysClr val="windowText" lastClr="000000"/>
              </a:solidFill>
              <a:latin typeface="Neutrif Pro TEQ"/>
            </a:rPr>
            <a:t> </a:t>
          </a:r>
          <a:r>
            <a:rPr lang="fr-CA" sz="2000" b="1" u="none" baseline="0">
              <a:solidFill>
                <a:sysClr val="windowText" lastClr="000000"/>
              </a:solidFill>
              <a:latin typeface="Neutrif Pro TEQ"/>
            </a:rPr>
            <a:t>–</a:t>
          </a:r>
          <a:r>
            <a:rPr lang="fr-CA" sz="2000" b="1" baseline="0">
              <a:solidFill>
                <a:sysClr val="windowText" lastClr="000000"/>
              </a:solidFill>
              <a:latin typeface="Neutrif Pro TEQ"/>
            </a:rPr>
            <a:t> déclarants</a:t>
          </a:r>
          <a:endParaRPr lang="fr-CA" sz="2000" b="1">
            <a:solidFill>
              <a:sysClr val="windowText" lastClr="000000"/>
            </a:solidFill>
            <a:latin typeface="Neutrif Pro TEQ"/>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663691</xdr:colOff>
      <xdr:row>2</xdr:row>
      <xdr:rowOff>125400</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495797" cy="612773"/>
        </a:xfrm>
        <a:prstGeom prst="rect">
          <a:avLst/>
        </a:prstGeom>
      </xdr:spPr>
    </xdr:pic>
    <xdr:clientData/>
  </xdr:twoCellAnchor>
  <xdr:twoCellAnchor>
    <xdr:from>
      <xdr:col>2</xdr:col>
      <xdr:colOff>578301</xdr:colOff>
      <xdr:row>0</xdr:row>
      <xdr:rowOff>0</xdr:rowOff>
    </xdr:from>
    <xdr:to>
      <xdr:col>6</xdr:col>
      <xdr:colOff>368751</xdr:colOff>
      <xdr:row>2</xdr:row>
      <xdr:rowOff>171450</xdr:rowOff>
    </xdr:to>
    <xdr:sp macro="" textlink="">
      <xdr:nvSpPr>
        <xdr:cNvPr id="7" name="ZoneTexte 11">
          <a:extLst>
            <a:ext uri="{FF2B5EF4-FFF2-40B4-BE49-F238E27FC236}">
              <a16:creationId xmlns:a16="http://schemas.microsoft.com/office/drawing/2014/main" id="{00000000-0008-0000-0200-000007000000}"/>
            </a:ext>
          </a:extLst>
        </xdr:cNvPr>
        <xdr:cNvSpPr txBox="1"/>
      </xdr:nvSpPr>
      <xdr:spPr>
        <a:xfrm>
          <a:off x="2407101" y="0"/>
          <a:ext cx="3578679" cy="6558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ctr"/>
        <a:lstStyle/>
        <a:p>
          <a:pPr algn="l"/>
          <a:r>
            <a:rPr lang="fr-CA" sz="2000" b="1">
              <a:solidFill>
                <a:sysClr val="windowText" lastClr="000000"/>
              </a:solidFill>
              <a:latin typeface="Neutrif Pro TEQ"/>
            </a:rPr>
            <a:t>Déclaration</a:t>
          </a:r>
          <a:r>
            <a:rPr lang="fr-CA" sz="2000" b="1" baseline="0">
              <a:solidFill>
                <a:sysClr val="windowText" lastClr="000000"/>
              </a:solidFill>
              <a:latin typeface="Neutrif Pro TEQ"/>
            </a:rPr>
            <a:t> de l'ingénieur</a:t>
          </a:r>
          <a:r>
            <a:rPr lang="fr-CA" sz="2000" b="1">
              <a:solidFill>
                <a:sysClr val="windowText" lastClr="000000"/>
              </a:solidFill>
              <a:latin typeface="Neutrif Pro TEQ"/>
            </a:rPr>
            <a:t> :</a:t>
          </a:r>
          <a:r>
            <a:rPr lang="fr-CA" sz="2000" b="1" baseline="0">
              <a:solidFill>
                <a:sysClr val="windowText" lastClr="000000"/>
              </a:solidFill>
              <a:latin typeface="Neutrif Pro TEQ"/>
            </a:rPr>
            <a:t> </a:t>
          </a:r>
          <a:br>
            <a:rPr lang="fr-CA" sz="2000" b="1" baseline="0">
              <a:solidFill>
                <a:sysClr val="windowText" lastClr="000000"/>
              </a:solidFill>
              <a:latin typeface="Neutrif Pro TEQ"/>
            </a:rPr>
          </a:br>
          <a:r>
            <a:rPr lang="fr-CA" sz="2000" b="1" baseline="0">
              <a:solidFill>
                <a:sysClr val="windowText" lastClr="000000"/>
              </a:solidFill>
              <a:latin typeface="Neutrif Pro TEQ"/>
            </a:rPr>
            <a:t>Article 13 </a:t>
          </a:r>
          <a:r>
            <a:rPr lang="fr-CA" sz="2000" b="1" u="none" baseline="0">
              <a:solidFill>
                <a:sysClr val="windowText" lastClr="000000"/>
              </a:solidFill>
              <a:latin typeface="Neutrif Pro TEQ"/>
            </a:rPr>
            <a:t>–</a:t>
          </a:r>
          <a:r>
            <a:rPr lang="fr-CA" sz="2000" b="1" baseline="0">
              <a:solidFill>
                <a:sysClr val="windowText" lastClr="000000"/>
              </a:solidFill>
              <a:latin typeface="Neutrif Pro TEQ"/>
            </a:rPr>
            <a:t> Intensité carbone</a:t>
          </a:r>
          <a:endParaRPr lang="fr-CA" sz="2000" b="1">
            <a:solidFill>
              <a:sysClr val="windowText" lastClr="000000"/>
            </a:solidFill>
            <a:latin typeface="Neutrif Pro TEQ"/>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664066</xdr:colOff>
      <xdr:row>2</xdr:row>
      <xdr:rowOff>125044</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495797" cy="612773"/>
        </a:xfrm>
        <a:prstGeom prst="rect">
          <a:avLst/>
        </a:prstGeom>
      </xdr:spPr>
    </xdr:pic>
    <xdr:clientData/>
  </xdr:twoCellAnchor>
  <xdr:twoCellAnchor>
    <xdr:from>
      <xdr:col>2</xdr:col>
      <xdr:colOff>579338</xdr:colOff>
      <xdr:row>0</xdr:row>
      <xdr:rowOff>0</xdr:rowOff>
    </xdr:from>
    <xdr:to>
      <xdr:col>6</xdr:col>
      <xdr:colOff>1448971</xdr:colOff>
      <xdr:row>2</xdr:row>
      <xdr:rowOff>168519</xdr:rowOff>
    </xdr:to>
    <xdr:sp macro="" textlink="">
      <xdr:nvSpPr>
        <xdr:cNvPr id="8" name="ZoneTexte 1">
          <a:extLst>
            <a:ext uri="{FF2B5EF4-FFF2-40B4-BE49-F238E27FC236}">
              <a16:creationId xmlns:a16="http://schemas.microsoft.com/office/drawing/2014/main" id="{00000000-0008-0000-0300-000008000000}"/>
            </a:ext>
          </a:extLst>
        </xdr:cNvPr>
        <xdr:cNvSpPr txBox="1"/>
      </xdr:nvSpPr>
      <xdr:spPr>
        <a:xfrm>
          <a:off x="2411069" y="0"/>
          <a:ext cx="4664979" cy="6594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ctr"/>
        <a:lstStyle/>
        <a:p>
          <a:pPr algn="l"/>
          <a:r>
            <a:rPr lang="fr-CA" sz="2000" b="1">
              <a:solidFill>
                <a:sysClr val="windowText" lastClr="000000"/>
              </a:solidFill>
              <a:latin typeface="Neutrif Pro TEQ"/>
            </a:rPr>
            <a:t>Déclaration</a:t>
          </a:r>
          <a:r>
            <a:rPr lang="fr-CA" sz="2000" b="1" baseline="0">
              <a:solidFill>
                <a:sysClr val="windowText" lastClr="000000"/>
              </a:solidFill>
              <a:latin typeface="Neutrif Pro TEQ"/>
            </a:rPr>
            <a:t> d'ingénieur ou de comptable</a:t>
          </a:r>
          <a:r>
            <a:rPr lang="fr-CA" sz="2000" b="1">
              <a:solidFill>
                <a:sysClr val="windowText" lastClr="000000"/>
              </a:solidFill>
              <a:latin typeface="Neutrif Pro TEQ"/>
            </a:rPr>
            <a:t> </a:t>
          </a:r>
          <a:r>
            <a:rPr lang="fr-CA" sz="2000" b="1" u="none">
              <a:solidFill>
                <a:sysClr val="windowText" lastClr="000000"/>
              </a:solidFill>
              <a:latin typeface="Neutrif Pro TEQ"/>
            </a:rPr>
            <a:t>agréé</a:t>
          </a:r>
          <a:r>
            <a:rPr lang="fr-CA" sz="2000" b="1">
              <a:solidFill>
                <a:sysClr val="windowText" lastClr="000000"/>
              </a:solidFill>
              <a:latin typeface="Neutrif Pro TEQ"/>
            </a:rPr>
            <a:t> :</a:t>
          </a:r>
          <a:r>
            <a:rPr lang="fr-CA" sz="2000" b="1" baseline="0">
              <a:solidFill>
                <a:sysClr val="windowText" lastClr="000000"/>
              </a:solidFill>
              <a:latin typeface="Neutrif Pro TEQ"/>
            </a:rPr>
            <a:t> Article 8 </a:t>
          </a:r>
          <a:r>
            <a:rPr lang="fr-CA" sz="2000" b="1" u="none" baseline="0">
              <a:solidFill>
                <a:sysClr val="windowText" lastClr="000000"/>
              </a:solidFill>
              <a:latin typeface="Neutrif Pro TEQ"/>
            </a:rPr>
            <a:t>–</a:t>
          </a:r>
          <a:r>
            <a:rPr lang="fr-CA" sz="2000" b="1" baseline="0">
              <a:solidFill>
                <a:sysClr val="windowText" lastClr="000000"/>
              </a:solidFill>
              <a:latin typeface="Neutrif Pro TEQ"/>
            </a:rPr>
            <a:t> Crédits</a:t>
          </a:r>
          <a:endParaRPr lang="fr-CA" sz="2000" b="1">
            <a:solidFill>
              <a:sysClr val="windowText" lastClr="000000"/>
            </a:solidFill>
            <a:latin typeface="Neutrif Pro TEQ"/>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381247</xdr:colOff>
      <xdr:row>3</xdr:row>
      <xdr:rowOff>3173</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2495797" cy="612773"/>
        </a:xfrm>
        <a:prstGeom prst="rect">
          <a:avLst/>
        </a:prstGeom>
      </xdr:spPr>
    </xdr:pic>
    <xdr:clientData/>
  </xdr:twoCellAnchor>
  <xdr:twoCellAnchor>
    <xdr:from>
      <xdr:col>4</xdr:col>
      <xdr:colOff>295763</xdr:colOff>
      <xdr:row>0</xdr:row>
      <xdr:rowOff>0</xdr:rowOff>
    </xdr:from>
    <xdr:to>
      <xdr:col>8</xdr:col>
      <xdr:colOff>444500</xdr:colOff>
      <xdr:row>3</xdr:row>
      <xdr:rowOff>19050</xdr:rowOff>
    </xdr:to>
    <xdr:sp macro="" textlink="">
      <xdr:nvSpPr>
        <xdr:cNvPr id="2" name="ZoneTexte 1">
          <a:extLst>
            <a:ext uri="{FF2B5EF4-FFF2-40B4-BE49-F238E27FC236}">
              <a16:creationId xmlns:a16="http://schemas.microsoft.com/office/drawing/2014/main" id="{00000000-0008-0000-0400-000002000000}"/>
            </a:ext>
          </a:extLst>
        </xdr:cNvPr>
        <xdr:cNvSpPr txBox="1"/>
      </xdr:nvSpPr>
      <xdr:spPr>
        <a:xfrm>
          <a:off x="2475083" y="0"/>
          <a:ext cx="4299732" cy="624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ctr"/>
        <a:lstStyle/>
        <a:p>
          <a:pPr algn="l"/>
          <a:r>
            <a:rPr lang="fr-CA" sz="2000" b="1">
              <a:solidFill>
                <a:sysClr val="windowText" lastClr="000000"/>
              </a:solidFill>
              <a:latin typeface="Neutrif Pro TEQ"/>
            </a:rPr>
            <a:t>Rapport :</a:t>
          </a:r>
          <a:r>
            <a:rPr lang="fr-CA" sz="2000" b="1" baseline="0">
              <a:solidFill>
                <a:sysClr val="windowText" lastClr="000000"/>
              </a:solidFill>
              <a:latin typeface="Neutrif Pro TEQ"/>
            </a:rPr>
            <a:t> </a:t>
          </a:r>
          <a:br>
            <a:rPr lang="fr-CA" sz="2000" b="1" baseline="0">
              <a:solidFill>
                <a:sysClr val="windowText" lastClr="000000"/>
              </a:solidFill>
              <a:latin typeface="Neutrif Pro TEQ"/>
            </a:rPr>
          </a:br>
          <a:r>
            <a:rPr lang="fr-CA" sz="2000" b="1">
              <a:solidFill>
                <a:sysClr val="windowText" lastClr="000000"/>
              </a:solidFill>
              <a:latin typeface="Neutrif Pro TEQ"/>
            </a:rPr>
            <a:t>Déclaration Essence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1914525</xdr:colOff>
      <xdr:row>0</xdr:row>
      <xdr:rowOff>19050</xdr:rowOff>
    </xdr:from>
    <xdr:to>
      <xdr:col>6</xdr:col>
      <xdr:colOff>1144222</xdr:colOff>
      <xdr:row>2</xdr:row>
      <xdr:rowOff>287990</xdr:rowOff>
    </xdr:to>
    <xdr:sp macro="" textlink="">
      <xdr:nvSpPr>
        <xdr:cNvPr id="3" name="ZoneTexte 2">
          <a:extLst>
            <a:ext uri="{FF2B5EF4-FFF2-40B4-BE49-F238E27FC236}">
              <a16:creationId xmlns:a16="http://schemas.microsoft.com/office/drawing/2014/main" id="{00000000-0008-0000-0500-000003000000}"/>
            </a:ext>
          </a:extLst>
        </xdr:cNvPr>
        <xdr:cNvSpPr txBox="1"/>
      </xdr:nvSpPr>
      <xdr:spPr>
        <a:xfrm>
          <a:off x="2409825" y="19050"/>
          <a:ext cx="3411172" cy="6308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t"/>
        <a:lstStyle/>
        <a:p>
          <a:r>
            <a:rPr lang="fr-CA" sz="2000" b="1">
              <a:solidFill>
                <a:sysClr val="windowText" lastClr="000000"/>
              </a:solidFill>
              <a:latin typeface="Neutrif Pro TEQ"/>
            </a:rPr>
            <a:t>Rapport :</a:t>
          </a:r>
        </a:p>
        <a:p>
          <a:r>
            <a:rPr lang="fr-CA" sz="2000" b="1">
              <a:solidFill>
                <a:sysClr val="windowText" lastClr="000000"/>
              </a:solidFill>
              <a:latin typeface="Neutrif Pro TEQ"/>
            </a:rPr>
            <a:t>Exclusions Essence </a:t>
          </a:r>
        </a:p>
      </xdr:txBody>
    </xdr:sp>
    <xdr:clientData/>
  </xdr:twoCellAnchor>
  <xdr:twoCellAnchor editAs="oneCell">
    <xdr:from>
      <xdr:col>0</xdr:col>
      <xdr:colOff>0</xdr:colOff>
      <xdr:row>0</xdr:row>
      <xdr:rowOff>0</xdr:rowOff>
    </xdr:from>
    <xdr:to>
      <xdr:col>2</xdr:col>
      <xdr:colOff>2000497</xdr:colOff>
      <xdr:row>2</xdr:row>
      <xdr:rowOff>250823</xdr:rowOff>
    </xdr:to>
    <xdr:pic>
      <xdr:nvPicPr>
        <xdr:cNvPr id="5" name="Imag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0" y="0"/>
          <a:ext cx="2495797" cy="61912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382979</xdr:colOff>
      <xdr:row>3</xdr:row>
      <xdr:rowOff>1441</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2495797" cy="612773"/>
        </a:xfrm>
        <a:prstGeom prst="rect">
          <a:avLst/>
        </a:prstGeom>
      </xdr:spPr>
    </xdr:pic>
    <xdr:clientData/>
  </xdr:twoCellAnchor>
  <xdr:twoCellAnchor>
    <xdr:from>
      <xdr:col>4</xdr:col>
      <xdr:colOff>295691</xdr:colOff>
      <xdr:row>0</xdr:row>
      <xdr:rowOff>1</xdr:rowOff>
    </xdr:from>
    <xdr:to>
      <xdr:col>8</xdr:col>
      <xdr:colOff>887698</xdr:colOff>
      <xdr:row>3</xdr:row>
      <xdr:rowOff>65087</xdr:rowOff>
    </xdr:to>
    <xdr:sp macro="" textlink="">
      <xdr:nvSpPr>
        <xdr:cNvPr id="2" name="ZoneTexte 1">
          <a:extLst>
            <a:ext uri="{FF2B5EF4-FFF2-40B4-BE49-F238E27FC236}">
              <a16:creationId xmlns:a16="http://schemas.microsoft.com/office/drawing/2014/main" id="{00000000-0008-0000-0600-000002000000}"/>
            </a:ext>
          </a:extLst>
        </xdr:cNvPr>
        <xdr:cNvSpPr txBox="1"/>
      </xdr:nvSpPr>
      <xdr:spPr>
        <a:xfrm>
          <a:off x="2475011" y="1"/>
          <a:ext cx="4720142" cy="6727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t"/>
        <a:lstStyle/>
        <a:p>
          <a:r>
            <a:rPr lang="fr-CA" sz="2000" b="1">
              <a:solidFill>
                <a:sysClr val="windowText" lastClr="000000"/>
              </a:solidFill>
              <a:latin typeface="Neutrif Pro TEQ"/>
            </a:rPr>
            <a:t>Rapport :</a:t>
          </a:r>
        </a:p>
        <a:p>
          <a:r>
            <a:rPr lang="fr-CA" sz="2000" b="1">
              <a:solidFill>
                <a:sysClr val="windowText" lastClr="000000"/>
              </a:solidFill>
              <a:latin typeface="Neutrif Pro TEQ"/>
            </a:rPr>
            <a:t>Déclaration Carburant diesel</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1914115</xdr:colOff>
      <xdr:row>0</xdr:row>
      <xdr:rowOff>0</xdr:rowOff>
    </xdr:from>
    <xdr:to>
      <xdr:col>6</xdr:col>
      <xdr:colOff>823137</xdr:colOff>
      <xdr:row>2</xdr:row>
      <xdr:rowOff>268940</xdr:rowOff>
    </xdr:to>
    <xdr:sp macro="" textlink="">
      <xdr:nvSpPr>
        <xdr:cNvPr id="6" name="ZoneTexte 1">
          <a:extLst>
            <a:ext uri="{FF2B5EF4-FFF2-40B4-BE49-F238E27FC236}">
              <a16:creationId xmlns:a16="http://schemas.microsoft.com/office/drawing/2014/main" id="{00000000-0008-0000-0700-000006000000}"/>
            </a:ext>
          </a:extLst>
        </xdr:cNvPr>
        <xdr:cNvSpPr txBox="1"/>
      </xdr:nvSpPr>
      <xdr:spPr>
        <a:xfrm>
          <a:off x="2409415" y="0"/>
          <a:ext cx="3090497" cy="6308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t"/>
        <a:lstStyle/>
        <a:p>
          <a:r>
            <a:rPr lang="fr-CA" sz="2000" b="1">
              <a:solidFill>
                <a:sysClr val="windowText" lastClr="000000"/>
              </a:solidFill>
              <a:latin typeface="Neutrif Pro TEQ"/>
            </a:rPr>
            <a:t>Rapport :</a:t>
          </a:r>
        </a:p>
        <a:p>
          <a:r>
            <a:rPr lang="fr-CA" sz="2000" b="1">
              <a:solidFill>
                <a:sysClr val="windowText" lastClr="000000"/>
              </a:solidFill>
              <a:latin typeface="Neutrif Pro TEQ"/>
            </a:rPr>
            <a:t>Exclusions Carburant diesel</a:t>
          </a:r>
        </a:p>
      </xdr:txBody>
    </xdr:sp>
    <xdr:clientData/>
  </xdr:twoCellAnchor>
  <xdr:twoCellAnchor editAs="oneCell">
    <xdr:from>
      <xdr:col>0</xdr:col>
      <xdr:colOff>0</xdr:colOff>
      <xdr:row>0</xdr:row>
      <xdr:rowOff>0</xdr:rowOff>
    </xdr:from>
    <xdr:to>
      <xdr:col>2</xdr:col>
      <xdr:colOff>1996687</xdr:colOff>
      <xdr:row>2</xdr:row>
      <xdr:rowOff>247013</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0" y="0"/>
          <a:ext cx="2495797" cy="6191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4</xdr:col>
      <xdr:colOff>91753</xdr:colOff>
      <xdr:row>2</xdr:row>
      <xdr:rowOff>3173</xdr:rowOff>
    </xdr:to>
    <xdr:pic>
      <xdr:nvPicPr>
        <xdr:cNvPr id="2" name="Image 1">
          <a:extLst>
            <a:ext uri="{FF2B5EF4-FFF2-40B4-BE49-F238E27FC236}">
              <a16:creationId xmlns:a16="http://schemas.microsoft.com/office/drawing/2014/main" id="{F8ED77F7-1FAF-46B1-A012-5EB69878D7C6}"/>
            </a:ext>
          </a:extLst>
        </xdr:cNvPr>
        <xdr:cNvPicPr>
          <a:picLocks noChangeAspect="1"/>
        </xdr:cNvPicPr>
      </xdr:nvPicPr>
      <xdr:blipFill>
        <a:blip xmlns:r="http://schemas.openxmlformats.org/officeDocument/2006/relationships" r:embed="rId1"/>
        <a:stretch>
          <a:fillRect/>
        </a:stretch>
      </xdr:blipFill>
      <xdr:spPr>
        <a:xfrm>
          <a:off x="9525" y="9525"/>
          <a:ext cx="2478718" cy="612773"/>
        </a:xfrm>
        <a:prstGeom prst="rect">
          <a:avLst/>
        </a:prstGeom>
      </xdr:spPr>
    </xdr:pic>
    <xdr:clientData/>
  </xdr:twoCellAnchor>
  <xdr:twoCellAnchor>
    <xdr:from>
      <xdr:col>4</xdr:col>
      <xdr:colOff>123825</xdr:colOff>
      <xdr:row>0</xdr:row>
      <xdr:rowOff>0</xdr:rowOff>
    </xdr:from>
    <xdr:to>
      <xdr:col>19</xdr:col>
      <xdr:colOff>59120</xdr:colOff>
      <xdr:row>3</xdr:row>
      <xdr:rowOff>85396</xdr:rowOff>
    </xdr:to>
    <xdr:sp macro="" textlink="">
      <xdr:nvSpPr>
        <xdr:cNvPr id="3" name="ZoneTexte 3">
          <a:extLst>
            <a:ext uri="{FF2B5EF4-FFF2-40B4-BE49-F238E27FC236}">
              <a16:creationId xmlns:a16="http://schemas.microsoft.com/office/drawing/2014/main" id="{86CCB375-C68D-40EB-B16A-51E109F836A9}"/>
            </a:ext>
          </a:extLst>
        </xdr:cNvPr>
        <xdr:cNvSpPr txBox="1"/>
      </xdr:nvSpPr>
      <xdr:spPr>
        <a:xfrm>
          <a:off x="2524125" y="0"/>
          <a:ext cx="4240595" cy="8283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fr-CA" sz="2000" b="1" noProof="0">
              <a:solidFill>
                <a:sysClr val="windowText" lastClr="000000"/>
              </a:solidFill>
              <a:latin typeface="Neutrif Pro TEQ"/>
              <a:ea typeface="+mn-ea"/>
              <a:cs typeface="+mn-cs"/>
            </a:rPr>
            <a:t>Attestation d’exclusion</a:t>
          </a:r>
          <a:r>
            <a:rPr lang="fr-CA" sz="2000" b="1">
              <a:solidFill>
                <a:sysClr val="windowText" lastClr="000000"/>
              </a:solidFill>
              <a:latin typeface="Neutrif Pro TEQ"/>
            </a:rPr>
            <a:t> </a:t>
          </a:r>
          <a:r>
            <a:rPr lang="fr-CA" sz="2000" b="1" noProof="0">
              <a:solidFill>
                <a:sysClr val="windowText" lastClr="000000"/>
              </a:solidFill>
              <a:latin typeface="Neutrif Pro TEQ"/>
              <a:ea typeface="+mn-ea"/>
              <a:cs typeface="+mn-cs"/>
            </a:rPr>
            <a:t>: </a:t>
          </a:r>
          <a:br>
            <a:rPr lang="fr-CA" sz="2000" b="1" noProof="0">
              <a:solidFill>
                <a:sysClr val="windowText" lastClr="000000"/>
              </a:solidFill>
              <a:latin typeface="Neutrif Pro TEQ"/>
              <a:ea typeface="+mn-ea"/>
              <a:cs typeface="+mn-cs"/>
            </a:rPr>
          </a:br>
          <a:r>
            <a:rPr lang="fr-CA" sz="2000" b="1" noProof="0">
              <a:solidFill>
                <a:sysClr val="windowText" lastClr="000000"/>
              </a:solidFill>
              <a:latin typeface="Neutrif Pro TEQ"/>
              <a:ea typeface="+mn-ea"/>
              <a:cs typeface="+mn-cs"/>
            </a:rPr>
            <a:t>Carburants distribués en zone A</a:t>
          </a:r>
        </a:p>
      </xdr:txBody>
    </xdr:sp>
    <xdr:clientData/>
  </xdr:twoCellAnchor>
  <xdr:twoCellAnchor editAs="oneCell">
    <xdr:from>
      <xdr:col>4</xdr:col>
      <xdr:colOff>266245</xdr:colOff>
      <xdr:row>56</xdr:row>
      <xdr:rowOff>35561</xdr:rowOff>
    </xdr:from>
    <xdr:to>
      <xdr:col>18</xdr:col>
      <xdr:colOff>134425</xdr:colOff>
      <xdr:row>82</xdr:row>
      <xdr:rowOff>130493</xdr:rowOff>
    </xdr:to>
    <xdr:pic>
      <xdr:nvPicPr>
        <xdr:cNvPr id="4" name="Image 3">
          <a:extLst>
            <a:ext uri="{FF2B5EF4-FFF2-40B4-BE49-F238E27FC236}">
              <a16:creationId xmlns:a16="http://schemas.microsoft.com/office/drawing/2014/main" id="{3D14C22A-5A0D-10AA-FAF4-22AB955AAAE3}"/>
            </a:ext>
          </a:extLst>
        </xdr:cNvPr>
        <xdr:cNvPicPr>
          <a:picLocks noChangeAspect="1"/>
        </xdr:cNvPicPr>
      </xdr:nvPicPr>
      <xdr:blipFill>
        <a:blip xmlns:r="http://schemas.openxmlformats.org/officeDocument/2006/relationships" r:embed="rId2"/>
        <a:stretch>
          <a:fillRect/>
        </a:stretch>
      </xdr:blipFill>
      <xdr:spPr>
        <a:xfrm>
          <a:off x="2733220" y="14789786"/>
          <a:ext cx="3773430" cy="50860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angV\Desktop\Documents\FormulaireQP-v5-Francai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eprise"/>
      <sheetName val="Volumes"/>
      <sheetName val="Annexe A"/>
      <sheetName val="Annexe B"/>
      <sheetName val="ListeEntreprises"/>
      <sheetName val="ListeOrdonneeEntreprises"/>
    </sheetNames>
    <sheetDataSet>
      <sheetData sheetId="0">
        <row r="8">
          <cell r="R8" t="str">
            <v>DCC-PD (2021-1)</v>
          </cell>
        </row>
      </sheetData>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F02D2-C218-4F9E-B8DD-DB5C25C5FF3B}">
  <sheetPr codeName="Feuil1"/>
  <dimension ref="A1:O89"/>
  <sheetViews>
    <sheetView showGridLines="0" topLeftCell="A63" zoomScaleNormal="100" zoomScaleSheetLayoutView="100" workbookViewId="0">
      <selection activeCell="E76" sqref="E76:E77"/>
    </sheetView>
  </sheetViews>
  <sheetFormatPr baseColWidth="10" defaultColWidth="11.28515625" defaultRowHeight="15"/>
  <cols>
    <col min="1" max="1" width="3.28515625" customWidth="1"/>
    <col min="2" max="2" width="4.28515625" customWidth="1"/>
    <col min="3" max="3" width="18.28515625" customWidth="1"/>
    <col min="4" max="4" width="2.28515625" customWidth="1"/>
    <col min="5" max="5" width="26.7109375" customWidth="1"/>
    <col min="6" max="6" width="2.28515625" customWidth="1"/>
    <col min="7" max="7" width="24.7109375" customWidth="1"/>
    <col min="8" max="8" width="2.28515625" customWidth="1"/>
    <col min="9" max="9" width="24.7109375" customWidth="1"/>
    <col min="10" max="10" width="1.28515625" customWidth="1"/>
    <col min="11" max="12" width="11.28515625" customWidth="1"/>
  </cols>
  <sheetData>
    <row r="1" spans="1:15" ht="14.85" customHeight="1">
      <c r="C1" s="503"/>
      <c r="D1" s="13"/>
      <c r="F1" s="9"/>
      <c r="G1" s="9"/>
      <c r="H1" s="9"/>
      <c r="I1" s="9"/>
      <c r="J1" s="18"/>
      <c r="K1" s="9"/>
      <c r="M1" s="504"/>
      <c r="N1" s="504"/>
      <c r="O1" s="504"/>
    </row>
    <row r="2" spans="1:15" ht="26.85" customHeight="1">
      <c r="C2" s="503"/>
      <c r="D2" s="13"/>
      <c r="E2" s="9"/>
      <c r="F2" s="9"/>
      <c r="G2" s="9"/>
      <c r="H2" s="9"/>
      <c r="I2" s="9"/>
      <c r="J2" s="18"/>
      <c r="K2" s="9"/>
      <c r="M2" s="504"/>
      <c r="N2" s="504"/>
      <c r="O2" s="504"/>
    </row>
    <row r="3" spans="1:15" ht="11.25" customHeight="1">
      <c r="C3" s="503"/>
      <c r="D3" s="13"/>
      <c r="E3" s="9"/>
      <c r="F3" s="9"/>
      <c r="G3" s="9"/>
      <c r="H3" s="9"/>
      <c r="I3" s="9"/>
      <c r="J3" s="18"/>
      <c r="K3" s="9"/>
      <c r="M3" s="504"/>
      <c r="N3" s="504"/>
      <c r="O3" s="504"/>
    </row>
    <row r="4" spans="1:15" ht="14.85" customHeight="1">
      <c r="A4" s="505" t="s">
        <v>0</v>
      </c>
      <c r="B4" s="505"/>
      <c r="C4" s="505"/>
      <c r="D4" s="505"/>
      <c r="E4" s="505"/>
      <c r="F4" s="505"/>
      <c r="G4" s="505"/>
      <c r="H4" s="505"/>
      <c r="I4" s="505"/>
      <c r="J4" s="18"/>
      <c r="K4" s="9"/>
    </row>
    <row r="5" spans="1:15" ht="29.85" customHeight="1">
      <c r="A5" s="505"/>
      <c r="B5" s="505"/>
      <c r="C5" s="505"/>
      <c r="D5" s="505"/>
      <c r="E5" s="505"/>
      <c r="F5" s="505"/>
      <c r="G5" s="505"/>
      <c r="H5" s="505"/>
      <c r="I5" s="505"/>
      <c r="J5" s="18"/>
      <c r="K5" s="9"/>
    </row>
    <row r="6" spans="1:15" ht="14.1" customHeight="1">
      <c r="C6" s="23"/>
      <c r="D6" s="23"/>
      <c r="E6" s="23"/>
      <c r="F6" s="23"/>
      <c r="G6" s="23"/>
      <c r="H6" s="23"/>
      <c r="I6" s="23"/>
      <c r="J6" s="18"/>
      <c r="K6" s="9"/>
    </row>
    <row r="7" spans="1:15" s="186" customFormat="1" ht="20.100000000000001" customHeight="1">
      <c r="A7" s="506" t="s">
        <v>1</v>
      </c>
      <c r="B7" s="507"/>
      <c r="C7" s="507"/>
      <c r="D7" s="507"/>
      <c r="E7" s="507"/>
      <c r="F7" s="507"/>
      <c r="G7" s="507"/>
      <c r="H7" s="507"/>
      <c r="I7" s="508"/>
      <c r="J7" s="185"/>
      <c r="K7" s="185"/>
      <c r="L7" s="185"/>
      <c r="M7" s="185"/>
      <c r="N7" s="185"/>
      <c r="O7" s="185"/>
    </row>
    <row r="8" spans="1:15" ht="18" customHeight="1">
      <c r="A8" s="509" t="s">
        <v>2</v>
      </c>
      <c r="B8" s="509"/>
      <c r="C8" s="509"/>
      <c r="D8" s="509"/>
      <c r="E8" s="509"/>
      <c r="F8" s="509"/>
      <c r="G8" s="509"/>
      <c r="H8" s="509"/>
      <c r="I8" s="509"/>
      <c r="J8" s="18"/>
      <c r="K8" s="9"/>
    </row>
    <row r="9" spans="1:15" ht="18" customHeight="1">
      <c r="A9" s="510"/>
      <c r="B9" s="510"/>
      <c r="C9" s="510"/>
      <c r="D9" s="510"/>
      <c r="E9" s="510"/>
      <c r="F9" s="510"/>
      <c r="G9" s="510"/>
      <c r="H9" s="510"/>
      <c r="I9" s="510"/>
      <c r="J9" s="18"/>
      <c r="K9" s="9"/>
    </row>
    <row r="10" spans="1:15" ht="8.85" customHeight="1">
      <c r="A10" s="510"/>
      <c r="B10" s="510"/>
      <c r="C10" s="510"/>
      <c r="D10" s="510"/>
      <c r="E10" s="510"/>
      <c r="F10" s="510"/>
      <c r="G10" s="510"/>
      <c r="H10" s="510"/>
      <c r="I10" s="510"/>
      <c r="J10" s="18"/>
      <c r="K10" s="9"/>
    </row>
    <row r="11" spans="1:15" s="187" customFormat="1" ht="18" customHeight="1">
      <c r="A11" s="510" t="s">
        <v>3</v>
      </c>
      <c r="B11" s="510"/>
      <c r="C11" s="510"/>
      <c r="D11" s="510"/>
      <c r="E11" s="510"/>
      <c r="F11" s="510"/>
      <c r="G11" s="510"/>
      <c r="H11" s="510"/>
      <c r="I11" s="510"/>
    </row>
    <row r="12" spans="1:15" s="187" customFormat="1" ht="18" customHeight="1">
      <c r="A12" s="510"/>
      <c r="B12" s="510"/>
      <c r="C12" s="510"/>
      <c r="D12" s="510"/>
      <c r="E12" s="510"/>
      <c r="F12" s="510"/>
      <c r="G12" s="510"/>
      <c r="H12" s="510"/>
      <c r="I12" s="510"/>
    </row>
    <row r="13" spans="1:15" s="187" customFormat="1" ht="14.1" customHeight="1">
      <c r="A13" s="510"/>
      <c r="B13" s="510"/>
      <c r="C13" s="510"/>
      <c r="D13" s="510"/>
      <c r="E13" s="510"/>
      <c r="F13" s="510"/>
      <c r="G13" s="510"/>
      <c r="H13" s="510"/>
      <c r="I13" s="510"/>
    </row>
    <row r="14" spans="1:15" s="187" customFormat="1" ht="18" customHeight="1">
      <c r="A14" s="510" t="s">
        <v>4</v>
      </c>
      <c r="B14" s="510"/>
      <c r="C14" s="510"/>
      <c r="D14" s="510"/>
      <c r="E14" s="510"/>
      <c r="F14" s="510"/>
      <c r="G14" s="510"/>
      <c r="H14" s="510"/>
      <c r="I14" s="510"/>
    </row>
    <row r="15" spans="1:15" s="187" customFormat="1" ht="14.1" customHeight="1">
      <c r="A15" s="510"/>
      <c r="B15" s="510"/>
      <c r="C15" s="510"/>
      <c r="D15" s="510"/>
      <c r="E15" s="510"/>
      <c r="F15" s="510"/>
      <c r="G15" s="510"/>
      <c r="H15" s="510"/>
      <c r="I15" s="510"/>
    </row>
    <row r="16" spans="1:15" s="187" customFormat="1" ht="15" customHeight="1">
      <c r="C16" s="188"/>
      <c r="D16" s="188"/>
      <c r="E16" s="188"/>
      <c r="F16" s="188"/>
      <c r="G16" s="188"/>
      <c r="H16" s="188"/>
      <c r="I16" s="188"/>
    </row>
    <row r="17" spans="1:9" s="186" customFormat="1" ht="20.100000000000001" customHeight="1">
      <c r="A17" s="506" t="s">
        <v>5</v>
      </c>
      <c r="B17" s="507"/>
      <c r="C17" s="507"/>
      <c r="D17" s="507"/>
      <c r="E17" s="507"/>
      <c r="F17" s="507"/>
      <c r="G17" s="507"/>
      <c r="H17" s="507"/>
      <c r="I17" s="508"/>
    </row>
    <row r="18" spans="1:9" s="186" customFormat="1" ht="18" customHeight="1">
      <c r="A18" s="189" t="s">
        <v>6</v>
      </c>
      <c r="B18" s="481" t="s">
        <v>7</v>
      </c>
      <c r="C18" s="481"/>
      <c r="D18" s="481"/>
      <c r="E18" s="481"/>
      <c r="F18" s="481"/>
      <c r="G18" s="481"/>
      <c r="H18" s="481"/>
      <c r="I18" s="481"/>
    </row>
    <row r="19" spans="1:9" s="191" customFormat="1" ht="15" customHeight="1">
      <c r="A19" s="189"/>
      <c r="B19" s="481"/>
      <c r="C19" s="481"/>
      <c r="D19" s="481"/>
      <c r="E19" s="481"/>
      <c r="F19" s="481"/>
      <c r="G19" s="481"/>
      <c r="H19" s="481"/>
      <c r="I19" s="481"/>
    </row>
    <row r="20" spans="1:9" s="186" customFormat="1" ht="18" customHeight="1">
      <c r="A20" s="189" t="s">
        <v>8</v>
      </c>
      <c r="B20" s="481" t="s">
        <v>9</v>
      </c>
      <c r="C20" s="481"/>
      <c r="D20" s="481"/>
      <c r="E20" s="481"/>
      <c r="F20" s="481"/>
      <c r="G20" s="481"/>
      <c r="H20" s="481"/>
      <c r="I20" s="481"/>
    </row>
    <row r="21" spans="1:9" s="186" customFormat="1" ht="15" customHeight="1">
      <c r="A21" s="189" t="s">
        <v>10</v>
      </c>
      <c r="B21" s="475" t="s">
        <v>11</v>
      </c>
      <c r="C21" s="475"/>
      <c r="D21" s="475"/>
      <c r="E21" s="475"/>
      <c r="F21" s="475"/>
      <c r="G21" s="475"/>
      <c r="H21" s="475"/>
      <c r="I21" s="475"/>
    </row>
    <row r="22" spans="1:9" s="186" customFormat="1" ht="18" customHeight="1">
      <c r="A22" s="189"/>
      <c r="B22" s="475"/>
      <c r="C22" s="475"/>
      <c r="D22" s="475"/>
      <c r="E22" s="475"/>
      <c r="F22" s="475"/>
      <c r="G22" s="475"/>
      <c r="H22" s="475"/>
      <c r="I22" s="475"/>
    </row>
    <row r="23" spans="1:9" s="186" customFormat="1" ht="18" customHeight="1">
      <c r="A23" s="189" t="s">
        <v>12</v>
      </c>
      <c r="B23" s="502" t="s">
        <v>13</v>
      </c>
      <c r="C23" s="502"/>
      <c r="D23" s="502"/>
      <c r="E23" s="502"/>
      <c r="F23" s="502"/>
      <c r="G23" s="502"/>
      <c r="H23" s="502"/>
      <c r="I23" s="502"/>
    </row>
    <row r="24" spans="1:9" s="186" customFormat="1" ht="18" customHeight="1">
      <c r="A24" s="189" t="s">
        <v>14</v>
      </c>
      <c r="B24" s="481" t="s">
        <v>15</v>
      </c>
      <c r="C24" s="481"/>
      <c r="D24" s="481"/>
      <c r="E24" s="481"/>
      <c r="F24" s="481"/>
      <c r="G24" s="481"/>
      <c r="H24" s="481"/>
      <c r="I24" s="481"/>
    </row>
    <row r="25" spans="1:9" s="186" customFormat="1" ht="18" customHeight="1">
      <c r="A25" s="189" t="s">
        <v>16</v>
      </c>
      <c r="B25" s="475" t="s">
        <v>17</v>
      </c>
      <c r="C25" s="475"/>
      <c r="D25" s="475"/>
      <c r="E25" s="475"/>
      <c r="F25" s="475"/>
      <c r="G25" s="475"/>
      <c r="H25" s="475"/>
      <c r="I25" s="475"/>
    </row>
    <row r="26" spans="1:9" s="186" customFormat="1" ht="15" customHeight="1">
      <c r="A26" s="189"/>
      <c r="B26" s="475"/>
      <c r="C26" s="475"/>
      <c r="D26" s="475"/>
      <c r="E26" s="475"/>
      <c r="F26" s="475"/>
      <c r="G26" s="475"/>
      <c r="H26" s="475"/>
      <c r="I26" s="475"/>
    </row>
    <row r="27" spans="1:9" s="186" customFormat="1" ht="15" customHeight="1">
      <c r="A27" s="189"/>
      <c r="B27" s="475"/>
      <c r="C27" s="475"/>
      <c r="D27" s="475"/>
      <c r="E27" s="475"/>
      <c r="F27" s="475"/>
      <c r="G27" s="475"/>
      <c r="H27" s="475"/>
      <c r="I27" s="475"/>
    </row>
    <row r="28" spans="1:9" s="186" customFormat="1" ht="18" customHeight="1">
      <c r="A28" s="189"/>
      <c r="B28" s="475"/>
      <c r="C28" s="475"/>
      <c r="D28" s="475"/>
      <c r="E28" s="475"/>
      <c r="F28" s="475"/>
      <c r="G28" s="475"/>
      <c r="H28" s="475"/>
      <c r="I28" s="475"/>
    </row>
    <row r="29" spans="1:9" s="186" customFormat="1" ht="18" customHeight="1">
      <c r="A29" s="189" t="s">
        <v>18</v>
      </c>
      <c r="B29" s="475" t="s">
        <v>19</v>
      </c>
      <c r="C29" s="475"/>
      <c r="D29" s="475"/>
      <c r="E29" s="475"/>
      <c r="F29" s="475"/>
      <c r="G29" s="475"/>
      <c r="H29" s="475"/>
      <c r="I29" s="475"/>
    </row>
    <row r="30" spans="1:9" s="186" customFormat="1" ht="15" customHeight="1">
      <c r="A30" s="189"/>
      <c r="B30" s="475"/>
      <c r="C30" s="475"/>
      <c r="D30" s="475"/>
      <c r="E30" s="475"/>
      <c r="F30" s="475"/>
      <c r="G30" s="475"/>
      <c r="H30" s="475"/>
      <c r="I30" s="475"/>
    </row>
    <row r="31" spans="1:9" s="186" customFormat="1" ht="18" customHeight="1">
      <c r="A31" s="189"/>
      <c r="B31" s="475"/>
      <c r="C31" s="475"/>
      <c r="D31" s="475"/>
      <c r="E31" s="475"/>
      <c r="F31" s="475"/>
      <c r="G31" s="475"/>
      <c r="H31" s="475"/>
      <c r="I31" s="475"/>
    </row>
    <row r="32" spans="1:9" s="186" customFormat="1" ht="18" customHeight="1">
      <c r="A32" s="189" t="s">
        <v>20</v>
      </c>
      <c r="B32" s="481" t="s">
        <v>21</v>
      </c>
      <c r="C32" s="481"/>
      <c r="D32" s="481"/>
      <c r="E32" s="481"/>
      <c r="F32" s="481"/>
      <c r="G32" s="481"/>
      <c r="H32" s="481"/>
      <c r="I32" s="481"/>
    </row>
    <row r="33" spans="1:9" s="186" customFormat="1" ht="18" customHeight="1">
      <c r="A33" s="189"/>
      <c r="B33" s="481"/>
      <c r="C33" s="481"/>
      <c r="D33" s="481"/>
      <c r="E33" s="481"/>
      <c r="F33" s="481"/>
      <c r="G33" s="481"/>
      <c r="H33" s="481"/>
      <c r="I33" s="481"/>
    </row>
    <row r="34" spans="1:9" s="186" customFormat="1" ht="15" customHeight="1">
      <c r="A34" s="189" t="s">
        <v>22</v>
      </c>
      <c r="B34" s="475" t="s">
        <v>23</v>
      </c>
      <c r="C34" s="475"/>
      <c r="D34" s="475"/>
      <c r="E34" s="475"/>
      <c r="F34" s="475"/>
      <c r="G34" s="475"/>
      <c r="H34" s="475"/>
      <c r="I34" s="475"/>
    </row>
    <row r="35" spans="1:9" s="186" customFormat="1" ht="17.100000000000001" customHeight="1">
      <c r="A35" s="189"/>
      <c r="B35" s="475"/>
      <c r="C35" s="475"/>
      <c r="D35" s="475"/>
      <c r="E35" s="475"/>
      <c r="F35" s="475"/>
      <c r="G35" s="475"/>
      <c r="H35" s="475"/>
      <c r="I35" s="475"/>
    </row>
    <row r="36" spans="1:9" s="186" customFormat="1" ht="18" customHeight="1">
      <c r="A36" s="189" t="s">
        <v>24</v>
      </c>
      <c r="B36" s="481" t="s">
        <v>25</v>
      </c>
      <c r="C36" s="481"/>
      <c r="D36" s="481"/>
      <c r="E36" s="481"/>
      <c r="F36" s="481"/>
      <c r="G36" s="481"/>
      <c r="H36" s="481"/>
      <c r="I36" s="481"/>
    </row>
    <row r="37" spans="1:9" s="186" customFormat="1" ht="15" customHeight="1">
      <c r="A37" s="189"/>
      <c r="B37" s="481"/>
      <c r="C37" s="481"/>
      <c r="D37" s="481"/>
      <c r="E37" s="481"/>
      <c r="F37" s="481"/>
      <c r="G37" s="481"/>
      <c r="H37" s="481"/>
      <c r="I37" s="481"/>
    </row>
    <row r="38" spans="1:9" s="186" customFormat="1" ht="18" customHeight="1">
      <c r="A38" s="189"/>
      <c r="B38" s="481"/>
      <c r="C38" s="481"/>
      <c r="D38" s="481"/>
      <c r="E38" s="481"/>
      <c r="F38" s="481"/>
      <c r="G38" s="481"/>
      <c r="H38" s="481"/>
      <c r="I38" s="481"/>
    </row>
    <row r="39" spans="1:9" s="186" customFormat="1" ht="18" customHeight="1">
      <c r="A39" s="189" t="s">
        <v>26</v>
      </c>
      <c r="B39" s="481" t="s">
        <v>413</v>
      </c>
      <c r="C39" s="481"/>
      <c r="D39" s="481"/>
      <c r="E39" s="481"/>
      <c r="F39" s="481"/>
      <c r="G39" s="481"/>
      <c r="H39" s="481"/>
      <c r="I39" s="481"/>
    </row>
    <row r="40" spans="1:9" s="186" customFormat="1" ht="18" customHeight="1">
      <c r="A40" s="189"/>
      <c r="B40" s="481"/>
      <c r="C40" s="481"/>
      <c r="D40" s="481"/>
      <c r="E40" s="481"/>
      <c r="F40" s="481"/>
      <c r="G40" s="481"/>
      <c r="H40" s="481"/>
      <c r="I40" s="481"/>
    </row>
    <row r="41" spans="1:9" s="186" customFormat="1" ht="18" customHeight="1">
      <c r="A41" s="189" t="s">
        <v>27</v>
      </c>
      <c r="B41" s="481" t="s">
        <v>439</v>
      </c>
      <c r="C41" s="481"/>
      <c r="D41" s="481"/>
      <c r="E41" s="481"/>
      <c r="F41" s="481"/>
      <c r="G41" s="481"/>
      <c r="H41" s="481"/>
      <c r="I41" s="481"/>
    </row>
    <row r="42" spans="1:9" s="186" customFormat="1" ht="15" customHeight="1">
      <c r="A42" s="189"/>
      <c r="B42" s="481"/>
      <c r="C42" s="481"/>
      <c r="D42" s="481"/>
      <c r="E42" s="481"/>
      <c r="F42" s="481"/>
      <c r="G42" s="481"/>
      <c r="H42" s="481"/>
      <c r="I42" s="481"/>
    </row>
    <row r="43" spans="1:9" s="186" customFormat="1" ht="10.15" customHeight="1">
      <c r="A43" s="185"/>
      <c r="B43" s="185"/>
      <c r="C43" s="185"/>
      <c r="D43" s="185"/>
      <c r="E43" s="185"/>
      <c r="F43" s="185"/>
      <c r="G43" s="185"/>
      <c r="H43" s="185"/>
      <c r="I43" s="185"/>
    </row>
    <row r="44" spans="1:9" s="192" customFormat="1" ht="18" customHeight="1">
      <c r="A44" s="482" t="s">
        <v>28</v>
      </c>
      <c r="B44" s="482"/>
      <c r="C44" s="475" t="s">
        <v>29</v>
      </c>
      <c r="D44" s="475"/>
      <c r="E44" s="475"/>
      <c r="F44" s="475"/>
      <c r="G44" s="475"/>
      <c r="H44" s="475"/>
      <c r="I44" s="475"/>
    </row>
    <row r="45" spans="1:9" s="192" customFormat="1" ht="18" customHeight="1">
      <c r="C45" s="483"/>
      <c r="D45" s="475"/>
      <c r="E45" s="475"/>
      <c r="F45" s="475"/>
      <c r="G45" s="475"/>
      <c r="H45" s="475"/>
      <c r="I45" s="475"/>
    </row>
    <row r="46" spans="1:9" s="186" customFormat="1" ht="18" customHeight="1">
      <c r="A46" s="482" t="s">
        <v>30</v>
      </c>
      <c r="B46" s="482"/>
      <c r="C46" s="475" t="s">
        <v>31</v>
      </c>
      <c r="D46" s="475"/>
      <c r="E46" s="475"/>
      <c r="F46" s="475"/>
      <c r="G46" s="475"/>
      <c r="H46" s="475"/>
      <c r="I46" s="475"/>
    </row>
    <row r="47" spans="1:9" s="186" customFormat="1" ht="18" customHeight="1">
      <c r="A47" s="185"/>
      <c r="B47" s="185"/>
      <c r="C47" s="475"/>
      <c r="D47" s="475"/>
      <c r="E47" s="475"/>
      <c r="F47" s="475"/>
      <c r="G47" s="475"/>
      <c r="H47" s="475"/>
      <c r="I47" s="475"/>
    </row>
    <row r="48" spans="1:9" s="186" customFormat="1" ht="18" customHeight="1">
      <c r="A48" s="482" t="s">
        <v>32</v>
      </c>
      <c r="B48" s="482"/>
      <c r="C48" s="481" t="s">
        <v>33</v>
      </c>
      <c r="D48" s="481"/>
      <c r="E48" s="481"/>
      <c r="F48" s="481"/>
      <c r="G48" s="481"/>
      <c r="H48" s="481"/>
      <c r="I48" s="481"/>
    </row>
    <row r="49" spans="1:9" s="186" customFormat="1" ht="18" customHeight="1">
      <c r="A49" s="185"/>
      <c r="B49" s="185"/>
      <c r="C49" s="481"/>
      <c r="D49" s="481"/>
      <c r="E49" s="481"/>
      <c r="F49" s="481"/>
      <c r="G49" s="481"/>
      <c r="H49" s="481"/>
      <c r="I49" s="481"/>
    </row>
    <row r="50" spans="1:9" ht="10.15" customHeight="1"/>
    <row r="51" spans="1:9" ht="21">
      <c r="A51" s="495" t="s">
        <v>34</v>
      </c>
      <c r="B51" s="496"/>
      <c r="C51" s="496"/>
      <c r="D51" s="496"/>
      <c r="E51" s="496"/>
      <c r="F51" s="496"/>
      <c r="G51" s="496"/>
      <c r="H51" s="496"/>
      <c r="I51" s="497"/>
    </row>
    <row r="52" spans="1:9" ht="12" customHeight="1">
      <c r="C52" s="5"/>
      <c r="D52" s="5"/>
      <c r="E52" s="5"/>
      <c r="F52" s="5"/>
      <c r="G52" s="6"/>
      <c r="H52" s="6"/>
      <c r="I52" s="5"/>
    </row>
    <row r="53" spans="1:9" ht="16.5" customHeight="1">
      <c r="A53" s="480" t="s">
        <v>35</v>
      </c>
      <c r="B53" s="480"/>
      <c r="C53" s="480"/>
      <c r="D53" s="189"/>
      <c r="E53" s="499"/>
      <c r="F53" s="500"/>
      <c r="G53" s="500"/>
      <c r="H53" s="500"/>
      <c r="I53" s="501"/>
    </row>
    <row r="54" spans="1:9" ht="12" customHeight="1">
      <c r="A54" s="189"/>
      <c r="B54" s="189"/>
      <c r="C54" s="189"/>
      <c r="D54" s="189"/>
      <c r="E54" s="193"/>
      <c r="F54" s="183"/>
      <c r="G54" s="194"/>
      <c r="H54" s="145"/>
      <c r="I54" s="194"/>
    </row>
    <row r="55" spans="1:9" ht="18">
      <c r="A55" s="479" t="s">
        <v>36</v>
      </c>
      <c r="B55" s="479"/>
      <c r="C55" s="479"/>
      <c r="D55" s="195"/>
      <c r="E55" s="21" t="s">
        <v>37</v>
      </c>
      <c r="F55" s="195"/>
      <c r="G55" s="479" t="s">
        <v>38</v>
      </c>
      <c r="H55" s="479"/>
      <c r="I55" s="479"/>
    </row>
    <row r="56" spans="1:9" ht="15.75">
      <c r="A56" s="492"/>
      <c r="B56" s="493"/>
      <c r="C56" s="494"/>
      <c r="D56" s="196"/>
      <c r="E56" s="180"/>
      <c r="F56" s="197"/>
      <c r="G56" s="492"/>
      <c r="H56" s="493"/>
      <c r="I56" s="494"/>
    </row>
    <row r="57" spans="1:9" ht="12" customHeight="1">
      <c r="A57" s="189"/>
      <c r="B57" s="189"/>
      <c r="C57" s="189"/>
      <c r="D57" s="189"/>
      <c r="E57" s="193"/>
      <c r="F57" s="145"/>
      <c r="G57" s="189"/>
      <c r="H57" s="189"/>
      <c r="I57" s="145"/>
    </row>
    <row r="58" spans="1:9" ht="15.75">
      <c r="A58" s="479" t="s">
        <v>39</v>
      </c>
      <c r="B58" s="479"/>
      <c r="C58" s="479"/>
      <c r="D58" s="195"/>
      <c r="E58" s="21" t="s">
        <v>40</v>
      </c>
      <c r="F58" s="195"/>
      <c r="G58" s="21" t="s">
        <v>41</v>
      </c>
      <c r="H58" s="195"/>
      <c r="I58" s="21" t="s">
        <v>42</v>
      </c>
    </row>
    <row r="59" spans="1:9" ht="15.75">
      <c r="A59" s="492"/>
      <c r="B59" s="493"/>
      <c r="C59" s="494"/>
      <c r="D59" s="197"/>
      <c r="E59" s="180"/>
      <c r="F59" s="197"/>
      <c r="G59" s="180"/>
      <c r="H59" s="198"/>
      <c r="I59" s="180"/>
    </row>
    <row r="60" spans="1:9" ht="18" customHeight="1">
      <c r="A60" s="183"/>
      <c r="B60" s="183"/>
      <c r="C60" s="183"/>
      <c r="D60" s="145"/>
      <c r="E60" s="183"/>
      <c r="F60" s="145"/>
      <c r="G60" s="183"/>
      <c r="H60" s="145"/>
      <c r="I60" s="183"/>
    </row>
    <row r="61" spans="1:9" ht="15.75">
      <c r="A61" s="480" t="s">
        <v>43</v>
      </c>
      <c r="B61" s="480"/>
      <c r="C61" s="480"/>
      <c r="D61" s="480"/>
      <c r="E61" s="480"/>
      <c r="F61" s="476"/>
      <c r="G61" s="477"/>
      <c r="H61" s="477"/>
      <c r="I61" s="478"/>
    </row>
    <row r="62" spans="1:9" ht="12" customHeight="1">
      <c r="A62" s="21"/>
      <c r="B62" s="21"/>
      <c r="C62" s="21"/>
      <c r="D62" s="21"/>
      <c r="E62" s="21"/>
      <c r="F62" s="199"/>
      <c r="G62" s="199"/>
      <c r="H62" s="199"/>
      <c r="I62" s="199"/>
    </row>
    <row r="63" spans="1:9" ht="18">
      <c r="A63" s="479" t="s">
        <v>44</v>
      </c>
      <c r="B63" s="479"/>
      <c r="C63" s="479"/>
      <c r="D63" s="195"/>
      <c r="E63" s="21" t="s">
        <v>45</v>
      </c>
      <c r="F63" s="4"/>
      <c r="G63" s="21" t="s">
        <v>46</v>
      </c>
      <c r="H63" s="4"/>
      <c r="I63" s="21" t="s">
        <v>47</v>
      </c>
    </row>
    <row r="64" spans="1:9" ht="15.75">
      <c r="A64" s="492"/>
      <c r="B64" s="493"/>
      <c r="C64" s="494"/>
      <c r="D64" s="196"/>
      <c r="E64" s="180"/>
      <c r="F64" s="200"/>
      <c r="G64" s="144"/>
      <c r="H64" s="200"/>
      <c r="I64" s="175"/>
    </row>
    <row r="65" spans="1:9">
      <c r="C65" s="4"/>
      <c r="D65" s="4"/>
      <c r="E65" s="4"/>
      <c r="F65" s="4"/>
      <c r="G65" s="4"/>
      <c r="H65" s="4"/>
      <c r="I65" s="4"/>
    </row>
    <row r="66" spans="1:9" ht="21">
      <c r="A66" s="495" t="s">
        <v>48</v>
      </c>
      <c r="B66" s="496"/>
      <c r="C66" s="496"/>
      <c r="D66" s="496"/>
      <c r="E66" s="496"/>
      <c r="F66" s="496"/>
      <c r="G66" s="496"/>
      <c r="H66" s="496"/>
      <c r="I66" s="497"/>
    </row>
    <row r="67" spans="1:9" ht="12" customHeight="1">
      <c r="A67" s="1"/>
      <c r="B67" s="1"/>
      <c r="C67" s="5"/>
      <c r="D67" s="5"/>
      <c r="E67" s="5"/>
      <c r="F67" s="5"/>
      <c r="G67" s="6"/>
      <c r="H67" s="6"/>
      <c r="I67" s="5"/>
    </row>
    <row r="68" spans="1:9" ht="18">
      <c r="A68" s="479" t="s">
        <v>49</v>
      </c>
      <c r="B68" s="479"/>
      <c r="C68" s="479"/>
      <c r="D68" s="195"/>
      <c r="E68" s="21" t="s">
        <v>50</v>
      </c>
      <c r="F68" s="195"/>
      <c r="G68" s="21" t="s">
        <v>51</v>
      </c>
      <c r="H68" s="195"/>
      <c r="I68" s="21" t="s">
        <v>52</v>
      </c>
    </row>
    <row r="69" spans="1:9" ht="15.75">
      <c r="A69" s="492"/>
      <c r="B69" s="493"/>
      <c r="C69" s="494"/>
      <c r="D69" s="196"/>
      <c r="E69" s="180"/>
      <c r="F69" s="197"/>
      <c r="G69" s="181"/>
      <c r="H69" s="197"/>
      <c r="I69" s="180"/>
    </row>
    <row r="70" spans="1:9" ht="12" customHeight="1">
      <c r="A70" s="189"/>
      <c r="B70" s="189"/>
      <c r="C70" s="189"/>
      <c r="D70" s="189"/>
      <c r="E70" s="189"/>
      <c r="F70" s="183"/>
      <c r="G70" s="201" t="s">
        <v>53</v>
      </c>
      <c r="H70" s="145"/>
      <c r="I70" s="201" t="s">
        <v>53</v>
      </c>
    </row>
    <row r="71" spans="1:9" ht="18">
      <c r="A71" s="479" t="s">
        <v>44</v>
      </c>
      <c r="B71" s="479"/>
      <c r="C71" s="479"/>
      <c r="D71" s="195"/>
      <c r="E71" s="21" t="s">
        <v>45</v>
      </c>
      <c r="F71" s="4"/>
      <c r="G71" s="21" t="s">
        <v>46</v>
      </c>
      <c r="H71" s="4"/>
      <c r="I71" s="21" t="s">
        <v>47</v>
      </c>
    </row>
    <row r="72" spans="1:9" ht="15.75">
      <c r="A72" s="492"/>
      <c r="B72" s="493"/>
      <c r="C72" s="494"/>
      <c r="D72" s="197"/>
      <c r="E72" s="180"/>
      <c r="F72" s="197"/>
      <c r="G72" s="180"/>
      <c r="H72" s="198"/>
      <c r="I72" s="180"/>
    </row>
    <row r="74" spans="1:9" ht="21">
      <c r="A74" s="495" t="s">
        <v>54</v>
      </c>
      <c r="B74" s="496"/>
      <c r="C74" s="496"/>
      <c r="D74" s="496"/>
      <c r="E74" s="496"/>
      <c r="F74" s="496"/>
      <c r="G74" s="496"/>
      <c r="H74" s="496"/>
      <c r="I74" s="497"/>
    </row>
    <row r="76" spans="1:9" ht="15.75">
      <c r="A76" s="486" t="s">
        <v>55</v>
      </c>
      <c r="B76" s="486"/>
      <c r="C76" s="486"/>
      <c r="D76" s="487"/>
      <c r="E76" s="488">
        <v>2025</v>
      </c>
      <c r="F76" s="202"/>
      <c r="G76" s="203"/>
      <c r="H76" s="185"/>
      <c r="I76" s="185"/>
    </row>
    <row r="77" spans="1:9" ht="15.75">
      <c r="A77" s="486"/>
      <c r="B77" s="486"/>
      <c r="C77" s="486"/>
      <c r="D77" s="487"/>
      <c r="E77" s="489"/>
      <c r="F77" s="202"/>
      <c r="G77" s="203"/>
      <c r="H77" s="185"/>
      <c r="I77" s="185"/>
    </row>
    <row r="78" spans="1:9" ht="18.75">
      <c r="C78" s="204"/>
      <c r="D78" s="205"/>
      <c r="E78" s="206"/>
      <c r="G78" s="205"/>
      <c r="H78" s="207"/>
    </row>
    <row r="79" spans="1:9" ht="15.75">
      <c r="A79" s="490" t="s">
        <v>56</v>
      </c>
      <c r="B79" s="490"/>
      <c r="C79" s="490"/>
      <c r="D79" s="185"/>
      <c r="E79" s="208" t="s">
        <v>57</v>
      </c>
      <c r="F79" s="209"/>
      <c r="G79" s="209"/>
    </row>
    <row r="80" spans="1:9" ht="15.75">
      <c r="A80" s="490"/>
      <c r="B80" s="490"/>
      <c r="C80" s="490"/>
      <c r="D80" s="185"/>
      <c r="E80" s="208" t="s">
        <v>58</v>
      </c>
      <c r="F80" s="209"/>
      <c r="G80" s="209"/>
    </row>
    <row r="81" spans="1:9" ht="18.75">
      <c r="C81" s="210"/>
      <c r="E81" s="211"/>
      <c r="G81" s="209"/>
      <c r="H81" s="209"/>
    </row>
    <row r="82" spans="1:9" ht="15.75">
      <c r="A82" s="185"/>
      <c r="B82" s="185"/>
      <c r="C82" s="192"/>
      <c r="D82" s="185"/>
      <c r="E82" s="490" t="s">
        <v>59</v>
      </c>
      <c r="F82" s="490"/>
      <c r="G82" s="490"/>
      <c r="H82" s="490"/>
      <c r="I82" s="490"/>
    </row>
    <row r="83" spans="1:9" ht="15.75">
      <c r="A83" s="185"/>
      <c r="B83" s="185"/>
      <c r="C83" s="192"/>
      <c r="D83" s="185"/>
      <c r="E83" s="490"/>
      <c r="F83" s="490"/>
      <c r="G83" s="490"/>
      <c r="H83" s="490"/>
      <c r="I83" s="490"/>
    </row>
    <row r="84" spans="1:9" ht="15.75">
      <c r="A84" s="185"/>
      <c r="B84" s="185"/>
      <c r="C84" s="192"/>
      <c r="D84" s="185"/>
      <c r="E84" s="490" t="s">
        <v>60</v>
      </c>
      <c r="F84" s="490"/>
      <c r="G84" s="490"/>
      <c r="H84" s="490"/>
      <c r="I84" s="490"/>
    </row>
    <row r="85" spans="1:9" ht="15.75">
      <c r="A85" s="185"/>
      <c r="B85" s="185"/>
      <c r="C85" s="192"/>
      <c r="D85" s="185"/>
      <c r="E85" s="490"/>
      <c r="F85" s="490"/>
      <c r="G85" s="490"/>
      <c r="H85" s="490"/>
      <c r="I85" s="490"/>
    </row>
    <row r="86" spans="1:9">
      <c r="C86" s="20"/>
    </row>
    <row r="87" spans="1:9" ht="18.75">
      <c r="C87" s="491" t="s">
        <v>61</v>
      </c>
      <c r="D87" s="491"/>
      <c r="E87" s="498"/>
      <c r="F87" s="498"/>
      <c r="G87" s="498"/>
    </row>
    <row r="88" spans="1:9">
      <c r="C88" s="20"/>
    </row>
    <row r="89" spans="1:9" ht="15.75">
      <c r="A89" s="185"/>
      <c r="B89" s="185"/>
      <c r="C89" s="484" t="s">
        <v>62</v>
      </c>
      <c r="D89" s="484"/>
      <c r="E89" s="182"/>
      <c r="F89" s="485" t="s">
        <v>63</v>
      </c>
      <c r="G89" s="485"/>
      <c r="H89" s="485"/>
      <c r="I89" s="485"/>
    </row>
  </sheetData>
  <sheetProtection algorithmName="SHA-512" hashValue="vxMWp7Gbl+TRrODRPF4G5maSjLFtZau+vwLUNOB6MB+wnQATOlugVYNwC2MWfYFQPQRKISNcb3NvuVQSnUTIqg==" saltValue="cQ/+MKf2QiY1l62V3ZFuDg==" spinCount="100000" sheet="1" selectLockedCells="1"/>
  <mergeCells count="54">
    <mergeCell ref="B21:I22"/>
    <mergeCell ref="B23:I23"/>
    <mergeCell ref="B24:I24"/>
    <mergeCell ref="C1:C3"/>
    <mergeCell ref="M1:O3"/>
    <mergeCell ref="A4:I5"/>
    <mergeCell ref="A7:I7"/>
    <mergeCell ref="A8:I10"/>
    <mergeCell ref="A11:I13"/>
    <mergeCell ref="A14:I15"/>
    <mergeCell ref="A17:I17"/>
    <mergeCell ref="B18:I19"/>
    <mergeCell ref="B20:I20"/>
    <mergeCell ref="A64:C64"/>
    <mergeCell ref="A56:C56"/>
    <mergeCell ref="G56:I56"/>
    <mergeCell ref="A69:C69"/>
    <mergeCell ref="A46:B46"/>
    <mergeCell ref="C46:I47"/>
    <mergeCell ref="A48:B48"/>
    <mergeCell ref="C48:I49"/>
    <mergeCell ref="A51:I51"/>
    <mergeCell ref="A53:C53"/>
    <mergeCell ref="E53:I53"/>
    <mergeCell ref="A55:C55"/>
    <mergeCell ref="G55:I55"/>
    <mergeCell ref="A66:I66"/>
    <mergeCell ref="A58:C58"/>
    <mergeCell ref="A59:C59"/>
    <mergeCell ref="C89:D89"/>
    <mergeCell ref="F89:I89"/>
    <mergeCell ref="A68:C68"/>
    <mergeCell ref="A76:D77"/>
    <mergeCell ref="E76:E77"/>
    <mergeCell ref="A79:C80"/>
    <mergeCell ref="E82:I83"/>
    <mergeCell ref="E84:I85"/>
    <mergeCell ref="C87:D87"/>
    <mergeCell ref="A71:C71"/>
    <mergeCell ref="A72:C72"/>
    <mergeCell ref="A74:I74"/>
    <mergeCell ref="E87:G87"/>
    <mergeCell ref="B29:I31"/>
    <mergeCell ref="B25:I28"/>
    <mergeCell ref="F61:I61"/>
    <mergeCell ref="A63:C63"/>
    <mergeCell ref="A61:E61"/>
    <mergeCell ref="B32:I33"/>
    <mergeCell ref="B36:I38"/>
    <mergeCell ref="B39:I40"/>
    <mergeCell ref="B41:I42"/>
    <mergeCell ref="A44:B44"/>
    <mergeCell ref="C44:I45"/>
    <mergeCell ref="B34:I35"/>
  </mergeCells>
  <pageMargins left="0.70866141732283472" right="0.31496062992125984" top="0.74803149606299213" bottom="0.19685039370078741" header="0.31496062992125984" footer="0.11811023622047245"/>
  <pageSetup scale="84" orientation="portrait" r:id="rId1"/>
  <headerFooter>
    <oddFooter>&amp;L&amp;8Ministère de l'Économie, de l'Innovation et de l'Énergie&amp;C&amp;8&amp;P&amp;R&amp;8version officielle janvier 2026</oddFooter>
  </headerFooter>
  <rowBreaks count="1" manualBreakCount="1">
    <brk id="5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9" r:id="rId4" name="Check Box 5">
              <controlPr locked="0" defaultSize="0" autoFill="0" autoLine="0" autoPict="0">
                <anchor moveWithCells="1">
                  <from>
                    <xdr:col>2</xdr:col>
                    <xdr:colOff>1066800</xdr:colOff>
                    <xdr:row>78</xdr:row>
                    <xdr:rowOff>28575</xdr:rowOff>
                  </from>
                  <to>
                    <xdr:col>3</xdr:col>
                    <xdr:colOff>28575</xdr:colOff>
                    <xdr:row>79</xdr:row>
                    <xdr:rowOff>0</xdr:rowOff>
                  </to>
                </anchor>
              </controlPr>
            </control>
          </mc:Choice>
        </mc:AlternateContent>
        <mc:AlternateContent xmlns:mc="http://schemas.openxmlformats.org/markup-compatibility/2006">
          <mc:Choice Requires="x14">
            <control shapeId="21510" r:id="rId5" name="Check Box 6">
              <controlPr locked="0" defaultSize="0" autoFill="0" autoLine="0" autoPict="0">
                <anchor moveWithCells="1">
                  <from>
                    <xdr:col>2</xdr:col>
                    <xdr:colOff>1066800</xdr:colOff>
                    <xdr:row>79</xdr:row>
                    <xdr:rowOff>19050</xdr:rowOff>
                  </from>
                  <to>
                    <xdr:col>3</xdr:col>
                    <xdr:colOff>28575</xdr:colOff>
                    <xdr:row>79</xdr:row>
                    <xdr:rowOff>180975</xdr:rowOff>
                  </to>
                </anchor>
              </controlPr>
            </control>
          </mc:Choice>
        </mc:AlternateContent>
        <mc:AlternateContent xmlns:mc="http://schemas.openxmlformats.org/markup-compatibility/2006">
          <mc:Choice Requires="x14">
            <control shapeId="21511" r:id="rId6" name="Check Box 7">
              <controlPr locked="0" defaultSize="0" autoFill="0" autoLine="0" autoPict="0">
                <anchor moveWithCells="1">
                  <from>
                    <xdr:col>2</xdr:col>
                    <xdr:colOff>1066800</xdr:colOff>
                    <xdr:row>81</xdr:row>
                    <xdr:rowOff>28575</xdr:rowOff>
                  </from>
                  <to>
                    <xdr:col>3</xdr:col>
                    <xdr:colOff>38100</xdr:colOff>
                    <xdr:row>82</xdr:row>
                    <xdr:rowOff>0</xdr:rowOff>
                  </to>
                </anchor>
              </controlPr>
            </control>
          </mc:Choice>
        </mc:AlternateContent>
        <mc:AlternateContent xmlns:mc="http://schemas.openxmlformats.org/markup-compatibility/2006">
          <mc:Choice Requires="x14">
            <control shapeId="21512" r:id="rId7" name="Check Box 8">
              <controlPr locked="0" defaultSize="0" autoFill="0" autoLine="0" autoPict="0">
                <anchor moveWithCells="1">
                  <from>
                    <xdr:col>2</xdr:col>
                    <xdr:colOff>1066800</xdr:colOff>
                    <xdr:row>83</xdr:row>
                    <xdr:rowOff>28575</xdr:rowOff>
                  </from>
                  <to>
                    <xdr:col>3</xdr:col>
                    <xdr:colOff>28575</xdr:colOff>
                    <xdr:row>84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397F026-0879-4C0D-A23A-97737C768931}">
          <x14:formula1>
            <xm:f>'Références pour listes'!$A$4:$A$22</xm:f>
          </x14:formula1>
          <xm:sqref>E76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6E4E-EDD5-4EDA-A307-0F521D9F86EE}">
  <sheetPr codeName="Feuil12"/>
  <dimension ref="A1:Y73"/>
  <sheetViews>
    <sheetView showGridLines="0" topLeftCell="A22" zoomScale="110" zoomScaleNormal="110" zoomScaleSheetLayoutView="110" workbookViewId="0">
      <selection activeCell="M62" sqref="M62:U62"/>
    </sheetView>
  </sheetViews>
  <sheetFormatPr baseColWidth="10" defaultColWidth="11.28515625" defaultRowHeight="15"/>
  <cols>
    <col min="1" max="1" width="12.7109375" style="64" customWidth="1"/>
    <col min="2" max="2" width="14.7109375" style="64" customWidth="1"/>
    <col min="3" max="6" width="4.28515625" style="64" customWidth="1"/>
    <col min="7" max="8" width="7.7109375" style="64" customWidth="1"/>
    <col min="9" max="9" width="5.7109375" style="64" customWidth="1"/>
    <col min="10" max="10" width="4.28515625" style="64" customWidth="1"/>
    <col min="11" max="11" width="8.28515625" style="64" customWidth="1"/>
    <col min="12" max="12" width="3.28515625" style="64" customWidth="1"/>
    <col min="13" max="14" width="4.28515625" style="64" customWidth="1"/>
    <col min="15" max="15" width="2.7109375" style="64" customWidth="1"/>
    <col min="16" max="16" width="6.7109375" style="64" customWidth="1"/>
    <col min="17" max="19" width="4.28515625" style="64" customWidth="1"/>
    <col min="20" max="20" width="5.7109375" style="64" customWidth="1"/>
    <col min="21" max="21" width="4.7109375" style="64" customWidth="1"/>
    <col min="22" max="22" width="1.7109375" style="64" customWidth="1"/>
    <col min="23" max="16384" width="11.28515625" style="64"/>
  </cols>
  <sheetData>
    <row r="1" spans="1:24" ht="21" customHeight="1"/>
    <row r="2" spans="1:24" s="361" customFormat="1" ht="27.75" customHeight="1"/>
    <row r="3" spans="1:24" ht="9.75" customHeight="1"/>
    <row r="4" spans="1:24" ht="9.75" customHeight="1"/>
    <row r="5" spans="1:24" ht="9.75" customHeight="1"/>
    <row r="6" spans="1:24" ht="18.75">
      <c r="A6" s="169" t="s">
        <v>205</v>
      </c>
      <c r="B6" s="149"/>
      <c r="C6" s="149"/>
      <c r="D6" s="149"/>
      <c r="E6" s="149"/>
      <c r="F6" s="149"/>
      <c r="G6" s="149"/>
      <c r="H6" s="149"/>
      <c r="I6" s="149"/>
      <c r="J6" s="149"/>
      <c r="K6" s="149"/>
      <c r="L6" s="149"/>
      <c r="M6" s="149"/>
      <c r="N6" s="149"/>
      <c r="O6" s="149"/>
      <c r="P6" s="149"/>
      <c r="Q6" s="149"/>
      <c r="R6" s="149"/>
      <c r="S6" s="149"/>
      <c r="T6" s="149"/>
      <c r="U6" s="149"/>
    </row>
    <row r="7" spans="1:24" ht="37.35" customHeight="1">
      <c r="A7" s="169" t="s">
        <v>206</v>
      </c>
      <c r="B7" s="149"/>
      <c r="C7" s="149"/>
      <c r="D7" s="149"/>
      <c r="E7" s="149"/>
      <c r="F7" s="149"/>
      <c r="G7" s="149"/>
      <c r="H7" s="149"/>
      <c r="I7" s="149"/>
      <c r="J7" s="825"/>
      <c r="K7" s="825"/>
      <c r="L7" s="825"/>
      <c r="M7" s="825"/>
      <c r="N7" s="825"/>
      <c r="O7" s="825"/>
      <c r="P7" s="825"/>
      <c r="Q7" s="825"/>
      <c r="R7" s="825"/>
      <c r="S7" s="825"/>
      <c r="T7" s="825"/>
      <c r="U7" s="825"/>
    </row>
    <row r="8" spans="1:24" ht="21" customHeight="1">
      <c r="A8" s="150"/>
      <c r="B8" s="149"/>
      <c r="C8" s="149"/>
      <c r="D8" s="149"/>
      <c r="E8" s="149"/>
      <c r="F8" s="149"/>
      <c r="G8" s="149"/>
      <c r="H8" s="149"/>
      <c r="I8" s="149"/>
      <c r="J8" s="923" t="s">
        <v>207</v>
      </c>
      <c r="K8" s="923"/>
      <c r="L8" s="923"/>
      <c r="M8" s="923"/>
      <c r="N8" s="923"/>
      <c r="O8" s="923"/>
      <c r="P8" s="923"/>
      <c r="Q8" s="923"/>
      <c r="R8" s="923"/>
      <c r="S8" s="923"/>
      <c r="T8" s="923"/>
      <c r="U8" s="923"/>
    </row>
    <row r="9" spans="1:24" ht="24" customHeight="1" thickBot="1">
      <c r="A9" s="922" t="s">
        <v>228</v>
      </c>
      <c r="B9" s="922"/>
      <c r="C9" s="922"/>
      <c r="D9" s="922"/>
      <c r="E9" s="922"/>
      <c r="F9" s="922"/>
      <c r="G9" s="922"/>
      <c r="H9" s="922"/>
      <c r="I9" s="922"/>
      <c r="J9" s="922"/>
      <c r="K9" s="922"/>
      <c r="L9" s="922"/>
      <c r="M9" s="922"/>
      <c r="N9" s="922"/>
      <c r="O9" s="922"/>
      <c r="P9" s="922"/>
      <c r="Q9" s="922"/>
      <c r="R9" s="922"/>
      <c r="S9" s="922"/>
      <c r="T9" s="922"/>
      <c r="U9" s="922"/>
      <c r="V9" s="65"/>
      <c r="W9" s="65"/>
      <c r="X9" s="65"/>
    </row>
    <row r="10" spans="1:24" ht="20.25" customHeight="1">
      <c r="A10" s="152" t="s">
        <v>208</v>
      </c>
      <c r="B10" s="153"/>
      <c r="C10" s="153"/>
      <c r="D10" s="817"/>
      <c r="E10" s="817"/>
      <c r="F10" s="817"/>
      <c r="G10" s="817"/>
      <c r="H10" s="817"/>
      <c r="I10" s="817"/>
      <c r="J10" s="817"/>
      <c r="K10" s="817"/>
      <c r="L10" s="817"/>
      <c r="M10" s="817"/>
      <c r="N10" s="817"/>
      <c r="O10" s="817"/>
      <c r="P10" s="817"/>
      <c r="Q10" s="817"/>
      <c r="R10" s="817"/>
      <c r="S10" s="817"/>
      <c r="T10" s="817"/>
      <c r="U10" s="818"/>
    </row>
    <row r="11" spans="1:24" ht="20.25" customHeight="1">
      <c r="A11" s="154" t="s">
        <v>209</v>
      </c>
      <c r="B11" s="155"/>
      <c r="C11" s="155"/>
      <c r="D11" s="819"/>
      <c r="E11" s="819"/>
      <c r="F11" s="819"/>
      <c r="G11" s="819"/>
      <c r="H11" s="819"/>
      <c r="I11" s="819"/>
      <c r="J11" s="819"/>
      <c r="K11" s="819"/>
      <c r="L11" s="819"/>
      <c r="M11" s="819"/>
      <c r="N11" s="819"/>
      <c r="O11" s="819"/>
      <c r="P11" s="819"/>
      <c r="Q11" s="819"/>
      <c r="R11" s="819"/>
      <c r="S11" s="819"/>
      <c r="T11" s="819"/>
      <c r="U11" s="820"/>
    </row>
    <row r="12" spans="1:24" ht="20.25" customHeight="1">
      <c r="A12" s="154" t="s">
        <v>210</v>
      </c>
      <c r="B12" s="155"/>
      <c r="C12" s="155"/>
      <c r="D12" s="819"/>
      <c r="E12" s="819"/>
      <c r="F12" s="819"/>
      <c r="G12" s="819"/>
      <c r="H12" s="819"/>
      <c r="I12" s="819"/>
      <c r="J12" s="819"/>
      <c r="K12" s="819"/>
      <c r="L12" s="819"/>
      <c r="M12" s="819"/>
      <c r="N12" s="819"/>
      <c r="O12" s="819"/>
      <c r="P12" s="819"/>
      <c r="Q12" s="819"/>
      <c r="R12" s="819"/>
      <c r="S12" s="819"/>
      <c r="T12" s="819"/>
      <c r="U12" s="820"/>
    </row>
    <row r="13" spans="1:24" ht="20.25" customHeight="1">
      <c r="A13" s="154" t="s">
        <v>211</v>
      </c>
      <c r="B13" s="155"/>
      <c r="C13" s="155"/>
      <c r="D13" s="819"/>
      <c r="E13" s="819"/>
      <c r="F13" s="819"/>
      <c r="G13" s="819"/>
      <c r="H13" s="819"/>
      <c r="I13" s="819"/>
      <c r="J13" s="819"/>
      <c r="K13" s="819"/>
      <c r="L13" s="819"/>
      <c r="M13" s="819"/>
      <c r="N13" s="819"/>
      <c r="O13" s="819"/>
      <c r="P13" s="819"/>
      <c r="Q13" s="819"/>
      <c r="R13" s="819"/>
      <c r="S13" s="819"/>
      <c r="T13" s="819"/>
      <c r="U13" s="820"/>
    </row>
    <row r="14" spans="1:24" ht="20.25" customHeight="1">
      <c r="A14" s="154"/>
      <c r="B14" s="155"/>
      <c r="C14" s="155"/>
      <c r="D14" s="819"/>
      <c r="E14" s="819"/>
      <c r="F14" s="819"/>
      <c r="G14" s="819"/>
      <c r="H14" s="819"/>
      <c r="I14" s="819"/>
      <c r="J14" s="819"/>
      <c r="K14" s="819"/>
      <c r="L14" s="819"/>
      <c r="M14" s="819"/>
      <c r="N14" s="819"/>
      <c r="O14" s="819"/>
      <c r="P14" s="819"/>
      <c r="Q14" s="819"/>
      <c r="R14" s="819"/>
      <c r="S14" s="819"/>
      <c r="T14" s="819"/>
      <c r="U14" s="820"/>
    </row>
    <row r="15" spans="1:24" ht="20.25" customHeight="1">
      <c r="A15" s="154" t="s">
        <v>212</v>
      </c>
      <c r="B15" s="149"/>
      <c r="C15" s="149"/>
      <c r="D15" s="821"/>
      <c r="E15" s="821"/>
      <c r="F15" s="821"/>
      <c r="G15" s="821"/>
      <c r="H15" s="821"/>
      <c r="I15" s="821"/>
      <c r="J15" s="821"/>
      <c r="K15" s="821"/>
      <c r="L15" s="821"/>
      <c r="M15" s="821"/>
      <c r="N15" s="821"/>
      <c r="O15" s="821"/>
      <c r="P15" s="821"/>
      <c r="Q15" s="821"/>
      <c r="R15" s="821"/>
      <c r="S15" s="821"/>
      <c r="T15" s="821"/>
      <c r="U15" s="822"/>
    </row>
    <row r="16" spans="1:24" ht="20.25" customHeight="1">
      <c r="A16" s="154" t="s">
        <v>213</v>
      </c>
      <c r="B16" s="149"/>
      <c r="C16" s="149"/>
      <c r="D16" s="807"/>
      <c r="E16" s="807"/>
      <c r="F16" s="807"/>
      <c r="G16" s="807"/>
      <c r="H16" s="807"/>
      <c r="I16" s="807"/>
      <c r="J16" s="807"/>
      <c r="K16" s="807"/>
      <c r="L16" s="807"/>
      <c r="M16" s="807"/>
      <c r="N16" s="807"/>
      <c r="O16" s="807"/>
      <c r="P16" s="807"/>
      <c r="Q16" s="807"/>
      <c r="R16" s="807"/>
      <c r="S16" s="807"/>
      <c r="T16" s="807"/>
      <c r="U16" s="808"/>
    </row>
    <row r="17" spans="1:25" ht="6.75" customHeight="1" thickBot="1">
      <c r="A17" s="156"/>
      <c r="B17" s="157"/>
      <c r="C17" s="157"/>
      <c r="D17" s="157"/>
      <c r="E17" s="157"/>
      <c r="F17" s="157"/>
      <c r="G17" s="157"/>
      <c r="H17" s="157"/>
      <c r="I17" s="157"/>
      <c r="J17" s="157"/>
      <c r="K17" s="157"/>
      <c r="L17" s="157"/>
      <c r="M17" s="157"/>
      <c r="N17" s="157"/>
      <c r="O17" s="157"/>
      <c r="P17" s="157"/>
      <c r="Q17" s="157"/>
      <c r="R17" s="157"/>
      <c r="S17" s="157"/>
      <c r="T17" s="157"/>
      <c r="U17" s="158"/>
    </row>
    <row r="18" spans="1:25" ht="45" customHeight="1">
      <c r="A18" s="924" t="s">
        <v>517</v>
      </c>
      <c r="B18" s="924"/>
      <c r="C18" s="924"/>
      <c r="D18" s="924"/>
      <c r="E18" s="924"/>
      <c r="F18" s="924"/>
      <c r="G18" s="924"/>
      <c r="H18" s="924"/>
      <c r="I18" s="924"/>
      <c r="J18" s="924"/>
      <c r="K18" s="924"/>
      <c r="L18" s="924"/>
      <c r="M18" s="924"/>
      <c r="N18" s="924"/>
      <c r="O18" s="924"/>
      <c r="P18" s="924"/>
      <c r="Q18" s="924"/>
      <c r="R18" s="924"/>
      <c r="S18" s="924"/>
      <c r="T18" s="924"/>
      <c r="U18" s="924"/>
    </row>
    <row r="19" spans="1:25" s="65" customFormat="1" ht="30.75" customHeight="1">
      <c r="A19" s="922" t="s">
        <v>443</v>
      </c>
      <c r="B19" s="922"/>
      <c r="C19" s="922"/>
      <c r="D19" s="922"/>
      <c r="E19" s="922"/>
      <c r="F19" s="922"/>
      <c r="G19" s="922"/>
      <c r="H19" s="922"/>
      <c r="I19" s="922"/>
      <c r="J19" s="922"/>
      <c r="K19" s="922"/>
      <c r="L19" s="922"/>
      <c r="M19" s="922"/>
      <c r="N19" s="922"/>
      <c r="O19" s="922"/>
      <c r="P19" s="922"/>
      <c r="Q19" s="922"/>
      <c r="R19" s="922"/>
      <c r="S19" s="922"/>
      <c r="T19" s="922"/>
      <c r="U19" s="922"/>
    </row>
    <row r="20" spans="1:25" ht="24" customHeight="1">
      <c r="A20" s="149"/>
      <c r="B20" s="149"/>
      <c r="C20" s="159" t="s">
        <v>229</v>
      </c>
      <c r="D20" s="146"/>
      <c r="E20" s="160" t="s">
        <v>215</v>
      </c>
      <c r="F20" s="146"/>
      <c r="G20" s="160" t="s">
        <v>215</v>
      </c>
      <c r="H20" s="160"/>
      <c r="I20" s="809"/>
      <c r="J20" s="809"/>
      <c r="K20" s="162"/>
      <c r="L20" s="159" t="s">
        <v>230</v>
      </c>
      <c r="M20" s="146"/>
      <c r="N20" s="160" t="s">
        <v>215</v>
      </c>
      <c r="O20" s="146"/>
      <c r="P20" s="146"/>
      <c r="Q20" s="160" t="s">
        <v>215</v>
      </c>
      <c r="R20" s="809"/>
      <c r="S20" s="809"/>
      <c r="T20" s="161"/>
      <c r="U20" s="149"/>
    </row>
    <row r="21" spans="1:25" ht="18" customHeight="1">
      <c r="A21" s="149"/>
      <c r="B21" s="149"/>
      <c r="C21" s="149"/>
      <c r="D21" s="810" t="s">
        <v>217</v>
      </c>
      <c r="E21" s="810"/>
      <c r="F21" s="810"/>
      <c r="G21" s="810"/>
      <c r="H21" s="810"/>
      <c r="I21" s="810"/>
      <c r="J21" s="810"/>
      <c r="K21" s="162"/>
      <c r="L21" s="149"/>
      <c r="M21" s="810" t="s">
        <v>217</v>
      </c>
      <c r="N21" s="810"/>
      <c r="O21" s="810"/>
      <c r="P21" s="810"/>
      <c r="Q21" s="810"/>
      <c r="R21" s="810"/>
      <c r="S21" s="810"/>
      <c r="T21" s="162"/>
      <c r="U21" s="149"/>
    </row>
    <row r="22" spans="1:25" ht="52.5" customHeight="1" thickBot="1">
      <c r="A22" s="790" t="s">
        <v>414</v>
      </c>
      <c r="B22" s="791"/>
      <c r="C22" s="791"/>
      <c r="D22" s="791"/>
      <c r="E22" s="791"/>
      <c r="F22" s="791"/>
      <c r="G22" s="791"/>
      <c r="H22" s="791"/>
      <c r="I22" s="791"/>
      <c r="J22" s="791"/>
      <c r="K22" s="791"/>
      <c r="L22" s="791"/>
      <c r="M22" s="791"/>
      <c r="N22" s="791"/>
      <c r="O22" s="791"/>
      <c r="P22" s="791"/>
      <c r="Q22" s="791"/>
      <c r="R22" s="791"/>
      <c r="S22" s="791"/>
      <c r="T22" s="791"/>
      <c r="U22" s="791"/>
    </row>
    <row r="23" spans="1:25" ht="13.9" customHeight="1">
      <c r="A23" s="720" t="s">
        <v>424</v>
      </c>
      <c r="B23" s="721"/>
      <c r="C23" s="721"/>
      <c r="D23" s="722"/>
      <c r="E23" s="849" t="s">
        <v>479</v>
      </c>
      <c r="F23" s="850"/>
      <c r="G23" s="850"/>
      <c r="H23" s="850"/>
      <c r="I23" s="850"/>
      <c r="J23" s="850"/>
      <c r="K23" s="850"/>
      <c r="L23" s="851"/>
      <c r="M23" s="852" t="s">
        <v>168</v>
      </c>
      <c r="N23" s="850"/>
      <c r="O23" s="850"/>
      <c r="P23" s="850"/>
      <c r="Q23" s="850"/>
      <c r="R23" s="850"/>
      <c r="S23" s="850"/>
      <c r="T23" s="850"/>
      <c r="U23" s="853"/>
    </row>
    <row r="24" spans="1:25" ht="29.45" customHeight="1">
      <c r="A24" s="811"/>
      <c r="B24" s="812"/>
      <c r="C24" s="812"/>
      <c r="D24" s="813"/>
      <c r="E24" s="777" t="s">
        <v>437</v>
      </c>
      <c r="F24" s="778"/>
      <c r="G24" s="778"/>
      <c r="H24" s="778"/>
      <c r="I24" s="778"/>
      <c r="J24" s="778"/>
      <c r="K24" s="778"/>
      <c r="L24" s="840"/>
      <c r="M24" s="777" t="s">
        <v>437</v>
      </c>
      <c r="N24" s="778"/>
      <c r="O24" s="778"/>
      <c r="P24" s="778"/>
      <c r="Q24" s="778"/>
      <c r="R24" s="778"/>
      <c r="S24" s="778"/>
      <c r="T24" s="778"/>
      <c r="U24" s="780"/>
    </row>
    <row r="25" spans="1:25" ht="15.75">
      <c r="A25" s="366"/>
      <c r="B25" s="367"/>
      <c r="C25" s="367"/>
      <c r="D25" s="368"/>
      <c r="E25" s="841" t="s">
        <v>469</v>
      </c>
      <c r="F25" s="842"/>
      <c r="G25" s="842"/>
      <c r="H25" s="858" t="s">
        <v>350</v>
      </c>
      <c r="I25" s="859"/>
      <c r="J25" s="845" t="s">
        <v>470</v>
      </c>
      <c r="K25" s="846"/>
      <c r="L25" s="847"/>
      <c r="M25" s="841" t="s">
        <v>469</v>
      </c>
      <c r="N25" s="842"/>
      <c r="O25" s="842"/>
      <c r="P25" s="843" t="s">
        <v>350</v>
      </c>
      <c r="Q25" s="844"/>
      <c r="R25" s="845" t="s">
        <v>470</v>
      </c>
      <c r="S25" s="846"/>
      <c r="T25" s="846"/>
      <c r="U25" s="848"/>
    </row>
    <row r="26" spans="1:25" ht="15.4" customHeight="1">
      <c r="A26" s="804" t="s">
        <v>453</v>
      </c>
      <c r="B26" s="805"/>
      <c r="C26" s="805"/>
      <c r="D26" s="806"/>
      <c r="E26" s="893"/>
      <c r="F26" s="894"/>
      <c r="G26" s="889"/>
      <c r="H26" s="888"/>
      <c r="I26" s="889"/>
      <c r="J26" s="925" t="str">
        <f>IF(SUM(E26:I26)=0,"",SUM(E26:I26))</f>
        <v/>
      </c>
      <c r="K26" s="926"/>
      <c r="L26" s="927"/>
      <c r="M26" s="893"/>
      <c r="N26" s="894"/>
      <c r="O26" s="894"/>
      <c r="P26" s="888"/>
      <c r="Q26" s="889"/>
      <c r="R26" s="929" t="str">
        <f>IF(SUM(M26:Q26)=0,"",SUM(M26:Q26))</f>
        <v/>
      </c>
      <c r="S26" s="930"/>
      <c r="T26" s="930"/>
      <c r="U26" s="931"/>
    </row>
    <row r="27" spans="1:25" ht="16.350000000000001" customHeight="1">
      <c r="A27" s="701" t="s">
        <v>510</v>
      </c>
      <c r="B27" s="702"/>
      <c r="C27" s="702"/>
      <c r="D27" s="703"/>
      <c r="E27" s="866"/>
      <c r="F27" s="867"/>
      <c r="G27" s="873"/>
      <c r="H27" s="872"/>
      <c r="I27" s="873"/>
      <c r="J27" s="925" t="str">
        <f>IF(SUM(E27:I27)=0,"",SUM(E27:I28))</f>
        <v/>
      </c>
      <c r="K27" s="926"/>
      <c r="L27" s="927"/>
      <c r="M27" s="866"/>
      <c r="N27" s="867"/>
      <c r="O27" s="867"/>
      <c r="P27" s="872"/>
      <c r="Q27" s="873"/>
      <c r="R27" s="932" t="str">
        <f>IF(SUM(M27:Q27)=0,"",SUM(M27:Q27))</f>
        <v/>
      </c>
      <c r="S27" s="933"/>
      <c r="T27" s="933"/>
      <c r="U27" s="934"/>
    </row>
    <row r="28" spans="1:25" ht="16.350000000000001" hidden="1" customHeight="1">
      <c r="A28" s="701" t="s">
        <v>433</v>
      </c>
      <c r="B28" s="702"/>
      <c r="C28" s="702"/>
      <c r="D28" s="703"/>
      <c r="E28" s="456"/>
      <c r="F28" s="457"/>
      <c r="G28" s="457"/>
      <c r="H28" s="459"/>
      <c r="I28" s="458"/>
      <c r="J28" s="925"/>
      <c r="K28" s="926"/>
      <c r="L28" s="927"/>
      <c r="M28" s="456"/>
      <c r="N28" s="457"/>
      <c r="O28" s="457"/>
      <c r="P28" s="459"/>
      <c r="Q28" s="458"/>
      <c r="R28" s="925"/>
      <c r="S28" s="926"/>
      <c r="T28" s="926"/>
      <c r="U28" s="928"/>
    </row>
    <row r="29" spans="1:25" ht="16.350000000000001" customHeight="1" thickBot="1">
      <c r="A29" s="874" t="s">
        <v>223</v>
      </c>
      <c r="B29" s="875"/>
      <c r="C29" s="875"/>
      <c r="D29" s="876"/>
      <c r="E29" s="890" t="str">
        <f>IF(SUM(E26:G28)=0,"",SUM(E26:G28))</f>
        <v/>
      </c>
      <c r="F29" s="891"/>
      <c r="G29" s="892"/>
      <c r="H29" s="870" t="str">
        <f>IF(SUM(H26:I27)=0,"",SUM(H26:I27))</f>
        <v/>
      </c>
      <c r="I29" s="871"/>
      <c r="J29" s="870" t="str">
        <f>IF(SUM(J26:L27)=0,"",SUM(J26:L27))</f>
        <v/>
      </c>
      <c r="K29" s="869"/>
      <c r="L29" s="909"/>
      <c r="M29" s="868" t="str">
        <f>IF(SUM(M26:O27)=0,"",SUM(M26:O27))</f>
        <v/>
      </c>
      <c r="N29" s="869"/>
      <c r="O29" s="869"/>
      <c r="P29" s="870" t="str">
        <f>IF(SUM(P26:Q27)=0,"",SUM(P26:Q27))</f>
        <v/>
      </c>
      <c r="Q29" s="871"/>
      <c r="R29" s="870" t="str">
        <f>IF(SUM(R26:U27)=0,"",SUM(R26:U27))</f>
        <v/>
      </c>
      <c r="S29" s="869"/>
      <c r="T29" s="869"/>
      <c r="U29" s="910"/>
    </row>
    <row r="30" spans="1:25" ht="16.149999999999999" customHeight="1">
      <c r="A30" s="887" t="s">
        <v>511</v>
      </c>
      <c r="B30" s="887"/>
      <c r="C30" s="887"/>
      <c r="D30" s="887"/>
      <c r="E30" s="887"/>
      <c r="F30" s="887"/>
      <c r="G30" s="887"/>
      <c r="H30" s="887"/>
      <c r="I30" s="887"/>
      <c r="J30" s="887"/>
      <c r="K30" s="887"/>
      <c r="L30" s="887"/>
      <c r="M30" s="887"/>
      <c r="N30" s="887"/>
      <c r="O30" s="887"/>
      <c r="P30" s="887"/>
      <c r="Q30" s="887"/>
      <c r="R30" s="887"/>
      <c r="S30" s="887"/>
      <c r="T30" s="887"/>
      <c r="U30" s="887"/>
    </row>
    <row r="31" spans="1:25" ht="52.5" customHeight="1" thickBot="1">
      <c r="A31" s="790" t="s">
        <v>417</v>
      </c>
      <c r="B31" s="791"/>
      <c r="C31" s="791"/>
      <c r="D31" s="791"/>
      <c r="E31" s="791"/>
      <c r="F31" s="791"/>
      <c r="G31" s="791"/>
      <c r="H31" s="791"/>
      <c r="I31" s="791"/>
      <c r="J31" s="791"/>
      <c r="K31" s="791"/>
      <c r="L31" s="791"/>
      <c r="M31" s="791"/>
      <c r="N31" s="791"/>
      <c r="O31" s="791"/>
      <c r="P31" s="791"/>
      <c r="Q31" s="791"/>
      <c r="R31" s="791"/>
      <c r="S31" s="791"/>
      <c r="T31" s="791"/>
      <c r="U31" s="791"/>
      <c r="Y31" s="465"/>
    </row>
    <row r="32" spans="1:25" ht="13.9" customHeight="1">
      <c r="A32" s="720" t="s">
        <v>424</v>
      </c>
      <c r="B32" s="721"/>
      <c r="C32" s="721"/>
      <c r="D32" s="722"/>
      <c r="E32" s="882" t="s">
        <v>58</v>
      </c>
      <c r="F32" s="883"/>
      <c r="G32" s="883"/>
      <c r="H32" s="883"/>
      <c r="I32" s="883"/>
      <c r="J32" s="883"/>
      <c r="K32" s="883"/>
      <c r="L32" s="883"/>
      <c r="M32" s="883"/>
      <c r="N32" s="883"/>
      <c r="O32" s="883"/>
      <c r="P32" s="883"/>
      <c r="Q32" s="883"/>
      <c r="R32" s="883"/>
      <c r="S32" s="883"/>
      <c r="T32" s="883"/>
      <c r="U32" s="884"/>
    </row>
    <row r="33" spans="1:21">
      <c r="A33" s="811"/>
      <c r="B33" s="812"/>
      <c r="C33" s="812"/>
      <c r="D33" s="813"/>
      <c r="E33" s="777" t="s">
        <v>437</v>
      </c>
      <c r="F33" s="778"/>
      <c r="G33" s="778"/>
      <c r="H33" s="778"/>
      <c r="I33" s="778"/>
      <c r="J33" s="778"/>
      <c r="K33" s="778"/>
      <c r="L33" s="778"/>
      <c r="M33" s="778"/>
      <c r="N33" s="778"/>
      <c r="O33" s="778"/>
      <c r="P33" s="778"/>
      <c r="Q33" s="778"/>
      <c r="R33" s="778"/>
      <c r="S33" s="778"/>
      <c r="T33" s="778"/>
      <c r="U33" s="780"/>
    </row>
    <row r="34" spans="1:21" ht="25.9" customHeight="1">
      <c r="A34" s="366"/>
      <c r="B34" s="367"/>
      <c r="C34" s="367"/>
      <c r="D34" s="368"/>
      <c r="E34" s="911" t="s">
        <v>469</v>
      </c>
      <c r="F34" s="877"/>
      <c r="G34" s="859"/>
      <c r="H34" s="846" t="s">
        <v>501</v>
      </c>
      <c r="I34" s="879"/>
      <c r="J34" s="845" t="s">
        <v>502</v>
      </c>
      <c r="K34" s="846"/>
      <c r="L34" s="879"/>
      <c r="M34" s="877" t="s">
        <v>480</v>
      </c>
      <c r="N34" s="877"/>
      <c r="O34" s="877"/>
      <c r="P34" s="877"/>
      <c r="Q34" s="877"/>
      <c r="R34" s="877"/>
      <c r="S34" s="877"/>
      <c r="T34" s="877"/>
      <c r="U34" s="878"/>
    </row>
    <row r="35" spans="1:21" ht="15.4" customHeight="1">
      <c r="A35" s="804" t="s">
        <v>453</v>
      </c>
      <c r="B35" s="805"/>
      <c r="C35" s="805"/>
      <c r="D35" s="806"/>
      <c r="E35" s="912"/>
      <c r="F35" s="913"/>
      <c r="G35" s="914"/>
      <c r="H35" s="913"/>
      <c r="I35" s="914"/>
      <c r="J35" s="900"/>
      <c r="K35" s="901"/>
      <c r="L35" s="902"/>
      <c r="M35" s="880" t="str">
        <f>IF(SUM(E35:L35)=0,"",SUM(E35:L35))</f>
        <v/>
      </c>
      <c r="N35" s="880"/>
      <c r="O35" s="880"/>
      <c r="P35" s="880"/>
      <c r="Q35" s="880"/>
      <c r="R35" s="880"/>
      <c r="S35" s="880"/>
      <c r="T35" s="880"/>
      <c r="U35" s="881"/>
    </row>
    <row r="36" spans="1:21" ht="16.350000000000001" customHeight="1">
      <c r="A36" s="701" t="s">
        <v>510</v>
      </c>
      <c r="B36" s="702"/>
      <c r="C36" s="702"/>
      <c r="D36" s="702"/>
      <c r="E36" s="915"/>
      <c r="F36" s="916"/>
      <c r="G36" s="917"/>
      <c r="H36" s="916"/>
      <c r="I36" s="917"/>
      <c r="J36" s="903"/>
      <c r="K36" s="904"/>
      <c r="L36" s="905"/>
      <c r="M36" s="880" t="str">
        <f>IF(SUM(E36:L36)=0,"",SUM(E36:L36))</f>
        <v/>
      </c>
      <c r="N36" s="880"/>
      <c r="O36" s="880"/>
      <c r="P36" s="880"/>
      <c r="Q36" s="880"/>
      <c r="R36" s="880"/>
      <c r="S36" s="880"/>
      <c r="T36" s="880"/>
      <c r="U36" s="881"/>
    </row>
    <row r="37" spans="1:21" ht="16.350000000000001" hidden="1" customHeight="1">
      <c r="A37" s="701" t="s">
        <v>433</v>
      </c>
      <c r="B37" s="702"/>
      <c r="C37" s="702"/>
      <c r="D37" s="702"/>
      <c r="E37" s="906"/>
      <c r="F37" s="907"/>
      <c r="G37" s="907"/>
      <c r="H37" s="907"/>
      <c r="I37" s="908"/>
      <c r="J37" s="903"/>
      <c r="K37" s="904"/>
      <c r="L37" s="905"/>
      <c r="M37" s="460"/>
      <c r="N37" s="460"/>
      <c r="O37" s="460"/>
      <c r="P37" s="460"/>
      <c r="Q37" s="461"/>
      <c r="R37" s="462"/>
      <c r="S37" s="463"/>
      <c r="T37" s="463"/>
      <c r="U37" s="464"/>
    </row>
    <row r="38" spans="1:21" ht="16.350000000000001" customHeight="1" thickBot="1">
      <c r="A38" s="885" t="s">
        <v>223</v>
      </c>
      <c r="B38" s="886"/>
      <c r="C38" s="886"/>
      <c r="D38" s="886"/>
      <c r="E38" s="918" t="str">
        <f>IF(SUM(E35:G36)=0,"",SUM(E35:G36))</f>
        <v/>
      </c>
      <c r="F38" s="919"/>
      <c r="G38" s="919"/>
      <c r="H38" s="920" t="str">
        <f>IF(SUM(H35:I36)=0,"",SUM(H35:I36))</f>
        <v/>
      </c>
      <c r="I38" s="921"/>
      <c r="J38" s="897" t="str">
        <f>IF(SUM(J35:L36)=0,"",SUM(J35:L36))</f>
        <v/>
      </c>
      <c r="K38" s="898"/>
      <c r="L38" s="899"/>
      <c r="M38" s="895" t="str">
        <f>IF(SUM(M35:U36)=0,"",SUM(M35:U37))</f>
        <v/>
      </c>
      <c r="N38" s="895"/>
      <c r="O38" s="895"/>
      <c r="P38" s="895"/>
      <c r="Q38" s="895"/>
      <c r="R38" s="895"/>
      <c r="S38" s="895"/>
      <c r="T38" s="895"/>
      <c r="U38" s="896"/>
    </row>
    <row r="39" spans="1:21" ht="18">
      <c r="A39" s="887" t="s">
        <v>511</v>
      </c>
      <c r="B39" s="887"/>
      <c r="C39" s="887"/>
      <c r="D39" s="887"/>
      <c r="E39" s="887"/>
      <c r="F39" s="887"/>
      <c r="G39" s="887"/>
      <c r="H39" s="887"/>
      <c r="I39" s="887"/>
      <c r="J39" s="887"/>
      <c r="K39" s="887"/>
      <c r="L39" s="887"/>
      <c r="M39" s="887"/>
      <c r="N39" s="887"/>
      <c r="O39" s="887"/>
      <c r="P39" s="887"/>
      <c r="Q39" s="887"/>
      <c r="R39" s="887"/>
      <c r="S39" s="887"/>
      <c r="T39" s="887"/>
      <c r="U39" s="887"/>
    </row>
    <row r="40" spans="1:21" ht="18.75">
      <c r="A40" s="168" t="s">
        <v>224</v>
      </c>
      <c r="B40" s="163"/>
      <c r="C40" s="163"/>
      <c r="D40" s="163"/>
      <c r="E40" s="163"/>
      <c r="F40" s="163"/>
      <c r="G40" s="163"/>
      <c r="H40" s="163"/>
      <c r="I40" s="163"/>
      <c r="J40" s="163"/>
      <c r="K40" s="163"/>
      <c r="L40" s="163"/>
      <c r="M40" s="163"/>
      <c r="N40" s="163"/>
      <c r="O40" s="163"/>
      <c r="P40" s="163"/>
      <c r="Q40" s="163"/>
      <c r="R40" s="163"/>
      <c r="S40" s="163"/>
      <c r="T40" s="163"/>
      <c r="U40" s="149"/>
    </row>
    <row r="41" spans="1:21" ht="30.4" customHeight="1">
      <c r="A41" s="786" t="s">
        <v>418</v>
      </c>
      <c r="B41" s="786"/>
      <c r="C41" s="786"/>
      <c r="D41" s="786"/>
      <c r="E41" s="786"/>
      <c r="F41" s="786"/>
      <c r="G41" s="786"/>
      <c r="H41" s="786"/>
      <c r="I41" s="786"/>
      <c r="J41" s="786"/>
      <c r="K41" s="786"/>
      <c r="L41" s="786"/>
      <c r="M41" s="786"/>
      <c r="N41" s="786"/>
      <c r="O41" s="786"/>
      <c r="P41" s="786"/>
      <c r="Q41" s="786"/>
      <c r="R41" s="786"/>
      <c r="S41" s="786"/>
      <c r="T41" s="786"/>
      <c r="U41" s="786"/>
    </row>
    <row r="42" spans="1:21" ht="28.9" customHeight="1">
      <c r="A42" s="787"/>
      <c r="B42" s="787"/>
      <c r="C42" s="787"/>
      <c r="D42" s="787"/>
      <c r="E42" s="787"/>
      <c r="F42" s="787"/>
      <c r="G42" s="155"/>
      <c r="H42" s="155"/>
      <c r="I42" s="155"/>
      <c r="J42" s="155"/>
      <c r="K42" s="155"/>
      <c r="L42" s="155"/>
      <c r="M42" s="155"/>
      <c r="N42" s="147"/>
      <c r="O42" s="164" t="s">
        <v>215</v>
      </c>
      <c r="P42" s="164"/>
      <c r="Q42" s="147"/>
      <c r="R42" s="165" t="s">
        <v>215</v>
      </c>
      <c r="S42" s="788"/>
      <c r="T42" s="788"/>
      <c r="U42" s="363"/>
    </row>
    <row r="43" spans="1:21" ht="15.75">
      <c r="A43" s="151" t="s">
        <v>225</v>
      </c>
      <c r="B43" s="166"/>
      <c r="C43" s="166"/>
      <c r="D43" s="166"/>
      <c r="E43" s="166"/>
      <c r="F43" s="166"/>
      <c r="G43" s="166"/>
      <c r="H43" s="166"/>
      <c r="I43" s="166"/>
      <c r="J43" s="166"/>
      <c r="K43" s="166"/>
      <c r="L43" s="166"/>
      <c r="M43" s="166"/>
      <c r="N43" s="789" t="s">
        <v>226</v>
      </c>
      <c r="O43" s="789"/>
      <c r="P43" s="789"/>
      <c r="Q43" s="789"/>
      <c r="R43" s="789"/>
      <c r="S43" s="789"/>
      <c r="T43" s="789"/>
      <c r="U43" s="789"/>
    </row>
    <row r="44" spans="1:21" ht="12" customHeight="1"/>
    <row r="45" spans="1:21">
      <c r="A45" s="167" t="s">
        <v>227</v>
      </c>
    </row>
    <row r="47" spans="1:21" ht="18.75">
      <c r="A47" s="168" t="s">
        <v>426</v>
      </c>
    </row>
    <row r="48" spans="1:21" ht="19.5" thickBot="1">
      <c r="A48" s="168" t="s">
        <v>429</v>
      </c>
    </row>
    <row r="49" spans="1:21" ht="13.9" customHeight="1">
      <c r="A49" s="720" t="s">
        <v>424</v>
      </c>
      <c r="B49" s="721"/>
      <c r="C49" s="721"/>
      <c r="D49" s="722"/>
      <c r="E49" s="849" t="s">
        <v>479</v>
      </c>
      <c r="F49" s="850"/>
      <c r="G49" s="850"/>
      <c r="H49" s="850"/>
      <c r="I49" s="850"/>
      <c r="J49" s="850"/>
      <c r="K49" s="850"/>
      <c r="L49" s="851"/>
      <c r="M49" s="852" t="s">
        <v>168</v>
      </c>
      <c r="N49" s="850"/>
      <c r="O49" s="850"/>
      <c r="P49" s="850"/>
      <c r="Q49" s="850"/>
      <c r="R49" s="850"/>
      <c r="S49" s="850"/>
      <c r="T49" s="850"/>
      <c r="U49" s="853"/>
    </row>
    <row r="50" spans="1:21" ht="33" customHeight="1">
      <c r="A50" s="811"/>
      <c r="B50" s="812"/>
      <c r="C50" s="812"/>
      <c r="D50" s="813"/>
      <c r="E50" s="777" t="s">
        <v>437</v>
      </c>
      <c r="F50" s="778"/>
      <c r="G50" s="778"/>
      <c r="H50" s="778"/>
      <c r="I50" s="778"/>
      <c r="J50" s="778"/>
      <c r="K50" s="778"/>
      <c r="L50" s="840"/>
      <c r="M50" s="777" t="s">
        <v>437</v>
      </c>
      <c r="N50" s="778"/>
      <c r="O50" s="778"/>
      <c r="P50" s="778"/>
      <c r="Q50" s="778"/>
      <c r="R50" s="778"/>
      <c r="S50" s="778"/>
      <c r="T50" s="778"/>
      <c r="U50" s="780"/>
    </row>
    <row r="51" spans="1:21" ht="20.25" customHeight="1">
      <c r="A51" s="366"/>
      <c r="B51" s="367"/>
      <c r="C51" s="367"/>
      <c r="D51" s="368"/>
      <c r="E51" s="841" t="s">
        <v>469</v>
      </c>
      <c r="F51" s="842"/>
      <c r="G51" s="842"/>
      <c r="H51" s="858" t="s">
        <v>350</v>
      </c>
      <c r="I51" s="859"/>
      <c r="J51" s="845" t="s">
        <v>470</v>
      </c>
      <c r="K51" s="846"/>
      <c r="L51" s="847"/>
      <c r="M51" s="841" t="s">
        <v>469</v>
      </c>
      <c r="N51" s="842"/>
      <c r="O51" s="842"/>
      <c r="P51" s="843" t="s">
        <v>350</v>
      </c>
      <c r="Q51" s="844"/>
      <c r="R51" s="845" t="s">
        <v>470</v>
      </c>
      <c r="S51" s="846"/>
      <c r="T51" s="846"/>
      <c r="U51" s="848"/>
    </row>
    <row r="52" spans="1:21" ht="15.4" customHeight="1">
      <c r="A52" s="804" t="s">
        <v>453</v>
      </c>
      <c r="B52" s="805"/>
      <c r="C52" s="805"/>
      <c r="D52" s="806"/>
      <c r="E52" s="854"/>
      <c r="F52" s="855"/>
      <c r="G52" s="857"/>
      <c r="H52" s="856"/>
      <c r="I52" s="857"/>
      <c r="J52" s="837" t="str">
        <f>IF(SUM(E52:I52)=0,"",SUM(E52:I52))</f>
        <v/>
      </c>
      <c r="K52" s="838"/>
      <c r="L52" s="839"/>
      <c r="M52" s="854"/>
      <c r="N52" s="855"/>
      <c r="O52" s="855"/>
      <c r="P52" s="856"/>
      <c r="Q52" s="857"/>
      <c r="R52" s="863" t="str">
        <f>IF(SUM(M52:Q52)=0,"",SUM(M52:Q52))</f>
        <v/>
      </c>
      <c r="S52" s="864"/>
      <c r="T52" s="864"/>
      <c r="U52" s="865"/>
    </row>
    <row r="53" spans="1:21" ht="16.350000000000001" customHeight="1">
      <c r="A53" s="701" t="s">
        <v>510</v>
      </c>
      <c r="B53" s="702"/>
      <c r="C53" s="702"/>
      <c r="D53" s="703"/>
      <c r="E53" s="828"/>
      <c r="F53" s="829"/>
      <c r="G53" s="827"/>
      <c r="H53" s="826"/>
      <c r="I53" s="827"/>
      <c r="J53" s="837" t="str">
        <f>IF(SUM(E53:I53)=0,"",SUM(E53:I54))</f>
        <v/>
      </c>
      <c r="K53" s="838"/>
      <c r="L53" s="839"/>
      <c r="M53" s="828"/>
      <c r="N53" s="829"/>
      <c r="O53" s="827"/>
      <c r="P53" s="826"/>
      <c r="Q53" s="827"/>
      <c r="R53" s="860" t="str">
        <f>IF(SUM(M53:Q53)=0,"",SUM(M53:Q53))</f>
        <v/>
      </c>
      <c r="S53" s="861"/>
      <c r="T53" s="861"/>
      <c r="U53" s="862"/>
    </row>
    <row r="54" spans="1:21" ht="16.350000000000001" hidden="1" customHeight="1">
      <c r="A54" s="701" t="s">
        <v>433</v>
      </c>
      <c r="B54" s="702"/>
      <c r="C54" s="702"/>
      <c r="D54" s="703"/>
      <c r="E54" s="416"/>
      <c r="F54" s="417"/>
      <c r="G54" s="417"/>
      <c r="H54" s="418"/>
      <c r="I54" s="419"/>
      <c r="J54" s="837"/>
      <c r="K54" s="838"/>
      <c r="L54" s="839"/>
      <c r="M54" s="416"/>
      <c r="N54" s="417"/>
      <c r="O54" s="417"/>
      <c r="P54" s="418"/>
      <c r="Q54" s="419"/>
      <c r="R54" s="837"/>
      <c r="S54" s="838"/>
      <c r="T54" s="838"/>
      <c r="U54" s="963"/>
    </row>
    <row r="55" spans="1:21" ht="16.350000000000001" customHeight="1" thickBot="1">
      <c r="A55" s="874" t="s">
        <v>223</v>
      </c>
      <c r="B55" s="875"/>
      <c r="C55" s="875"/>
      <c r="D55" s="876"/>
      <c r="E55" s="830" t="str">
        <f>IF(SUM(E52:G54)=0,"",SUM(E52:G54))</f>
        <v/>
      </c>
      <c r="F55" s="831"/>
      <c r="G55" s="832"/>
      <c r="H55" s="833" t="str">
        <f>IF(SUM(H52:I53)=0,"",SUM(H52:I53))</f>
        <v/>
      </c>
      <c r="I55" s="834"/>
      <c r="J55" s="833" t="str">
        <f>IF(SUM(J52:L53)=0,"",SUM(J52:L53))</f>
        <v/>
      </c>
      <c r="K55" s="836"/>
      <c r="L55" s="962"/>
      <c r="M55" s="835" t="str">
        <f>IF(SUM(M52:O53)=0,"",SUM(M52:O53))</f>
        <v/>
      </c>
      <c r="N55" s="836"/>
      <c r="O55" s="836"/>
      <c r="P55" s="833" t="str">
        <f>IF(SUM(P52:Q53)=0,"",SUM(P52:Q53))</f>
        <v/>
      </c>
      <c r="Q55" s="834"/>
      <c r="R55" s="833" t="str">
        <f>IF(SUM(R52:U53)=0,"",SUM(R52:U53))</f>
        <v/>
      </c>
      <c r="S55" s="836"/>
      <c r="T55" s="836"/>
      <c r="U55" s="961"/>
    </row>
    <row r="56" spans="1:21" ht="18.399999999999999" customHeight="1">
      <c r="A56" s="887" t="s">
        <v>511</v>
      </c>
      <c r="B56" s="887"/>
      <c r="C56" s="887"/>
      <c r="D56" s="887"/>
      <c r="E56" s="887"/>
      <c r="F56" s="887"/>
      <c r="G56" s="887"/>
      <c r="H56" s="887"/>
      <c r="I56" s="887"/>
      <c r="J56" s="887"/>
      <c r="K56" s="887"/>
      <c r="L56" s="887"/>
      <c r="M56" s="887"/>
      <c r="N56" s="887"/>
      <c r="O56" s="887"/>
      <c r="P56" s="887"/>
      <c r="Q56" s="887"/>
      <c r="R56" s="887"/>
      <c r="S56" s="887"/>
      <c r="T56" s="887"/>
      <c r="U56" s="887"/>
    </row>
    <row r="57" spans="1:21" ht="18.75">
      <c r="A57" s="168" t="s">
        <v>430</v>
      </c>
    </row>
    <row r="58" spans="1:21" ht="19.5" thickBot="1">
      <c r="A58" s="168" t="s">
        <v>431</v>
      </c>
    </row>
    <row r="59" spans="1:21" ht="13.9" customHeight="1">
      <c r="A59" s="720" t="s">
        <v>424</v>
      </c>
      <c r="B59" s="721"/>
      <c r="C59" s="721"/>
      <c r="D59" s="722"/>
      <c r="E59" s="882" t="s">
        <v>58</v>
      </c>
      <c r="F59" s="883"/>
      <c r="G59" s="883"/>
      <c r="H59" s="883"/>
      <c r="I59" s="883"/>
      <c r="J59" s="883"/>
      <c r="K59" s="883"/>
      <c r="L59" s="883"/>
      <c r="M59" s="883"/>
      <c r="N59" s="883"/>
      <c r="O59" s="883"/>
      <c r="P59" s="883"/>
      <c r="Q59" s="883"/>
      <c r="R59" s="883"/>
      <c r="S59" s="883"/>
      <c r="T59" s="883"/>
      <c r="U59" s="884"/>
    </row>
    <row r="60" spans="1:21" ht="15" customHeight="1">
      <c r="A60" s="811"/>
      <c r="B60" s="812"/>
      <c r="C60" s="812"/>
      <c r="D60" s="813"/>
      <c r="E60" s="777" t="s">
        <v>437</v>
      </c>
      <c r="F60" s="778"/>
      <c r="G60" s="778"/>
      <c r="H60" s="778"/>
      <c r="I60" s="778"/>
      <c r="J60" s="778"/>
      <c r="K60" s="778"/>
      <c r="L60" s="778"/>
      <c r="M60" s="778"/>
      <c r="N60" s="778"/>
      <c r="O60" s="778"/>
      <c r="P60" s="778"/>
      <c r="Q60" s="778"/>
      <c r="R60" s="778"/>
      <c r="S60" s="778"/>
      <c r="T60" s="778"/>
      <c r="U60" s="780"/>
    </row>
    <row r="61" spans="1:21" ht="25.9" customHeight="1">
      <c r="A61" s="366"/>
      <c r="B61" s="367"/>
      <c r="C61" s="367"/>
      <c r="D61" s="368"/>
      <c r="E61" s="911" t="s">
        <v>469</v>
      </c>
      <c r="F61" s="877"/>
      <c r="G61" s="859"/>
      <c r="H61" s="846" t="s">
        <v>501</v>
      </c>
      <c r="I61" s="879"/>
      <c r="J61" s="845" t="s">
        <v>502</v>
      </c>
      <c r="K61" s="846"/>
      <c r="L61" s="879"/>
      <c r="M61" s="877" t="s">
        <v>480</v>
      </c>
      <c r="N61" s="877"/>
      <c r="O61" s="877"/>
      <c r="P61" s="877"/>
      <c r="Q61" s="877"/>
      <c r="R61" s="877"/>
      <c r="S61" s="877"/>
      <c r="T61" s="877"/>
      <c r="U61" s="878"/>
    </row>
    <row r="62" spans="1:21" ht="15.4" customHeight="1">
      <c r="A62" s="804" t="s">
        <v>453</v>
      </c>
      <c r="B62" s="805"/>
      <c r="C62" s="805"/>
      <c r="D62" s="806"/>
      <c r="E62" s="951"/>
      <c r="F62" s="952"/>
      <c r="G62" s="953"/>
      <c r="H62" s="952"/>
      <c r="I62" s="953"/>
      <c r="J62" s="935"/>
      <c r="K62" s="936"/>
      <c r="L62" s="937"/>
      <c r="M62" s="938" t="str">
        <f>IF(SUM(E62:L62)=0,"",SUM(E62:L62))</f>
        <v/>
      </c>
      <c r="N62" s="938"/>
      <c r="O62" s="938"/>
      <c r="P62" s="938"/>
      <c r="Q62" s="938"/>
      <c r="R62" s="938"/>
      <c r="S62" s="938"/>
      <c r="T62" s="938"/>
      <c r="U62" s="939"/>
    </row>
    <row r="63" spans="1:21" ht="16.350000000000001" customHeight="1">
      <c r="A63" s="701" t="s">
        <v>510</v>
      </c>
      <c r="B63" s="702"/>
      <c r="C63" s="702"/>
      <c r="D63" s="702"/>
      <c r="E63" s="954"/>
      <c r="F63" s="955"/>
      <c r="G63" s="956"/>
      <c r="H63" s="955"/>
      <c r="I63" s="956"/>
      <c r="J63" s="945"/>
      <c r="K63" s="946"/>
      <c r="L63" s="947"/>
      <c r="M63" s="938" t="str">
        <f>IF(SUM(E63:L63)=0,"",SUM(E63:L63))</f>
        <v/>
      </c>
      <c r="N63" s="938"/>
      <c r="O63" s="938"/>
      <c r="P63" s="938"/>
      <c r="Q63" s="938"/>
      <c r="R63" s="938"/>
      <c r="S63" s="938"/>
      <c r="T63" s="938"/>
      <c r="U63" s="939"/>
    </row>
    <row r="64" spans="1:21" ht="16.350000000000001" hidden="1" customHeight="1" thickBot="1">
      <c r="A64" s="701" t="s">
        <v>433</v>
      </c>
      <c r="B64" s="702"/>
      <c r="C64" s="702"/>
      <c r="D64" s="702"/>
      <c r="E64" s="948"/>
      <c r="F64" s="949"/>
      <c r="G64" s="949"/>
      <c r="H64" s="949"/>
      <c r="I64" s="950"/>
      <c r="J64" s="945"/>
      <c r="K64" s="946"/>
      <c r="L64" s="947"/>
      <c r="M64" s="466"/>
      <c r="N64" s="466"/>
      <c r="O64" s="466"/>
      <c r="P64" s="466"/>
      <c r="Q64" s="467"/>
      <c r="R64" s="468"/>
      <c r="S64" s="469"/>
      <c r="T64" s="469"/>
      <c r="U64" s="470"/>
    </row>
    <row r="65" spans="1:21" ht="16.350000000000001" customHeight="1" thickBot="1">
      <c r="A65" s="885" t="s">
        <v>223</v>
      </c>
      <c r="B65" s="886"/>
      <c r="C65" s="886"/>
      <c r="D65" s="886"/>
      <c r="E65" s="957" t="str">
        <f>IF(SUM(E62:G63)=0,"",SUM(E62:G63))</f>
        <v/>
      </c>
      <c r="F65" s="958"/>
      <c r="G65" s="958"/>
      <c r="H65" s="959" t="str">
        <f>IF(SUM(H62:I63)=0,"",SUM(H62:I63))</f>
        <v/>
      </c>
      <c r="I65" s="960"/>
      <c r="J65" s="940" t="str">
        <f>IF(SUM(J62:L63)=0,"",SUM(J62:L63))</f>
        <v/>
      </c>
      <c r="K65" s="941"/>
      <c r="L65" s="942"/>
      <c r="M65" s="943" t="str">
        <f>IF(SUM(M62:U63)=0,"",SUM(M62:U64))</f>
        <v/>
      </c>
      <c r="N65" s="943"/>
      <c r="O65" s="943"/>
      <c r="P65" s="943"/>
      <c r="Q65" s="943"/>
      <c r="R65" s="943"/>
      <c r="S65" s="943"/>
      <c r="T65" s="943"/>
      <c r="U65" s="944"/>
    </row>
    <row r="66" spans="1:21" ht="18">
      <c r="A66" s="887" t="s">
        <v>511</v>
      </c>
      <c r="B66" s="887"/>
      <c r="C66" s="887"/>
      <c r="D66" s="887"/>
      <c r="E66" s="887"/>
      <c r="F66" s="887"/>
      <c r="G66" s="887"/>
      <c r="H66" s="887"/>
      <c r="I66" s="887"/>
      <c r="J66" s="887"/>
      <c r="K66" s="887"/>
      <c r="L66" s="887"/>
      <c r="M66" s="887"/>
      <c r="N66" s="887"/>
      <c r="O66" s="887"/>
      <c r="P66" s="887"/>
      <c r="Q66" s="887"/>
      <c r="R66" s="887"/>
      <c r="S66" s="887"/>
      <c r="T66" s="887"/>
      <c r="U66" s="887"/>
    </row>
    <row r="67" spans="1:21" ht="18">
      <c r="A67" s="362"/>
    </row>
    <row r="68" spans="1:21" ht="18.75">
      <c r="A68" s="168" t="s">
        <v>425</v>
      </c>
      <c r="B68" s="163"/>
      <c r="C68" s="163"/>
      <c r="D68" s="163"/>
      <c r="E68" s="163"/>
      <c r="F68" s="163"/>
      <c r="G68" s="163"/>
      <c r="H68" s="163"/>
      <c r="I68" s="163"/>
      <c r="J68" s="163"/>
      <c r="K68" s="163"/>
      <c r="L68" s="163"/>
      <c r="M68" s="163"/>
      <c r="N68" s="163"/>
      <c r="O68" s="163"/>
      <c r="P68" s="163"/>
      <c r="Q68" s="163"/>
      <c r="R68" s="163"/>
      <c r="S68" s="163"/>
      <c r="T68" s="163"/>
      <c r="U68" s="149"/>
    </row>
    <row r="69" spans="1:21" ht="30.4" customHeight="1">
      <c r="A69" s="786" t="s">
        <v>438</v>
      </c>
      <c r="B69" s="786"/>
      <c r="C69" s="786"/>
      <c r="D69" s="786"/>
      <c r="E69" s="786"/>
      <c r="F69" s="786"/>
      <c r="G69" s="786"/>
      <c r="H69" s="786"/>
      <c r="I69" s="786"/>
      <c r="J69" s="786"/>
      <c r="K69" s="786"/>
      <c r="L69" s="786"/>
      <c r="M69" s="786"/>
      <c r="N69" s="786"/>
      <c r="O69" s="786"/>
      <c r="P69" s="786"/>
      <c r="Q69" s="786"/>
      <c r="R69" s="786"/>
      <c r="S69" s="786"/>
      <c r="T69" s="786"/>
      <c r="U69" s="786"/>
    </row>
    <row r="70" spans="1:21" ht="28.9" customHeight="1">
      <c r="A70" s="787"/>
      <c r="B70" s="787"/>
      <c r="C70" s="787"/>
      <c r="D70" s="787"/>
      <c r="E70" s="787"/>
      <c r="F70" s="787"/>
      <c r="G70" s="155"/>
      <c r="H70" s="155"/>
      <c r="I70" s="155"/>
      <c r="J70" s="155"/>
      <c r="K70" s="155"/>
      <c r="L70" s="155"/>
      <c r="M70" s="155"/>
      <c r="N70" s="147"/>
      <c r="O70" s="164" t="s">
        <v>215</v>
      </c>
      <c r="P70" s="164"/>
      <c r="Q70" s="147"/>
      <c r="R70" s="165" t="s">
        <v>215</v>
      </c>
      <c r="S70" s="788"/>
      <c r="T70" s="788"/>
      <c r="U70" s="363"/>
    </row>
    <row r="71" spans="1:21" ht="15.75">
      <c r="A71" s="151" t="s">
        <v>423</v>
      </c>
      <c r="B71" s="166"/>
      <c r="C71" s="166"/>
      <c r="D71" s="166"/>
      <c r="E71" s="166"/>
      <c r="F71" s="166"/>
      <c r="G71" s="166"/>
      <c r="H71" s="166"/>
      <c r="I71" s="166"/>
      <c r="J71" s="166"/>
      <c r="K71" s="166"/>
      <c r="L71" s="166"/>
      <c r="M71" s="166"/>
      <c r="N71" s="923" t="s">
        <v>226</v>
      </c>
      <c r="O71" s="923"/>
      <c r="P71" s="923"/>
      <c r="Q71" s="923"/>
      <c r="R71" s="923"/>
      <c r="S71" s="923"/>
      <c r="T71" s="923"/>
      <c r="U71" s="923"/>
    </row>
    <row r="73" spans="1:21">
      <c r="A73" s="167" t="s">
        <v>227</v>
      </c>
    </row>
  </sheetData>
  <sheetProtection algorithmName="SHA-512" hashValue="27WhlSE1SlnQmpGR/vYVGjvDULO0oRtdZureteJibuqidfhGRZRiOsuVTz7zw+YssWFVvNCFCjRY6oEULas0bw==" saltValue="3VnWPRqMh7OoTCdzViun3w==" spinCount="100000" sheet="1" insertRows="0"/>
  <mergeCells count="150">
    <mergeCell ref="H62:I62"/>
    <mergeCell ref="E63:G63"/>
    <mergeCell ref="H63:I63"/>
    <mergeCell ref="E65:G65"/>
    <mergeCell ref="H65:I65"/>
    <mergeCell ref="A54:D54"/>
    <mergeCell ref="J54:L54"/>
    <mergeCell ref="A69:U69"/>
    <mergeCell ref="A56:U56"/>
    <mergeCell ref="R55:U55"/>
    <mergeCell ref="A55:D55"/>
    <mergeCell ref="J55:L55"/>
    <mergeCell ref="R54:U54"/>
    <mergeCell ref="A70:F70"/>
    <mergeCell ref="S70:T70"/>
    <mergeCell ref="N71:U71"/>
    <mergeCell ref="A59:D60"/>
    <mergeCell ref="E59:U59"/>
    <mergeCell ref="E60:U60"/>
    <mergeCell ref="J61:L61"/>
    <mergeCell ref="M61:U61"/>
    <mergeCell ref="A62:D62"/>
    <mergeCell ref="J62:L62"/>
    <mergeCell ref="M62:U62"/>
    <mergeCell ref="A65:D65"/>
    <mergeCell ref="J65:L65"/>
    <mergeCell ref="M65:U65"/>
    <mergeCell ref="A63:D63"/>
    <mergeCell ref="J63:L63"/>
    <mergeCell ref="M63:U63"/>
    <mergeCell ref="A64:D64"/>
    <mergeCell ref="E64:I64"/>
    <mergeCell ref="J64:L64"/>
    <mergeCell ref="A66:U66"/>
    <mergeCell ref="E61:G61"/>
    <mergeCell ref="H61:I61"/>
    <mergeCell ref="E62:G62"/>
    <mergeCell ref="D21:J21"/>
    <mergeCell ref="M21:S21"/>
    <mergeCell ref="A22:U22"/>
    <mergeCell ref="A23:D24"/>
    <mergeCell ref="E23:L23"/>
    <mergeCell ref="M23:U23"/>
    <mergeCell ref="A28:D28"/>
    <mergeCell ref="J28:L28"/>
    <mergeCell ref="R28:U28"/>
    <mergeCell ref="A26:D26"/>
    <mergeCell ref="J26:L26"/>
    <mergeCell ref="R26:U26"/>
    <mergeCell ref="A27:D27"/>
    <mergeCell ref="J27:L27"/>
    <mergeCell ref="R27:U27"/>
    <mergeCell ref="J25:L25"/>
    <mergeCell ref="R25:U25"/>
    <mergeCell ref="E24:L24"/>
    <mergeCell ref="M24:U24"/>
    <mergeCell ref="H25:I25"/>
    <mergeCell ref="E25:G25"/>
    <mergeCell ref="P25:Q25"/>
    <mergeCell ref="M25:O25"/>
    <mergeCell ref="M26:O26"/>
    <mergeCell ref="D13:U13"/>
    <mergeCell ref="D14:U14"/>
    <mergeCell ref="D15:U15"/>
    <mergeCell ref="D16:U16"/>
    <mergeCell ref="A19:U19"/>
    <mergeCell ref="I20:J20"/>
    <mergeCell ref="R20:S20"/>
    <mergeCell ref="J7:U7"/>
    <mergeCell ref="J8:U8"/>
    <mergeCell ref="A9:U9"/>
    <mergeCell ref="D10:U10"/>
    <mergeCell ref="D11:U11"/>
    <mergeCell ref="D12:U12"/>
    <mergeCell ref="A18:U18"/>
    <mergeCell ref="P26:Q26"/>
    <mergeCell ref="E29:G29"/>
    <mergeCell ref="H29:I29"/>
    <mergeCell ref="H26:I26"/>
    <mergeCell ref="H27:I27"/>
    <mergeCell ref="E27:G27"/>
    <mergeCell ref="E26:G26"/>
    <mergeCell ref="M36:U36"/>
    <mergeCell ref="M38:U38"/>
    <mergeCell ref="J38:L38"/>
    <mergeCell ref="J35:L35"/>
    <mergeCell ref="J36:L36"/>
    <mergeCell ref="E37:I37"/>
    <mergeCell ref="J37:L37"/>
    <mergeCell ref="J29:L29"/>
    <mergeCell ref="R29:U29"/>
    <mergeCell ref="E34:G34"/>
    <mergeCell ref="H34:I34"/>
    <mergeCell ref="E35:G35"/>
    <mergeCell ref="E36:G36"/>
    <mergeCell ref="E38:G38"/>
    <mergeCell ref="H35:I35"/>
    <mergeCell ref="H36:I36"/>
    <mergeCell ref="H38:I38"/>
    <mergeCell ref="R53:U53"/>
    <mergeCell ref="E53:G53"/>
    <mergeCell ref="R52:U52"/>
    <mergeCell ref="A31:U31"/>
    <mergeCell ref="M27:O27"/>
    <mergeCell ref="M29:O29"/>
    <mergeCell ref="P29:Q29"/>
    <mergeCell ref="P27:Q27"/>
    <mergeCell ref="A41:U41"/>
    <mergeCell ref="A29:D29"/>
    <mergeCell ref="A35:D35"/>
    <mergeCell ref="A36:D36"/>
    <mergeCell ref="A37:D37"/>
    <mergeCell ref="M34:U34"/>
    <mergeCell ref="J34:L34"/>
    <mergeCell ref="M35:U35"/>
    <mergeCell ref="E32:U32"/>
    <mergeCell ref="E33:U33"/>
    <mergeCell ref="A32:D33"/>
    <mergeCell ref="A38:D38"/>
    <mergeCell ref="A30:U30"/>
    <mergeCell ref="A39:U39"/>
    <mergeCell ref="A42:F42"/>
    <mergeCell ref="A49:D50"/>
    <mergeCell ref="S42:T42"/>
    <mergeCell ref="N43:U43"/>
    <mergeCell ref="E50:L50"/>
    <mergeCell ref="M50:U50"/>
    <mergeCell ref="M51:O51"/>
    <mergeCell ref="P51:Q51"/>
    <mergeCell ref="J51:L51"/>
    <mergeCell ref="A52:D52"/>
    <mergeCell ref="R51:U51"/>
    <mergeCell ref="E49:L49"/>
    <mergeCell ref="M49:U49"/>
    <mergeCell ref="M52:O52"/>
    <mergeCell ref="P52:Q52"/>
    <mergeCell ref="J52:L52"/>
    <mergeCell ref="E52:G52"/>
    <mergeCell ref="H52:I52"/>
    <mergeCell ref="E51:G51"/>
    <mergeCell ref="H51:I51"/>
    <mergeCell ref="H53:I53"/>
    <mergeCell ref="M53:O53"/>
    <mergeCell ref="P53:Q53"/>
    <mergeCell ref="E55:G55"/>
    <mergeCell ref="H55:I55"/>
    <mergeCell ref="M55:O55"/>
    <mergeCell ref="P55:Q55"/>
    <mergeCell ref="A53:D53"/>
    <mergeCell ref="J53:L53"/>
  </mergeCells>
  <dataValidations count="1">
    <dataValidation showInputMessage="1" showErrorMessage="1" sqref="M38 H29 E29 P55 M55 E38 P29 M29 H55 E55 M65 E65" xr:uid="{043CD109-231F-4534-B9FB-32FDF1CF8876}"/>
  </dataValidations>
  <pageMargins left="0.70866141732283472" right="0.31496062992125984" top="0.74803149606299213" bottom="0.35433070866141736" header="0.31496062992125984" footer="0.11811023622047245"/>
  <pageSetup scale="76" fitToWidth="0" fitToHeight="0" orientation="portrait" r:id="rId1"/>
  <headerFooter>
    <oddFooter>&amp;L&amp;8Ministère de l'Économie, de l'Innovation et de l'Énergie&amp;C&amp;8&amp;P&amp;R&amp;8version officielle janvier 2026</oddFooter>
  </headerFooter>
  <rowBreaks count="1" manualBreakCount="1">
    <brk id="45" max="21" man="1"/>
  </rowBreaks>
  <ignoredErrors>
    <ignoredError sqref="J52:J53 R52:U55 E55:P55 M37:U38 J28:U29 E28:I29 N35:U35 E38 J38 H38 M62:U65 K65:L65 I65 F65:G65 E65 H65 J65 K26:L26 S26:U26 J27:L27 R27:U27"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36CA5-2FFD-4738-82A6-935040205125}">
  <dimension ref="A1:V64"/>
  <sheetViews>
    <sheetView showGridLines="0" topLeftCell="A21" zoomScaleNormal="100" zoomScaleSheetLayoutView="100" workbookViewId="0">
      <selection activeCell="P33" sqref="P33:S33"/>
    </sheetView>
  </sheetViews>
  <sheetFormatPr baseColWidth="10" defaultColWidth="11.28515625" defaultRowHeight="15"/>
  <cols>
    <col min="1" max="1" width="12.7109375" style="64" customWidth="1"/>
    <col min="2" max="2" width="14.7109375" style="64" customWidth="1"/>
    <col min="3" max="6" width="4.28515625" style="64" customWidth="1"/>
    <col min="7" max="7" width="14.7109375" style="64" customWidth="1"/>
    <col min="8" max="8" width="5.7109375" style="64" customWidth="1"/>
    <col min="9" max="9" width="4.28515625" style="64" customWidth="1"/>
    <col min="10" max="10" width="8.28515625" style="64" customWidth="1"/>
    <col min="11" max="11" width="3.28515625" style="64" customWidth="1"/>
    <col min="12" max="13" width="4.28515625" style="64" customWidth="1"/>
    <col min="14" max="14" width="8.7109375" style="64" customWidth="1"/>
    <col min="15" max="17" width="4.28515625" style="64" customWidth="1"/>
    <col min="18" max="18" width="5.7109375" style="64" customWidth="1"/>
    <col min="19" max="19" width="4.7109375" style="64" customWidth="1"/>
    <col min="20" max="20" width="1.7109375" style="64" customWidth="1"/>
    <col min="21" max="16384" width="11.28515625" style="64"/>
  </cols>
  <sheetData>
    <row r="1" spans="1:22" ht="21" customHeight="1"/>
    <row r="2" spans="1:22" s="361" customFormat="1" ht="27.75" customHeight="1"/>
    <row r="3" spans="1:22" ht="9.75" customHeight="1"/>
    <row r="4" spans="1:22" ht="9.75" customHeight="1"/>
    <row r="5" spans="1:22" ht="9.75" customHeight="1"/>
    <row r="6" spans="1:22" ht="18.75">
      <c r="A6" s="370" t="s">
        <v>205</v>
      </c>
      <c r="B6" s="371"/>
      <c r="C6" s="371"/>
      <c r="D6" s="371"/>
      <c r="E6" s="371"/>
      <c r="F6" s="371"/>
      <c r="G6" s="371"/>
      <c r="H6" s="371"/>
      <c r="I6" s="371"/>
      <c r="J6" s="371"/>
      <c r="K6" s="371"/>
      <c r="L6" s="371"/>
      <c r="M6" s="371"/>
      <c r="N6" s="371"/>
      <c r="O6" s="371"/>
      <c r="P6" s="371"/>
      <c r="Q6" s="371"/>
      <c r="R6" s="371"/>
      <c r="S6" s="371"/>
    </row>
    <row r="7" spans="1:22" ht="37.35" customHeight="1">
      <c r="A7" s="370" t="s">
        <v>206</v>
      </c>
      <c r="B7" s="371"/>
      <c r="C7" s="371"/>
      <c r="D7" s="371"/>
      <c r="E7" s="371"/>
      <c r="F7" s="371"/>
      <c r="G7" s="371"/>
      <c r="H7" s="371"/>
      <c r="I7" s="1037"/>
      <c r="J7" s="1037"/>
      <c r="K7" s="1037"/>
      <c r="L7" s="1037"/>
      <c r="M7" s="1037"/>
      <c r="N7" s="1037"/>
      <c r="O7" s="1037"/>
      <c r="P7" s="1037"/>
      <c r="Q7" s="1037"/>
      <c r="R7" s="1037"/>
      <c r="S7" s="1037"/>
    </row>
    <row r="8" spans="1:22" ht="21" customHeight="1">
      <c r="A8" s="372"/>
      <c r="B8" s="371"/>
      <c r="C8" s="371"/>
      <c r="D8" s="371"/>
      <c r="E8" s="371"/>
      <c r="F8" s="371"/>
      <c r="G8" s="371"/>
      <c r="H8" s="371"/>
      <c r="I8" s="965" t="s">
        <v>207</v>
      </c>
      <c r="J8" s="965"/>
      <c r="K8" s="965"/>
      <c r="L8" s="965"/>
      <c r="M8" s="965"/>
      <c r="N8" s="965"/>
      <c r="O8" s="965"/>
      <c r="P8" s="965"/>
      <c r="Q8" s="965"/>
      <c r="R8" s="965"/>
      <c r="S8" s="965"/>
    </row>
    <row r="9" spans="1:22" ht="24" customHeight="1" thickBot="1">
      <c r="A9" s="1038" t="s">
        <v>228</v>
      </c>
      <c r="B9" s="1038"/>
      <c r="C9" s="1038"/>
      <c r="D9" s="1038"/>
      <c r="E9" s="1038"/>
      <c r="F9" s="1038"/>
      <c r="G9" s="1038"/>
      <c r="H9" s="1038"/>
      <c r="I9" s="1038"/>
      <c r="J9" s="1038"/>
      <c r="K9" s="1038"/>
      <c r="L9" s="1038"/>
      <c r="M9" s="1038"/>
      <c r="N9" s="1038"/>
      <c r="O9" s="1038"/>
      <c r="P9" s="1038"/>
      <c r="Q9" s="1038"/>
      <c r="R9" s="1038"/>
      <c r="S9" s="1038"/>
      <c r="T9" s="65"/>
      <c r="U9" s="65"/>
      <c r="V9" s="65"/>
    </row>
    <row r="10" spans="1:22" ht="20.25" customHeight="1">
      <c r="A10" s="374" t="s">
        <v>208</v>
      </c>
      <c r="B10" s="375"/>
      <c r="C10" s="375"/>
      <c r="D10" s="1039"/>
      <c r="E10" s="1039"/>
      <c r="F10" s="1039"/>
      <c r="G10" s="1039"/>
      <c r="H10" s="1039"/>
      <c r="I10" s="1039"/>
      <c r="J10" s="1039"/>
      <c r="K10" s="1039"/>
      <c r="L10" s="1039"/>
      <c r="M10" s="1039"/>
      <c r="N10" s="1039"/>
      <c r="O10" s="1039"/>
      <c r="P10" s="1039"/>
      <c r="Q10" s="1039"/>
      <c r="R10" s="1039"/>
      <c r="S10" s="1040"/>
    </row>
    <row r="11" spans="1:22" ht="20.25" customHeight="1">
      <c r="A11" s="376" t="s">
        <v>209</v>
      </c>
      <c r="B11" s="377"/>
      <c r="C11" s="377"/>
      <c r="D11" s="1029"/>
      <c r="E11" s="1029"/>
      <c r="F11" s="1029"/>
      <c r="G11" s="1029"/>
      <c r="H11" s="1029"/>
      <c r="I11" s="1029"/>
      <c r="J11" s="1029"/>
      <c r="K11" s="1029"/>
      <c r="L11" s="1029"/>
      <c r="M11" s="1029"/>
      <c r="N11" s="1029"/>
      <c r="O11" s="1029"/>
      <c r="P11" s="1029"/>
      <c r="Q11" s="1029"/>
      <c r="R11" s="1029"/>
      <c r="S11" s="1030"/>
    </row>
    <row r="12" spans="1:22" ht="20.25" customHeight="1">
      <c r="A12" s="376" t="s">
        <v>210</v>
      </c>
      <c r="B12" s="377"/>
      <c r="C12" s="377"/>
      <c r="D12" s="1029"/>
      <c r="E12" s="1029"/>
      <c r="F12" s="1029"/>
      <c r="G12" s="1029"/>
      <c r="H12" s="1029"/>
      <c r="I12" s="1029"/>
      <c r="J12" s="1029"/>
      <c r="K12" s="1029"/>
      <c r="L12" s="1029"/>
      <c r="M12" s="1029"/>
      <c r="N12" s="1029"/>
      <c r="O12" s="1029"/>
      <c r="P12" s="1029"/>
      <c r="Q12" s="1029"/>
      <c r="R12" s="1029"/>
      <c r="S12" s="1030"/>
    </row>
    <row r="13" spans="1:22" ht="20.25" customHeight="1">
      <c r="A13" s="376" t="s">
        <v>211</v>
      </c>
      <c r="B13" s="377"/>
      <c r="C13" s="377"/>
      <c r="D13" s="1029"/>
      <c r="E13" s="1029"/>
      <c r="F13" s="1029"/>
      <c r="G13" s="1029"/>
      <c r="H13" s="1029"/>
      <c r="I13" s="1029"/>
      <c r="J13" s="1029"/>
      <c r="K13" s="1029"/>
      <c r="L13" s="1029"/>
      <c r="M13" s="1029"/>
      <c r="N13" s="1029"/>
      <c r="O13" s="1029"/>
      <c r="P13" s="1029"/>
      <c r="Q13" s="1029"/>
      <c r="R13" s="1029"/>
      <c r="S13" s="1030"/>
    </row>
    <row r="14" spans="1:22" ht="20.25" customHeight="1">
      <c r="A14" s="376"/>
      <c r="B14" s="377"/>
      <c r="C14" s="377"/>
      <c r="D14" s="1029"/>
      <c r="E14" s="1029"/>
      <c r="F14" s="1029"/>
      <c r="G14" s="1029"/>
      <c r="H14" s="1029"/>
      <c r="I14" s="1029"/>
      <c r="J14" s="1029"/>
      <c r="K14" s="1029"/>
      <c r="L14" s="1029"/>
      <c r="M14" s="1029"/>
      <c r="N14" s="1029"/>
      <c r="O14" s="1029"/>
      <c r="P14" s="1029"/>
      <c r="Q14" s="1029"/>
      <c r="R14" s="1029"/>
      <c r="S14" s="1030"/>
    </row>
    <row r="15" spans="1:22" ht="20.25" customHeight="1">
      <c r="A15" s="376" t="s">
        <v>212</v>
      </c>
      <c r="B15" s="371"/>
      <c r="C15" s="371"/>
      <c r="D15" s="1031"/>
      <c r="E15" s="1031"/>
      <c r="F15" s="1031"/>
      <c r="G15" s="1031"/>
      <c r="H15" s="1031"/>
      <c r="I15" s="1031"/>
      <c r="J15" s="1031"/>
      <c r="K15" s="1031"/>
      <c r="L15" s="1031"/>
      <c r="M15" s="1031"/>
      <c r="N15" s="1031"/>
      <c r="O15" s="1031"/>
      <c r="P15" s="1031"/>
      <c r="Q15" s="1031"/>
      <c r="R15" s="1031"/>
      <c r="S15" s="1032"/>
    </row>
    <row r="16" spans="1:22" ht="20.25" customHeight="1">
      <c r="A16" s="376" t="s">
        <v>213</v>
      </c>
      <c r="B16" s="371"/>
      <c r="C16" s="371"/>
      <c r="D16" s="1033"/>
      <c r="E16" s="1033"/>
      <c r="F16" s="1033"/>
      <c r="G16" s="1033"/>
      <c r="H16" s="1033"/>
      <c r="I16" s="1033"/>
      <c r="J16" s="1033"/>
      <c r="K16" s="1033"/>
      <c r="L16" s="1033"/>
      <c r="M16" s="1033"/>
      <c r="N16" s="1033"/>
      <c r="O16" s="1033"/>
      <c r="P16" s="1033"/>
      <c r="Q16" s="1033"/>
      <c r="R16" s="1033"/>
      <c r="S16" s="1034"/>
    </row>
    <row r="17" spans="1:19" ht="6.75" customHeight="1" thickBot="1">
      <c r="A17" s="378"/>
      <c r="B17" s="379"/>
      <c r="C17" s="379"/>
      <c r="D17" s="379"/>
      <c r="E17" s="379"/>
      <c r="F17" s="379"/>
      <c r="G17" s="379"/>
      <c r="H17" s="379"/>
      <c r="I17" s="379"/>
      <c r="J17" s="379"/>
      <c r="K17" s="379"/>
      <c r="L17" s="379"/>
      <c r="M17" s="379"/>
      <c r="N17" s="379"/>
      <c r="O17" s="379"/>
      <c r="P17" s="379"/>
      <c r="Q17" s="379"/>
      <c r="R17" s="379"/>
      <c r="S17" s="380"/>
    </row>
    <row r="18" spans="1:19" s="65" customFormat="1" ht="30.75" customHeight="1">
      <c r="A18" s="1035" t="s">
        <v>443</v>
      </c>
      <c r="B18" s="1035"/>
      <c r="C18" s="1035"/>
      <c r="D18" s="1035"/>
      <c r="E18" s="1035"/>
      <c r="F18" s="1035"/>
      <c r="G18" s="1035"/>
      <c r="H18" s="1035"/>
      <c r="I18" s="1035"/>
      <c r="J18" s="1035"/>
      <c r="K18" s="1035"/>
      <c r="L18" s="1035"/>
      <c r="M18" s="1035"/>
      <c r="N18" s="1035"/>
      <c r="O18" s="1035"/>
      <c r="P18" s="1035"/>
      <c r="Q18" s="1035"/>
      <c r="R18" s="1035"/>
      <c r="S18" s="1035"/>
    </row>
    <row r="19" spans="1:19" ht="24" customHeight="1">
      <c r="A19" s="371"/>
      <c r="B19" s="371"/>
      <c r="C19" s="381" t="s">
        <v>229</v>
      </c>
      <c r="D19" s="382"/>
      <c r="E19" s="383" t="s">
        <v>215</v>
      </c>
      <c r="F19" s="382"/>
      <c r="G19" s="383" t="s">
        <v>215</v>
      </c>
      <c r="H19" s="1036"/>
      <c r="I19" s="1036"/>
      <c r="J19" s="384"/>
      <c r="K19" s="381" t="s">
        <v>230</v>
      </c>
      <c r="L19" s="382"/>
      <c r="M19" s="383" t="s">
        <v>215</v>
      </c>
      <c r="N19" s="382"/>
      <c r="O19" s="383" t="s">
        <v>215</v>
      </c>
      <c r="P19" s="1036"/>
      <c r="Q19" s="1036"/>
      <c r="R19" s="385"/>
      <c r="S19" s="371"/>
    </row>
    <row r="20" spans="1:19" ht="18" customHeight="1">
      <c r="A20" s="371"/>
      <c r="B20" s="371"/>
      <c r="C20" s="371"/>
      <c r="D20" s="1028" t="s">
        <v>217</v>
      </c>
      <c r="E20" s="1028"/>
      <c r="F20" s="1028"/>
      <c r="G20" s="1028"/>
      <c r="H20" s="1028"/>
      <c r="I20" s="1028"/>
      <c r="J20" s="384"/>
      <c r="K20" s="371"/>
      <c r="L20" s="1028" t="s">
        <v>217</v>
      </c>
      <c r="M20" s="1028"/>
      <c r="N20" s="1028"/>
      <c r="O20" s="1028"/>
      <c r="P20" s="1028"/>
      <c r="Q20" s="1028"/>
      <c r="R20" s="384"/>
      <c r="S20" s="371"/>
    </row>
    <row r="21" spans="1:19" ht="52.5" customHeight="1">
      <c r="A21" s="1025" t="s">
        <v>478</v>
      </c>
      <c r="B21" s="1026"/>
      <c r="C21" s="1026"/>
      <c r="D21" s="1026"/>
      <c r="E21" s="1026"/>
      <c r="F21" s="1026"/>
      <c r="G21" s="1026"/>
      <c r="H21" s="1026"/>
      <c r="I21" s="1026"/>
      <c r="J21" s="1026"/>
      <c r="K21" s="1026"/>
      <c r="L21" s="1026"/>
      <c r="M21" s="1026"/>
      <c r="N21" s="1026"/>
      <c r="O21" s="1026"/>
      <c r="P21" s="1026"/>
      <c r="Q21" s="1026"/>
      <c r="R21" s="1026"/>
      <c r="S21" s="1026"/>
    </row>
    <row r="22" spans="1:19" ht="25.9" customHeight="1">
      <c r="A22" s="407"/>
      <c r="B22" s="408"/>
      <c r="C22" s="408"/>
      <c r="D22" s="409"/>
      <c r="E22" s="911" t="s">
        <v>469</v>
      </c>
      <c r="F22" s="877"/>
      <c r="G22" s="386"/>
      <c r="H22" s="369"/>
      <c r="I22" s="845" t="s">
        <v>350</v>
      </c>
      <c r="J22" s="846"/>
      <c r="K22" s="847"/>
      <c r="L22" s="405" t="s">
        <v>470</v>
      </c>
      <c r="M22" s="406"/>
      <c r="N22" s="406"/>
      <c r="O22" s="406"/>
      <c r="P22" s="846" t="s">
        <v>477</v>
      </c>
      <c r="Q22" s="846"/>
      <c r="R22" s="846"/>
      <c r="S22" s="848"/>
    </row>
    <row r="23" spans="1:19" ht="15.4" customHeight="1">
      <c r="A23" s="976" t="s">
        <v>474</v>
      </c>
      <c r="B23" s="977"/>
      <c r="C23" s="977"/>
      <c r="D23" s="978"/>
      <c r="E23" s="1010"/>
      <c r="F23" s="1011"/>
      <c r="G23" s="1011"/>
      <c r="H23" s="1011"/>
      <c r="I23" s="1012"/>
      <c r="J23" s="997"/>
      <c r="K23" s="1013"/>
      <c r="L23" s="1010"/>
      <c r="M23" s="1011"/>
      <c r="N23" s="1011"/>
      <c r="O23" s="1027"/>
      <c r="P23" s="1012"/>
      <c r="Q23" s="997"/>
      <c r="R23" s="997"/>
      <c r="S23" s="999"/>
    </row>
    <row r="24" spans="1:19" ht="16.350000000000001" customHeight="1">
      <c r="A24" s="983" t="s">
        <v>475</v>
      </c>
      <c r="B24" s="984"/>
      <c r="C24" s="984"/>
      <c r="D24" s="985"/>
      <c r="E24" s="1000"/>
      <c r="F24" s="1001"/>
      <c r="G24" s="1001"/>
      <c r="H24" s="1004"/>
      <c r="I24" s="1002"/>
      <c r="J24" s="980"/>
      <c r="K24" s="1003"/>
      <c r="L24" s="1000"/>
      <c r="M24" s="1001"/>
      <c r="N24" s="1001"/>
      <c r="O24" s="1004"/>
      <c r="P24" s="1002"/>
      <c r="Q24" s="980"/>
      <c r="R24" s="980"/>
      <c r="S24" s="982"/>
    </row>
    <row r="25" spans="1:19" ht="16.350000000000001" customHeight="1" thickBot="1">
      <c r="A25" s="966" t="s">
        <v>223</v>
      </c>
      <c r="B25" s="967"/>
      <c r="C25" s="967"/>
      <c r="D25" s="968"/>
      <c r="E25" s="1005" t="str">
        <f>IF(SUM(E23:H24)=0,"",SUM(E23:H24))</f>
        <v/>
      </c>
      <c r="F25" s="1006"/>
      <c r="G25" s="1006"/>
      <c r="H25" s="1007"/>
      <c r="I25" s="1008"/>
      <c r="J25" s="970"/>
      <c r="K25" s="1009"/>
      <c r="L25" s="969" t="str">
        <f>IF(SUM(L23:O24)=0,"",SUM(L23:O24))</f>
        <v/>
      </c>
      <c r="M25" s="970"/>
      <c r="N25" s="970"/>
      <c r="O25" s="970"/>
      <c r="P25" s="1008"/>
      <c r="Q25" s="970"/>
      <c r="R25" s="970"/>
      <c r="S25" s="972"/>
    </row>
    <row r="26" spans="1:19" ht="16.350000000000001" customHeight="1">
      <c r="A26" s="404" t="s">
        <v>428</v>
      </c>
      <c r="B26" s="388"/>
      <c r="C26" s="389"/>
      <c r="D26" s="389"/>
      <c r="E26" s="389"/>
      <c r="F26" s="389"/>
      <c r="G26" s="389"/>
      <c r="H26" s="389"/>
      <c r="I26" s="389"/>
      <c r="J26" s="389"/>
      <c r="K26" s="389"/>
      <c r="L26" s="404" t="s">
        <v>476</v>
      </c>
      <c r="M26" s="389"/>
      <c r="N26" s="389"/>
      <c r="O26" s="389"/>
      <c r="P26" s="389"/>
      <c r="Q26" s="389"/>
      <c r="R26" s="389"/>
      <c r="S26" s="389"/>
    </row>
    <row r="27" spans="1:19" ht="52.5" customHeight="1" thickBot="1">
      <c r="A27" s="1025" t="s">
        <v>417</v>
      </c>
      <c r="B27" s="1026"/>
      <c r="C27" s="1026"/>
      <c r="D27" s="1026"/>
      <c r="E27" s="1026"/>
      <c r="F27" s="1026"/>
      <c r="G27" s="1026"/>
      <c r="H27" s="1026"/>
      <c r="I27" s="1026"/>
      <c r="J27" s="1026"/>
      <c r="K27" s="1026"/>
      <c r="L27" s="1026"/>
      <c r="M27" s="1026"/>
      <c r="N27" s="1026"/>
      <c r="O27" s="1026"/>
      <c r="P27" s="1026"/>
      <c r="Q27" s="1026"/>
      <c r="R27" s="1026"/>
      <c r="S27" s="1026"/>
    </row>
    <row r="28" spans="1:19" ht="31.9" customHeight="1">
      <c r="A28" s="986" t="s">
        <v>424</v>
      </c>
      <c r="B28" s="987"/>
      <c r="C28" s="987"/>
      <c r="D28" s="987"/>
      <c r="E28" s="987"/>
      <c r="F28" s="988"/>
      <c r="G28" s="989" t="s">
        <v>419</v>
      </c>
      <c r="H28" s="990"/>
      <c r="I28" s="990"/>
      <c r="J28" s="990"/>
      <c r="K28" s="990"/>
      <c r="L28" s="990"/>
      <c r="M28" s="990"/>
      <c r="N28" s="990"/>
      <c r="O28" s="991"/>
      <c r="P28" s="990" t="s">
        <v>421</v>
      </c>
      <c r="Q28" s="990"/>
      <c r="R28" s="990"/>
      <c r="S28" s="992"/>
    </row>
    <row r="29" spans="1:19" ht="18" customHeight="1">
      <c r="A29" s="390"/>
      <c r="B29" s="391"/>
      <c r="C29" s="391"/>
      <c r="D29" s="391"/>
      <c r="E29" s="391"/>
      <c r="F29" s="392"/>
      <c r="G29" s="1024" t="s">
        <v>469</v>
      </c>
      <c r="H29" s="846"/>
      <c r="I29" s="393"/>
      <c r="J29" s="393"/>
      <c r="K29" s="393"/>
      <c r="L29" s="393"/>
      <c r="M29" s="393"/>
      <c r="N29" s="394" t="s">
        <v>472</v>
      </c>
      <c r="O29" s="395"/>
      <c r="P29" s="845" t="s">
        <v>471</v>
      </c>
      <c r="Q29" s="846"/>
      <c r="R29" s="846"/>
      <c r="S29" s="848"/>
    </row>
    <row r="30" spans="1:19">
      <c r="A30" s="993" t="s">
        <v>416</v>
      </c>
      <c r="B30" s="994"/>
      <c r="C30" s="994"/>
      <c r="D30" s="994"/>
      <c r="E30" s="994"/>
      <c r="F30" s="995"/>
      <c r="G30" s="996"/>
      <c r="H30" s="997"/>
      <c r="I30" s="997"/>
      <c r="J30" s="997"/>
      <c r="K30" s="997"/>
      <c r="L30" s="997"/>
      <c r="M30" s="997"/>
      <c r="N30" s="997"/>
      <c r="O30" s="998"/>
      <c r="P30" s="997"/>
      <c r="Q30" s="997"/>
      <c r="R30" s="997"/>
      <c r="S30" s="999"/>
    </row>
    <row r="31" spans="1:19" ht="16.350000000000001" customHeight="1">
      <c r="A31" s="976" t="s">
        <v>432</v>
      </c>
      <c r="B31" s="977"/>
      <c r="C31" s="977"/>
      <c r="D31" s="977"/>
      <c r="E31" s="977"/>
      <c r="F31" s="978"/>
      <c r="G31" s="979"/>
      <c r="H31" s="980"/>
      <c r="I31" s="980"/>
      <c r="J31" s="980"/>
      <c r="K31" s="980"/>
      <c r="L31" s="980"/>
      <c r="M31" s="980"/>
      <c r="N31" s="980"/>
      <c r="O31" s="981"/>
      <c r="P31" s="980"/>
      <c r="Q31" s="980"/>
      <c r="R31" s="980"/>
      <c r="S31" s="982"/>
    </row>
    <row r="32" spans="1:19" ht="16.350000000000001" hidden="1" customHeight="1">
      <c r="A32" s="976" t="s">
        <v>433</v>
      </c>
      <c r="B32" s="977"/>
      <c r="C32" s="977"/>
      <c r="D32" s="977"/>
      <c r="E32" s="977"/>
      <c r="F32" s="978"/>
      <c r="G32" s="979"/>
      <c r="H32" s="980"/>
      <c r="I32" s="980"/>
      <c r="J32" s="980"/>
      <c r="K32" s="980"/>
      <c r="L32" s="980"/>
      <c r="M32" s="980"/>
      <c r="N32" s="980"/>
      <c r="O32" s="981"/>
      <c r="P32" s="980"/>
      <c r="Q32" s="980"/>
      <c r="R32" s="980"/>
      <c r="S32" s="982"/>
    </row>
    <row r="33" spans="1:19" ht="16.899999999999999" customHeight="1" thickBot="1">
      <c r="A33" s="966" t="s">
        <v>223</v>
      </c>
      <c r="B33" s="967"/>
      <c r="C33" s="967"/>
      <c r="D33" s="967"/>
      <c r="E33" s="967"/>
      <c r="F33" s="968"/>
      <c r="G33" s="969" t="str">
        <f>IF(SUM(G30:O32)=0,"",SUM(G30:O32))</f>
        <v/>
      </c>
      <c r="H33" s="970"/>
      <c r="I33" s="970"/>
      <c r="J33" s="970"/>
      <c r="K33" s="970"/>
      <c r="L33" s="970"/>
      <c r="M33" s="970"/>
      <c r="N33" s="970"/>
      <c r="O33" s="971"/>
      <c r="P33" s="970"/>
      <c r="Q33" s="970"/>
      <c r="R33" s="970"/>
      <c r="S33" s="972"/>
    </row>
    <row r="34" spans="1:19" ht="18.399999999999999" customHeight="1">
      <c r="A34" s="404" t="s">
        <v>473</v>
      </c>
      <c r="B34" s="388"/>
      <c r="C34" s="389"/>
      <c r="D34" s="389"/>
      <c r="E34" s="389"/>
      <c r="F34" s="389"/>
      <c r="G34" s="389"/>
      <c r="H34" s="389"/>
      <c r="I34" s="389"/>
      <c r="J34" s="389"/>
      <c r="K34" s="389"/>
      <c r="L34" s="389"/>
      <c r="M34" s="389"/>
      <c r="N34" s="389"/>
      <c r="O34" s="389"/>
      <c r="P34" s="389"/>
      <c r="Q34" s="389"/>
      <c r="R34" s="389"/>
      <c r="S34" s="389"/>
    </row>
    <row r="35" spans="1:19" ht="18.75">
      <c r="A35" s="373" t="s">
        <v>224</v>
      </c>
      <c r="B35" s="396"/>
      <c r="C35" s="396"/>
      <c r="D35" s="396"/>
      <c r="E35" s="396"/>
      <c r="F35" s="396"/>
      <c r="G35" s="396"/>
      <c r="H35" s="396"/>
      <c r="I35" s="396"/>
      <c r="J35" s="396"/>
      <c r="K35" s="396"/>
      <c r="L35" s="396"/>
      <c r="M35" s="396"/>
      <c r="N35" s="396"/>
      <c r="O35" s="396"/>
      <c r="P35" s="396"/>
      <c r="Q35" s="396"/>
      <c r="R35" s="396"/>
      <c r="S35" s="371"/>
    </row>
    <row r="36" spans="1:19" ht="30.4" customHeight="1">
      <c r="A36" s="973" t="s">
        <v>418</v>
      </c>
      <c r="B36" s="973"/>
      <c r="C36" s="973"/>
      <c r="D36" s="973"/>
      <c r="E36" s="973"/>
      <c r="F36" s="973"/>
      <c r="G36" s="973"/>
      <c r="H36" s="973"/>
      <c r="I36" s="973"/>
      <c r="J36" s="973"/>
      <c r="K36" s="973"/>
      <c r="L36" s="973"/>
      <c r="M36" s="973"/>
      <c r="N36" s="973"/>
      <c r="O36" s="973"/>
      <c r="P36" s="973"/>
      <c r="Q36" s="973"/>
      <c r="R36" s="973"/>
      <c r="S36" s="973"/>
    </row>
    <row r="37" spans="1:19" ht="28.9" customHeight="1">
      <c r="A37" s="974"/>
      <c r="B37" s="974"/>
      <c r="C37" s="974"/>
      <c r="D37" s="974"/>
      <c r="E37" s="974"/>
      <c r="F37" s="974"/>
      <c r="G37" s="377"/>
      <c r="H37" s="377"/>
      <c r="I37" s="377"/>
      <c r="J37" s="377"/>
      <c r="K37" s="377"/>
      <c r="L37" s="377"/>
      <c r="M37" s="397"/>
      <c r="N37" s="398" t="s">
        <v>215</v>
      </c>
      <c r="O37" s="397"/>
      <c r="P37" s="399" t="s">
        <v>215</v>
      </c>
      <c r="Q37" s="975"/>
      <c r="R37" s="975"/>
      <c r="S37" s="400"/>
    </row>
    <row r="38" spans="1:19" ht="15.75">
      <c r="A38" s="401" t="s">
        <v>225</v>
      </c>
      <c r="B38" s="402"/>
      <c r="C38" s="402"/>
      <c r="D38" s="402"/>
      <c r="E38" s="402"/>
      <c r="F38" s="402"/>
      <c r="G38" s="402"/>
      <c r="H38" s="402"/>
      <c r="I38" s="402"/>
      <c r="J38" s="402"/>
      <c r="K38" s="402"/>
      <c r="L38" s="402"/>
      <c r="M38" s="964" t="s">
        <v>226</v>
      </c>
      <c r="N38" s="964"/>
      <c r="O38" s="964"/>
      <c r="P38" s="964"/>
      <c r="Q38" s="964"/>
      <c r="R38" s="964"/>
      <c r="S38" s="964"/>
    </row>
    <row r="39" spans="1:19" ht="12" customHeight="1"/>
    <row r="40" spans="1:19">
      <c r="A40" s="403" t="s">
        <v>227</v>
      </c>
    </row>
    <row r="42" spans="1:19" ht="18.75">
      <c r="A42" s="373" t="s">
        <v>426</v>
      </c>
    </row>
    <row r="43" spans="1:19" ht="19.5" thickBot="1">
      <c r="A43" s="373" t="s">
        <v>429</v>
      </c>
    </row>
    <row r="44" spans="1:19" ht="13.9" customHeight="1">
      <c r="A44" s="1014" t="s">
        <v>420</v>
      </c>
      <c r="B44" s="1015"/>
      <c r="C44" s="1015"/>
      <c r="D44" s="1016"/>
      <c r="E44" s="1020" t="s">
        <v>415</v>
      </c>
      <c r="F44" s="1021"/>
      <c r="G44" s="1021"/>
      <c r="H44" s="1021"/>
      <c r="I44" s="1021"/>
      <c r="J44" s="1021"/>
      <c r="K44" s="1022"/>
      <c r="L44" s="991" t="s">
        <v>168</v>
      </c>
      <c r="M44" s="1021"/>
      <c r="N44" s="1021"/>
      <c r="O44" s="1021"/>
      <c r="P44" s="1021"/>
      <c r="Q44" s="1021"/>
      <c r="R44" s="1021"/>
      <c r="S44" s="1023"/>
    </row>
    <row r="45" spans="1:19" ht="43.9" customHeight="1">
      <c r="A45" s="1017"/>
      <c r="B45" s="1018"/>
      <c r="C45" s="1018"/>
      <c r="D45" s="1019"/>
      <c r="E45" s="1024" t="s">
        <v>434</v>
      </c>
      <c r="F45" s="846"/>
      <c r="G45" s="846"/>
      <c r="H45" s="879"/>
      <c r="I45" s="845" t="s">
        <v>422</v>
      </c>
      <c r="J45" s="846"/>
      <c r="K45" s="847"/>
      <c r="L45" s="1024" t="s">
        <v>434</v>
      </c>
      <c r="M45" s="846"/>
      <c r="N45" s="846"/>
      <c r="O45" s="879"/>
      <c r="P45" s="845" t="s">
        <v>422</v>
      </c>
      <c r="Q45" s="846"/>
      <c r="R45" s="846"/>
      <c r="S45" s="848"/>
    </row>
    <row r="46" spans="1:19">
      <c r="A46" s="993" t="s">
        <v>416</v>
      </c>
      <c r="B46" s="994"/>
      <c r="C46" s="994"/>
      <c r="D46" s="995"/>
      <c r="E46" s="1010"/>
      <c r="F46" s="1011"/>
      <c r="G46" s="1011"/>
      <c r="H46" s="1011"/>
      <c r="I46" s="1012"/>
      <c r="J46" s="997"/>
      <c r="K46" s="1013"/>
      <c r="L46" s="1010"/>
      <c r="M46" s="1011"/>
      <c r="N46" s="1011"/>
      <c r="O46" s="1011"/>
      <c r="P46" s="1012"/>
      <c r="Q46" s="997"/>
      <c r="R46" s="997"/>
      <c r="S46" s="999"/>
    </row>
    <row r="47" spans="1:19">
      <c r="A47" s="983" t="s">
        <v>432</v>
      </c>
      <c r="B47" s="984"/>
      <c r="C47" s="984"/>
      <c r="D47" s="985"/>
      <c r="E47" s="1000"/>
      <c r="F47" s="1001"/>
      <c r="G47" s="1001"/>
      <c r="H47" s="1004"/>
      <c r="I47" s="1002"/>
      <c r="J47" s="980"/>
      <c r="K47" s="1003"/>
      <c r="L47" s="1000"/>
      <c r="M47" s="1001"/>
      <c r="N47" s="1001"/>
      <c r="O47" s="1004"/>
      <c r="P47" s="1002"/>
      <c r="Q47" s="980"/>
      <c r="R47" s="980"/>
      <c r="S47" s="982"/>
    </row>
    <row r="48" spans="1:19" hidden="1">
      <c r="A48" s="983" t="s">
        <v>433</v>
      </c>
      <c r="B48" s="984"/>
      <c r="C48" s="984"/>
      <c r="D48" s="985"/>
      <c r="E48" s="1000"/>
      <c r="F48" s="1001"/>
      <c r="G48" s="1001"/>
      <c r="H48" s="1001"/>
      <c r="I48" s="1002"/>
      <c r="J48" s="980"/>
      <c r="K48" s="1003"/>
      <c r="L48" s="1000"/>
      <c r="M48" s="1001"/>
      <c r="N48" s="1001"/>
      <c r="O48" s="1004"/>
      <c r="P48" s="1002"/>
      <c r="Q48" s="980"/>
      <c r="R48" s="980"/>
      <c r="S48" s="982"/>
    </row>
    <row r="49" spans="1:19" ht="15.75" thickBot="1">
      <c r="A49" s="966" t="s">
        <v>223</v>
      </c>
      <c r="B49" s="967"/>
      <c r="C49" s="967"/>
      <c r="D49" s="968"/>
      <c r="E49" s="1005" t="str">
        <f>IF(SUM(E46:H48)=0,"",SUM(E46:H48))</f>
        <v/>
      </c>
      <c r="F49" s="1006"/>
      <c r="G49" s="1006"/>
      <c r="H49" s="1007"/>
      <c r="I49" s="1008" t="str">
        <f>IF(SUM(I46:K48)=0,"",SUM(I46:K48))</f>
        <v/>
      </c>
      <c r="J49" s="970"/>
      <c r="K49" s="1009"/>
      <c r="L49" s="969" t="str">
        <f>IF(SUM(L46:O48)=0,"",SUM(L46:O48))</f>
        <v/>
      </c>
      <c r="M49" s="970"/>
      <c r="N49" s="970"/>
      <c r="O49" s="970"/>
      <c r="P49" s="1008" t="str">
        <f>IF(SUM(P46:S48)=0,"",SUM(P46:S48))</f>
        <v/>
      </c>
      <c r="Q49" s="970"/>
      <c r="R49" s="970"/>
      <c r="S49" s="972"/>
    </row>
    <row r="50" spans="1:19" ht="18">
      <c r="A50" s="404" t="s">
        <v>428</v>
      </c>
      <c r="B50" s="388"/>
      <c r="C50" s="389"/>
      <c r="D50" s="389"/>
      <c r="E50" s="389"/>
      <c r="F50" s="389"/>
      <c r="G50" s="389"/>
      <c r="H50" s="389"/>
      <c r="I50" s="389"/>
      <c r="J50" s="389"/>
      <c r="K50" s="389"/>
      <c r="L50" s="389"/>
      <c r="M50" s="389"/>
      <c r="N50" s="389"/>
      <c r="O50" s="389"/>
      <c r="P50" s="389"/>
      <c r="Q50" s="389"/>
      <c r="R50" s="389"/>
      <c r="S50" s="389"/>
    </row>
    <row r="51" spans="1:19" ht="18">
      <c r="A51" s="387"/>
    </row>
    <row r="52" spans="1:19" ht="18.75">
      <c r="A52" s="373" t="s">
        <v>430</v>
      </c>
    </row>
    <row r="53" spans="1:19" ht="19.5" thickBot="1">
      <c r="A53" s="373" t="s">
        <v>431</v>
      </c>
    </row>
    <row r="54" spans="1:19" ht="31.9" customHeight="1">
      <c r="A54" s="986" t="s">
        <v>424</v>
      </c>
      <c r="B54" s="987"/>
      <c r="C54" s="987"/>
      <c r="D54" s="987"/>
      <c r="E54" s="987"/>
      <c r="F54" s="988"/>
      <c r="G54" s="989" t="s">
        <v>434</v>
      </c>
      <c r="H54" s="990"/>
      <c r="I54" s="990"/>
      <c r="J54" s="990"/>
      <c r="K54" s="990"/>
      <c r="L54" s="990"/>
      <c r="M54" s="990"/>
      <c r="N54" s="990"/>
      <c r="O54" s="991"/>
      <c r="P54" s="990" t="s">
        <v>422</v>
      </c>
      <c r="Q54" s="990"/>
      <c r="R54" s="990"/>
      <c r="S54" s="992"/>
    </row>
    <row r="55" spans="1:19">
      <c r="A55" s="993" t="s">
        <v>416</v>
      </c>
      <c r="B55" s="994"/>
      <c r="C55" s="994"/>
      <c r="D55" s="994"/>
      <c r="E55" s="994"/>
      <c r="F55" s="995"/>
      <c r="G55" s="996"/>
      <c r="H55" s="997"/>
      <c r="I55" s="997"/>
      <c r="J55" s="997"/>
      <c r="K55" s="997"/>
      <c r="L55" s="997"/>
      <c r="M55" s="997"/>
      <c r="N55" s="997"/>
      <c r="O55" s="998"/>
      <c r="P55" s="997"/>
      <c r="Q55" s="997"/>
      <c r="R55" s="997"/>
      <c r="S55" s="999"/>
    </row>
    <row r="56" spans="1:19">
      <c r="A56" s="976" t="s">
        <v>432</v>
      </c>
      <c r="B56" s="977"/>
      <c r="C56" s="977"/>
      <c r="D56" s="977"/>
      <c r="E56" s="977"/>
      <c r="F56" s="978"/>
      <c r="G56" s="979"/>
      <c r="H56" s="980"/>
      <c r="I56" s="980"/>
      <c r="J56" s="980"/>
      <c r="K56" s="980"/>
      <c r="L56" s="980"/>
      <c r="M56" s="980"/>
      <c r="N56" s="980"/>
      <c r="O56" s="981"/>
      <c r="P56" s="980"/>
      <c r="Q56" s="980"/>
      <c r="R56" s="980"/>
      <c r="S56" s="982"/>
    </row>
    <row r="57" spans="1:19" hidden="1">
      <c r="A57" s="983" t="s">
        <v>433</v>
      </c>
      <c r="B57" s="984"/>
      <c r="C57" s="984"/>
      <c r="D57" s="984"/>
      <c r="E57" s="984"/>
      <c r="F57" s="985"/>
      <c r="G57" s="979"/>
      <c r="H57" s="980"/>
      <c r="I57" s="980"/>
      <c r="J57" s="980"/>
      <c r="K57" s="980"/>
      <c r="L57" s="980"/>
      <c r="M57" s="980"/>
      <c r="N57" s="980"/>
      <c r="O57" s="981"/>
      <c r="P57" s="980"/>
      <c r="Q57" s="980"/>
      <c r="R57" s="980"/>
      <c r="S57" s="982"/>
    </row>
    <row r="58" spans="1:19" ht="15.75" thickBot="1">
      <c r="A58" s="966" t="s">
        <v>223</v>
      </c>
      <c r="B58" s="967"/>
      <c r="C58" s="967"/>
      <c r="D58" s="967"/>
      <c r="E58" s="967"/>
      <c r="F58" s="968"/>
      <c r="G58" s="969" t="str">
        <f>IF(SUM(G55:O57)=0,"",SUM(G55:O57))</f>
        <v/>
      </c>
      <c r="H58" s="970"/>
      <c r="I58" s="970"/>
      <c r="J58" s="970"/>
      <c r="K58" s="970"/>
      <c r="L58" s="970"/>
      <c r="M58" s="970"/>
      <c r="N58" s="970"/>
      <c r="O58" s="971"/>
      <c r="P58" s="970" t="str">
        <f>IF(SUM(P55:S57)=0,"",SUM(P55:S57))</f>
        <v/>
      </c>
      <c r="Q58" s="970"/>
      <c r="R58" s="970"/>
      <c r="S58" s="972"/>
    </row>
    <row r="59" spans="1:19" ht="18">
      <c r="A59" s="404" t="s">
        <v>428</v>
      </c>
      <c r="B59" s="388"/>
      <c r="C59" s="389"/>
      <c r="D59" s="389"/>
      <c r="E59" s="389"/>
      <c r="F59" s="389"/>
      <c r="G59" s="389"/>
      <c r="H59" s="389"/>
      <c r="I59" s="389"/>
      <c r="J59" s="389"/>
      <c r="K59" s="389"/>
      <c r="L59" s="389"/>
      <c r="M59" s="389"/>
      <c r="N59" s="389"/>
      <c r="O59" s="389"/>
      <c r="P59" s="389"/>
      <c r="Q59" s="389"/>
      <c r="R59" s="389"/>
      <c r="S59" s="389"/>
    </row>
    <row r="60" spans="1:19" ht="18">
      <c r="A60" s="387"/>
    </row>
    <row r="61" spans="1:19" ht="18.75">
      <c r="A61" s="373" t="s">
        <v>425</v>
      </c>
      <c r="B61" s="396"/>
      <c r="C61" s="396"/>
      <c r="D61" s="396"/>
      <c r="E61" s="396"/>
      <c r="F61" s="396"/>
      <c r="G61" s="396"/>
      <c r="H61" s="396"/>
      <c r="I61" s="396"/>
      <c r="J61" s="396"/>
      <c r="K61" s="396"/>
      <c r="L61" s="396"/>
      <c r="M61" s="396"/>
      <c r="N61" s="396"/>
      <c r="O61" s="396"/>
      <c r="P61" s="396"/>
      <c r="Q61" s="396"/>
      <c r="R61" s="396"/>
      <c r="S61" s="371"/>
    </row>
    <row r="62" spans="1:19" ht="30.4" customHeight="1">
      <c r="A62" s="973" t="s">
        <v>438</v>
      </c>
      <c r="B62" s="973"/>
      <c r="C62" s="973"/>
      <c r="D62" s="973"/>
      <c r="E62" s="973"/>
      <c r="F62" s="973"/>
      <c r="G62" s="973"/>
      <c r="H62" s="973"/>
      <c r="I62" s="973"/>
      <c r="J62" s="973"/>
      <c r="K62" s="973"/>
      <c r="L62" s="973"/>
      <c r="M62" s="973"/>
      <c r="N62" s="973"/>
      <c r="O62" s="973"/>
      <c r="P62" s="973"/>
      <c r="Q62" s="973"/>
      <c r="R62" s="973"/>
      <c r="S62" s="973"/>
    </row>
    <row r="63" spans="1:19" ht="28.9" customHeight="1">
      <c r="A63" s="974"/>
      <c r="B63" s="974"/>
      <c r="C63" s="974"/>
      <c r="D63" s="974"/>
      <c r="E63" s="974"/>
      <c r="F63" s="974"/>
      <c r="G63" s="377"/>
      <c r="H63" s="377"/>
      <c r="I63" s="377"/>
      <c r="J63" s="377"/>
      <c r="K63" s="377"/>
      <c r="L63" s="377"/>
      <c r="M63" s="397"/>
      <c r="N63" s="398" t="s">
        <v>215</v>
      </c>
      <c r="O63" s="397"/>
      <c r="P63" s="399" t="s">
        <v>215</v>
      </c>
      <c r="Q63" s="975"/>
      <c r="R63" s="975"/>
      <c r="S63" s="400"/>
    </row>
    <row r="64" spans="1:19" ht="15.75">
      <c r="A64" s="401" t="s">
        <v>423</v>
      </c>
      <c r="B64" s="402"/>
      <c r="C64" s="402"/>
      <c r="D64" s="402"/>
      <c r="E64" s="402"/>
      <c r="F64" s="402"/>
      <c r="G64" s="402"/>
      <c r="H64" s="402"/>
      <c r="I64" s="402"/>
      <c r="J64" s="402"/>
      <c r="K64" s="402"/>
      <c r="L64" s="402"/>
      <c r="M64" s="964" t="s">
        <v>226</v>
      </c>
      <c r="N64" s="965"/>
      <c r="O64" s="965"/>
      <c r="P64" s="965"/>
      <c r="Q64" s="965"/>
      <c r="R64" s="965"/>
      <c r="S64" s="965"/>
    </row>
  </sheetData>
  <sheetProtection insertRows="0"/>
  <mergeCells count="102">
    <mergeCell ref="D13:S13"/>
    <mergeCell ref="D14:S14"/>
    <mergeCell ref="D15:S15"/>
    <mergeCell ref="D16:S16"/>
    <mergeCell ref="A18:S18"/>
    <mergeCell ref="H19:I19"/>
    <mergeCell ref="P19:Q19"/>
    <mergeCell ref="I7:S7"/>
    <mergeCell ref="I8:S8"/>
    <mergeCell ref="A9:S9"/>
    <mergeCell ref="D10:S10"/>
    <mergeCell ref="D11:S11"/>
    <mergeCell ref="D12:S12"/>
    <mergeCell ref="E22:F22"/>
    <mergeCell ref="I22:K22"/>
    <mergeCell ref="P22:S22"/>
    <mergeCell ref="A23:D23"/>
    <mergeCell ref="E23:H23"/>
    <mergeCell ref="I23:K23"/>
    <mergeCell ref="L23:O23"/>
    <mergeCell ref="P23:S23"/>
    <mergeCell ref="D20:I20"/>
    <mergeCell ref="L20:Q20"/>
    <mergeCell ref="A21:S21"/>
    <mergeCell ref="A25:D25"/>
    <mergeCell ref="E25:H25"/>
    <mergeCell ref="I25:K25"/>
    <mergeCell ref="L25:O25"/>
    <mergeCell ref="P25:S25"/>
    <mergeCell ref="A27:S27"/>
    <mergeCell ref="A24:D24"/>
    <mergeCell ref="E24:H24"/>
    <mergeCell ref="I24:K24"/>
    <mergeCell ref="L24:O24"/>
    <mergeCell ref="P24:S24"/>
    <mergeCell ref="A31:F31"/>
    <mergeCell ref="G31:O31"/>
    <mergeCell ref="P31:S31"/>
    <mergeCell ref="A32:F32"/>
    <mergeCell ref="G32:O32"/>
    <mergeCell ref="P32:S32"/>
    <mergeCell ref="A28:F28"/>
    <mergeCell ref="G28:O28"/>
    <mergeCell ref="P28:S28"/>
    <mergeCell ref="G29:H29"/>
    <mergeCell ref="P29:S29"/>
    <mergeCell ref="A30:F30"/>
    <mergeCell ref="G30:O30"/>
    <mergeCell ref="P30:S30"/>
    <mergeCell ref="M38:S38"/>
    <mergeCell ref="A44:D45"/>
    <mergeCell ref="E44:K44"/>
    <mergeCell ref="L44:S44"/>
    <mergeCell ref="E45:H45"/>
    <mergeCell ref="I45:K45"/>
    <mergeCell ref="L45:O45"/>
    <mergeCell ref="P45:S45"/>
    <mergeCell ref="A33:F33"/>
    <mergeCell ref="G33:O33"/>
    <mergeCell ref="P33:S33"/>
    <mergeCell ref="A36:S36"/>
    <mergeCell ref="A37:F37"/>
    <mergeCell ref="Q37:R37"/>
    <mergeCell ref="A46:D46"/>
    <mergeCell ref="E46:H46"/>
    <mergeCell ref="I46:K46"/>
    <mergeCell ref="L46:O46"/>
    <mergeCell ref="P46:S46"/>
    <mergeCell ref="A47:D47"/>
    <mergeCell ref="E47:H47"/>
    <mergeCell ref="I47:K47"/>
    <mergeCell ref="L47:O47"/>
    <mergeCell ref="P47:S47"/>
    <mergeCell ref="A54:F54"/>
    <mergeCell ref="G54:O54"/>
    <mergeCell ref="P54:S54"/>
    <mergeCell ref="A55:F55"/>
    <mergeCell ref="G55:O55"/>
    <mergeCell ref="P55:S55"/>
    <mergeCell ref="A48:D48"/>
    <mergeCell ref="E48:H48"/>
    <mergeCell ref="I48:K48"/>
    <mergeCell ref="L48:O48"/>
    <mergeCell ref="P48:S48"/>
    <mergeCell ref="A49:D49"/>
    <mergeCell ref="E49:H49"/>
    <mergeCell ref="I49:K49"/>
    <mergeCell ref="L49:O49"/>
    <mergeCell ref="P49:S49"/>
    <mergeCell ref="M64:S64"/>
    <mergeCell ref="A58:F58"/>
    <mergeCell ref="G58:O58"/>
    <mergeCell ref="P58:S58"/>
    <mergeCell ref="A62:S62"/>
    <mergeCell ref="A63:F63"/>
    <mergeCell ref="Q63:R63"/>
    <mergeCell ref="A56:F56"/>
    <mergeCell ref="G56:O56"/>
    <mergeCell ref="P56:S56"/>
    <mergeCell ref="A57:F57"/>
    <mergeCell ref="G57:O57"/>
    <mergeCell ref="P57:S57"/>
  </mergeCells>
  <dataValidations count="2">
    <dataValidation type="decimal" allowBlank="1" showInputMessage="1" showErrorMessage="1" sqref="G31:G32 G56:G57" xr:uid="{E8D4FEA8-7220-413A-8768-439E0AE53946}">
      <formula1>0</formula1>
      <formula2>999999999999</formula2>
    </dataValidation>
    <dataValidation showInputMessage="1" showErrorMessage="1" sqref="G33:O33 E25:H25 L25:O25 E49:S49 G58:O58" xr:uid="{EE246361-9058-470C-997D-92970C79BC5C}"/>
  </dataValidations>
  <pageMargins left="0.70866141732283472" right="0.31496062992125984" top="0.74803149606299213" bottom="0.35433070866141736" header="0.31496062992125984" footer="0.11811023622047245"/>
  <pageSetup scale="78" fitToWidth="0" fitToHeight="0" orientation="portrait" r:id="rId1"/>
  <headerFooter>
    <oddFooter>&amp;L&amp;8Ministère de l'Économie, de l'Innovation et de l'Énergie&amp;C&amp;8&amp;P&amp;R&amp;8version officielle mars 2025</oddFooter>
  </headerFooter>
  <rowBreaks count="1" manualBreakCount="1">
    <brk id="40" max="1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9C77-652F-491C-AEAE-6A95749F6B62}">
  <sheetPr codeName="Feuil8"/>
  <dimension ref="A1:J89"/>
  <sheetViews>
    <sheetView showGridLines="0" zoomScaleNormal="100" zoomScaleSheetLayoutView="110" workbookViewId="0">
      <selection activeCell="E10" sqref="E10:E11"/>
    </sheetView>
  </sheetViews>
  <sheetFormatPr baseColWidth="10" defaultColWidth="11.28515625" defaultRowHeight="15"/>
  <cols>
    <col min="1" max="1" width="1.7109375" style="344" customWidth="1"/>
    <col min="2" max="2" width="68.28515625" customWidth="1"/>
    <col min="3" max="3" width="1.7109375" customWidth="1"/>
    <col min="4" max="5" width="16.7109375" customWidth="1"/>
    <col min="6" max="6" width="1.7109375" customWidth="1"/>
  </cols>
  <sheetData>
    <row r="1" spans="1:8" ht="52.5" customHeight="1">
      <c r="A1" s="61"/>
      <c r="B1" s="12"/>
      <c r="C1" s="14"/>
      <c r="D1" s="12"/>
    </row>
    <row r="2" spans="1:8" ht="21" customHeight="1">
      <c r="A2" s="505" t="s">
        <v>0</v>
      </c>
      <c r="B2" s="505"/>
      <c r="C2" s="505"/>
      <c r="D2" s="505"/>
      <c r="E2" s="505"/>
    </row>
    <row r="3" spans="1:8">
      <c r="A3" s="505"/>
      <c r="B3" s="505"/>
      <c r="C3" s="505"/>
      <c r="D3" s="505"/>
      <c r="E3" s="505"/>
    </row>
    <row r="4" spans="1:8" s="1" customFormat="1" ht="18" customHeight="1">
      <c r="B4" s="12"/>
      <c r="C4" s="12"/>
      <c r="D4" s="12"/>
      <c r="E4" s="12"/>
      <c r="F4" s="14"/>
      <c r="G4" s="214"/>
      <c r="H4" s="214"/>
    </row>
    <row r="5" spans="1:8" ht="21">
      <c r="A5" s="277" t="s">
        <v>299</v>
      </c>
      <c r="B5" s="25"/>
      <c r="C5" s="25"/>
      <c r="D5" s="342"/>
      <c r="E5" s="343"/>
    </row>
    <row r="6" spans="1:8" ht="15" customHeight="1">
      <c r="B6" s="214"/>
      <c r="C6" s="214"/>
      <c r="D6" s="214"/>
      <c r="E6" s="214"/>
    </row>
    <row r="7" spans="1:8" ht="18" customHeight="1">
      <c r="B7" s="214"/>
      <c r="C7" s="214"/>
      <c r="D7" s="551" t="s">
        <v>300</v>
      </c>
      <c r="E7" s="551" t="s">
        <v>301</v>
      </c>
    </row>
    <row r="8" spans="1:8" ht="18" customHeight="1">
      <c r="B8" s="214"/>
      <c r="C8" s="214"/>
      <c r="D8" s="552"/>
      <c r="E8" s="552"/>
    </row>
    <row r="9" spans="1:8" s="20" customFormat="1" ht="18" customHeight="1">
      <c r="A9" s="297"/>
      <c r="B9" s="289" t="s">
        <v>302</v>
      </c>
      <c r="C9" s="345"/>
      <c r="D9" s="346"/>
      <c r="E9" s="346"/>
    </row>
    <row r="10" spans="1:8" s="20" customFormat="1" ht="18" customHeight="1">
      <c r="A10" s="347"/>
      <c r="B10" s="1043" t="s">
        <v>303</v>
      </c>
      <c r="C10" s="348"/>
      <c r="D10" s="1041"/>
      <c r="E10" s="1041"/>
    </row>
    <row r="11" spans="1:8" s="20" customFormat="1" ht="18" customHeight="1">
      <c r="A11" s="349"/>
      <c r="B11" s="1047"/>
      <c r="C11" s="350"/>
      <c r="D11" s="1048"/>
      <c r="E11" s="1048"/>
    </row>
    <row r="12" spans="1:8" s="20" customFormat="1" ht="18" customHeight="1">
      <c r="A12" s="347"/>
      <c r="B12" s="1043" t="s">
        <v>304</v>
      </c>
      <c r="C12" s="348"/>
      <c r="D12" s="1041"/>
      <c r="E12" s="1041"/>
    </row>
    <row r="13" spans="1:8" s="20" customFormat="1" ht="18" customHeight="1">
      <c r="A13" s="349"/>
      <c r="B13" s="1047"/>
      <c r="C13" s="350"/>
      <c r="D13" s="1048"/>
      <c r="E13" s="1048"/>
    </row>
    <row r="14" spans="1:8" s="20" customFormat="1" ht="18" customHeight="1">
      <c r="A14" s="347"/>
      <c r="B14" s="1043" t="s">
        <v>442</v>
      </c>
      <c r="C14" s="348"/>
      <c r="D14" s="1041"/>
      <c r="E14" s="1041"/>
    </row>
    <row r="15" spans="1:8" s="20" customFormat="1" ht="18" customHeight="1">
      <c r="A15" s="349"/>
      <c r="B15" s="1047"/>
      <c r="C15" s="350"/>
      <c r="D15" s="1048"/>
      <c r="E15" s="1048"/>
    </row>
    <row r="16" spans="1:8" s="20" customFormat="1" ht="18" customHeight="1">
      <c r="A16" s="297"/>
      <c r="B16" s="289" t="s">
        <v>305</v>
      </c>
      <c r="C16" s="351"/>
      <c r="D16" s="24"/>
      <c r="E16" s="352"/>
    </row>
    <row r="17" spans="1:5" s="20" customFormat="1" ht="18" customHeight="1">
      <c r="A17" s="347"/>
      <c r="B17" s="1043" t="s">
        <v>306</v>
      </c>
      <c r="C17" s="348"/>
      <c r="D17" s="1041"/>
      <c r="E17" s="1041"/>
    </row>
    <row r="18" spans="1:5" s="20" customFormat="1" ht="18" customHeight="1">
      <c r="A18" s="349"/>
      <c r="B18" s="1045"/>
      <c r="C18" s="350"/>
      <c r="D18" s="1048"/>
      <c r="E18" s="1048"/>
    </row>
    <row r="19" spans="1:5" s="20" customFormat="1" ht="18" customHeight="1">
      <c r="A19" s="297"/>
      <c r="B19" s="289" t="s">
        <v>307</v>
      </c>
      <c r="C19" s="351"/>
      <c r="D19" s="24"/>
      <c r="E19" s="352"/>
    </row>
    <row r="20" spans="1:5" s="20" customFormat="1" ht="18" customHeight="1">
      <c r="A20" s="347"/>
      <c r="B20" s="1043" t="s">
        <v>308</v>
      </c>
      <c r="C20" s="348"/>
      <c r="D20" s="1041"/>
      <c r="E20" s="1041"/>
    </row>
    <row r="21" spans="1:5" s="20" customFormat="1" ht="18" customHeight="1">
      <c r="A21" s="349"/>
      <c r="B21" s="1047"/>
      <c r="C21" s="350"/>
      <c r="D21" s="1048"/>
      <c r="E21" s="1048"/>
    </row>
    <row r="22" spans="1:5" s="20" customFormat="1" ht="18" customHeight="1">
      <c r="A22" s="297"/>
      <c r="B22" s="289" t="s">
        <v>309</v>
      </c>
      <c r="C22" s="351"/>
      <c r="D22" s="24"/>
      <c r="E22" s="352"/>
    </row>
    <row r="23" spans="1:5" s="20" customFormat="1" ht="18" customHeight="1">
      <c r="A23" s="347"/>
      <c r="B23" s="1050" t="s">
        <v>310</v>
      </c>
      <c r="C23" s="1053"/>
      <c r="D23" s="1041"/>
      <c r="E23" s="1041"/>
    </row>
    <row r="24" spans="1:5" s="20" customFormat="1" ht="18" customHeight="1">
      <c r="A24" s="347"/>
      <c r="B24" s="1051"/>
      <c r="C24" s="1054"/>
      <c r="D24" s="1042"/>
      <c r="E24" s="1042"/>
    </row>
    <row r="25" spans="1:5" s="20" customFormat="1" ht="18" customHeight="1">
      <c r="A25" s="349"/>
      <c r="B25" s="1052"/>
      <c r="C25" s="1055"/>
      <c r="D25" s="1048"/>
      <c r="E25" s="1048"/>
    </row>
    <row r="26" spans="1:5" s="20" customFormat="1" ht="18" customHeight="1">
      <c r="A26" s="297"/>
      <c r="B26" s="289" t="s">
        <v>311</v>
      </c>
      <c r="C26" s="351"/>
      <c r="D26" s="24"/>
      <c r="E26" s="352"/>
    </row>
    <row r="27" spans="1:5" s="20" customFormat="1" ht="18" customHeight="1">
      <c r="A27" s="347"/>
      <c r="B27" s="1046" t="s">
        <v>312</v>
      </c>
      <c r="C27" s="354"/>
      <c r="D27" s="1042"/>
      <c r="E27" s="1042"/>
    </row>
    <row r="28" spans="1:5" s="20" customFormat="1" ht="18" customHeight="1">
      <c r="A28" s="347"/>
      <c r="B28" s="1046"/>
      <c r="C28" s="354"/>
      <c r="D28" s="1042"/>
      <c r="E28" s="1042"/>
    </row>
    <row r="29" spans="1:5" s="20" customFormat="1" ht="18" customHeight="1">
      <c r="A29" s="347"/>
      <c r="B29" s="1046"/>
      <c r="C29" s="354"/>
      <c r="D29" s="1042"/>
      <c r="E29" s="1042"/>
    </row>
    <row r="30" spans="1:5" s="20" customFormat="1" ht="18" customHeight="1">
      <c r="A30" s="347"/>
      <c r="B30" s="1046"/>
      <c r="C30" s="354"/>
      <c r="D30" s="1042"/>
      <c r="E30" s="1042"/>
    </row>
    <row r="31" spans="1:5" s="20" customFormat="1" ht="18" customHeight="1">
      <c r="A31" s="349"/>
      <c r="B31" s="1049"/>
      <c r="C31" s="350"/>
      <c r="D31" s="1048"/>
      <c r="E31" s="1048"/>
    </row>
    <row r="32" spans="1:5" s="20" customFormat="1" ht="18" customHeight="1">
      <c r="A32" s="347"/>
      <c r="B32" s="1056" t="s">
        <v>313</v>
      </c>
      <c r="C32" s="354"/>
      <c r="D32" s="1041"/>
      <c r="E32" s="1041"/>
    </row>
    <row r="33" spans="1:5" s="20" customFormat="1" ht="18" customHeight="1">
      <c r="A33" s="347"/>
      <c r="B33" s="1046"/>
      <c r="C33" s="354"/>
      <c r="D33" s="1042"/>
      <c r="E33" s="1042"/>
    </row>
    <row r="34" spans="1:5" s="20" customFormat="1" ht="18" customHeight="1">
      <c r="A34" s="347"/>
      <c r="B34" s="1046"/>
      <c r="C34" s="354"/>
      <c r="D34" s="1042"/>
      <c r="E34" s="1042"/>
    </row>
    <row r="35" spans="1:5" s="20" customFormat="1" ht="18" customHeight="1">
      <c r="A35" s="347"/>
      <c r="B35" s="1046"/>
      <c r="C35" s="354"/>
      <c r="D35" s="1042"/>
      <c r="E35" s="1042"/>
    </row>
    <row r="36" spans="1:5" s="20" customFormat="1" ht="18" customHeight="1">
      <c r="A36" s="349"/>
      <c r="B36" s="1049"/>
      <c r="C36" s="354"/>
      <c r="D36" s="1048"/>
      <c r="E36" s="1048"/>
    </row>
    <row r="37" spans="1:5" s="20" customFormat="1" ht="18" customHeight="1">
      <c r="A37" s="347"/>
      <c r="B37" s="1043" t="s">
        <v>314</v>
      </c>
      <c r="C37" s="348"/>
      <c r="D37" s="1041"/>
      <c r="E37" s="1041"/>
    </row>
    <row r="38" spans="1:5" s="20" customFormat="1" ht="18" customHeight="1">
      <c r="A38" s="349"/>
      <c r="B38" s="1047"/>
      <c r="C38" s="350"/>
      <c r="D38" s="1048"/>
      <c r="E38" s="1048"/>
    </row>
    <row r="39" spans="1:5" s="20" customFormat="1" ht="18" customHeight="1">
      <c r="A39" s="347"/>
      <c r="B39" s="1043" t="s">
        <v>315</v>
      </c>
      <c r="C39" s="348"/>
      <c r="D39" s="1057"/>
      <c r="E39" s="1041"/>
    </row>
    <row r="40" spans="1:5" s="20" customFormat="1" ht="18" customHeight="1">
      <c r="A40" s="349"/>
      <c r="B40" s="1047"/>
      <c r="C40" s="350"/>
      <c r="D40" s="1058"/>
      <c r="E40" s="1048"/>
    </row>
    <row r="41" spans="1:5" s="20" customFormat="1">
      <c r="A41" s="347"/>
      <c r="B41" s="1043" t="s">
        <v>316</v>
      </c>
      <c r="C41" s="348"/>
      <c r="D41" s="1057"/>
      <c r="E41" s="1041"/>
    </row>
    <row r="42" spans="1:5" s="20" customFormat="1">
      <c r="A42" s="349"/>
      <c r="B42" s="1047"/>
      <c r="C42" s="350"/>
      <c r="D42" s="1058"/>
      <c r="E42" s="1048"/>
    </row>
    <row r="43" spans="1:5" s="20" customFormat="1" ht="18" customHeight="1">
      <c r="A43" s="349"/>
      <c r="B43" s="355" t="s">
        <v>317</v>
      </c>
      <c r="C43" s="19"/>
      <c r="D43" s="356"/>
      <c r="E43" s="357"/>
    </row>
    <row r="44" spans="1:5" s="20" customFormat="1" ht="18" customHeight="1">
      <c r="A44" s="347"/>
      <c r="B44" s="1043" t="s">
        <v>318</v>
      </c>
      <c r="C44" s="348"/>
      <c r="D44" s="1041"/>
      <c r="E44" s="1041"/>
    </row>
    <row r="45" spans="1:5" s="20" customFormat="1" ht="18" customHeight="1">
      <c r="A45" s="347"/>
      <c r="B45" s="1044"/>
      <c r="C45" s="354"/>
      <c r="D45" s="1042"/>
      <c r="E45" s="1042"/>
    </row>
    <row r="46" spans="1:5" s="20" customFormat="1" ht="21" customHeight="1">
      <c r="A46" s="349"/>
      <c r="B46" s="1045"/>
      <c r="C46" s="350"/>
      <c r="D46" s="1042"/>
      <c r="E46" s="1042"/>
    </row>
    <row r="47" spans="1:5" s="20" customFormat="1" ht="18" customHeight="1">
      <c r="A47" s="297"/>
      <c r="B47" s="289" t="s">
        <v>319</v>
      </c>
      <c r="C47" s="351"/>
      <c r="D47" s="24"/>
      <c r="E47" s="352"/>
    </row>
    <row r="48" spans="1:5" s="20" customFormat="1" ht="18" customHeight="1">
      <c r="A48" s="358"/>
      <c r="B48" s="1043" t="s">
        <v>320</v>
      </c>
      <c r="C48" s="348"/>
      <c r="D48" s="1041"/>
      <c r="E48" s="1041"/>
    </row>
    <row r="49" spans="1:5" s="20" customFormat="1" ht="18" customHeight="1">
      <c r="A49" s="347"/>
      <c r="B49" s="1046"/>
      <c r="C49" s="354"/>
      <c r="D49" s="1042"/>
      <c r="E49" s="1042"/>
    </row>
    <row r="50" spans="1:5" s="20" customFormat="1" ht="18" customHeight="1">
      <c r="A50" s="347"/>
      <c r="B50" s="1046"/>
      <c r="C50" s="354"/>
      <c r="D50" s="1042"/>
      <c r="E50" s="1042"/>
    </row>
    <row r="51" spans="1:5" s="20" customFormat="1" ht="18" customHeight="1">
      <c r="A51" s="349"/>
      <c r="B51" s="1047"/>
      <c r="C51" s="350"/>
      <c r="D51" s="1048"/>
      <c r="E51" s="1048"/>
    </row>
    <row r="52" spans="1:5" s="20" customFormat="1" ht="18" customHeight="1">
      <c r="A52" s="347"/>
      <c r="B52" s="1043" t="s">
        <v>462</v>
      </c>
      <c r="C52" s="354"/>
      <c r="D52" s="353"/>
      <c r="E52" s="353"/>
    </row>
    <row r="53" spans="1:5" s="20" customFormat="1" ht="18" customHeight="1">
      <c r="A53" s="347"/>
      <c r="B53" s="1044"/>
      <c r="C53" s="354"/>
      <c r="D53" s="353"/>
      <c r="E53" s="353"/>
    </row>
    <row r="54" spans="1:5" s="20" customFormat="1" ht="18" customHeight="1">
      <c r="A54" s="347"/>
      <c r="B54" s="1044"/>
      <c r="C54" s="354"/>
      <c r="D54" s="353"/>
      <c r="E54" s="353"/>
    </row>
    <row r="55" spans="1:5" s="20" customFormat="1" ht="18" customHeight="1">
      <c r="A55" s="349"/>
      <c r="B55" s="1045"/>
      <c r="C55" s="354"/>
      <c r="D55" s="353"/>
      <c r="E55" s="353"/>
    </row>
    <row r="56" spans="1:5" s="20" customFormat="1" ht="18" customHeight="1">
      <c r="A56" s="347"/>
      <c r="B56" s="1043" t="s">
        <v>314</v>
      </c>
      <c r="C56" s="348"/>
      <c r="D56" s="1041"/>
      <c r="E56" s="1041"/>
    </row>
    <row r="57" spans="1:5" s="20" customFormat="1" ht="18" customHeight="1">
      <c r="A57" s="349"/>
      <c r="B57" s="1047"/>
      <c r="C57" s="350"/>
      <c r="D57" s="1048"/>
      <c r="E57" s="1048"/>
    </row>
    <row r="58" spans="1:5" s="20" customFormat="1" ht="18" customHeight="1">
      <c r="A58" s="297"/>
      <c r="B58" s="289" t="s">
        <v>321</v>
      </c>
      <c r="C58" s="351"/>
      <c r="D58" s="24"/>
      <c r="E58" s="352"/>
    </row>
    <row r="59" spans="1:5" s="20" customFormat="1" ht="18" customHeight="1">
      <c r="A59" s="347"/>
      <c r="B59" s="1043" t="s">
        <v>322</v>
      </c>
      <c r="C59" s="348"/>
      <c r="D59" s="1041"/>
      <c r="E59" s="1041"/>
    </row>
    <row r="60" spans="1:5" s="20" customFormat="1" ht="18" customHeight="1">
      <c r="A60" s="347"/>
      <c r="B60" s="1046"/>
      <c r="C60" s="354"/>
      <c r="D60" s="1042"/>
      <c r="E60" s="1042"/>
    </row>
    <row r="61" spans="1:5" s="20" customFormat="1" ht="18" customHeight="1">
      <c r="A61" s="347"/>
      <c r="B61" s="1046"/>
      <c r="C61" s="354"/>
      <c r="D61" s="1042"/>
      <c r="E61" s="1042"/>
    </row>
    <row r="62" spans="1:5" s="20" customFormat="1" ht="18" customHeight="1">
      <c r="A62" s="347"/>
      <c r="B62" s="1046"/>
      <c r="C62" s="354"/>
      <c r="D62" s="1042"/>
      <c r="E62" s="1042"/>
    </row>
    <row r="63" spans="1:5" s="20" customFormat="1" ht="18" customHeight="1">
      <c r="A63" s="349"/>
      <c r="B63" s="1047"/>
      <c r="C63" s="350"/>
      <c r="D63" s="1048"/>
      <c r="E63" s="1048"/>
    </row>
    <row r="64" spans="1:5" s="20" customFormat="1" ht="18" customHeight="1">
      <c r="A64" s="347"/>
      <c r="B64" s="1043" t="s">
        <v>323</v>
      </c>
      <c r="C64" s="348"/>
      <c r="D64" s="1041"/>
      <c r="E64" s="1041"/>
    </row>
    <row r="65" spans="1:5" s="20" customFormat="1" ht="18" customHeight="1">
      <c r="A65" s="347"/>
      <c r="B65" s="1046"/>
      <c r="C65" s="354"/>
      <c r="D65" s="1042"/>
      <c r="E65" s="1042"/>
    </row>
    <row r="66" spans="1:5" s="20" customFormat="1" ht="18" customHeight="1">
      <c r="A66" s="347"/>
      <c r="B66" s="1046"/>
      <c r="C66" s="354"/>
      <c r="D66" s="1042"/>
      <c r="E66" s="1042"/>
    </row>
    <row r="67" spans="1:5" s="20" customFormat="1" ht="18" customHeight="1">
      <c r="A67" s="347"/>
      <c r="B67" s="1046"/>
      <c r="C67" s="354"/>
      <c r="D67" s="1042"/>
      <c r="E67" s="1042"/>
    </row>
    <row r="68" spans="1:5" s="20" customFormat="1" ht="18" customHeight="1">
      <c r="A68" s="349"/>
      <c r="B68" s="1047"/>
      <c r="C68" s="350"/>
      <c r="D68" s="1048"/>
      <c r="E68" s="1048"/>
    </row>
    <row r="69" spans="1:5" s="20" customFormat="1" ht="18" customHeight="1">
      <c r="A69" s="347"/>
      <c r="B69" s="1043" t="s">
        <v>314</v>
      </c>
      <c r="C69" s="348"/>
      <c r="D69" s="1041"/>
      <c r="E69" s="1041"/>
    </row>
    <row r="70" spans="1:5" s="20" customFormat="1" ht="18" customHeight="1">
      <c r="A70" s="349"/>
      <c r="B70" s="1047"/>
      <c r="C70" s="350"/>
      <c r="D70" s="1048"/>
      <c r="E70" s="1048"/>
    </row>
    <row r="71" spans="1:5" s="20" customFormat="1" ht="18" customHeight="1">
      <c r="A71" s="347"/>
      <c r="B71" s="1043" t="s">
        <v>324</v>
      </c>
      <c r="C71" s="348"/>
      <c r="D71" s="1057"/>
      <c r="E71" s="1041"/>
    </row>
    <row r="72" spans="1:5" s="20" customFormat="1" ht="18" customHeight="1">
      <c r="A72" s="349"/>
      <c r="B72" s="1047"/>
      <c r="C72" s="350"/>
      <c r="D72" s="1058"/>
      <c r="E72" s="1048"/>
    </row>
    <row r="73" spans="1:5" s="20" customFormat="1" ht="18" customHeight="1">
      <c r="A73" s="347"/>
      <c r="B73" s="1043" t="s">
        <v>316</v>
      </c>
      <c r="C73" s="348"/>
      <c r="D73" s="1057"/>
      <c r="E73" s="1041"/>
    </row>
    <row r="74" spans="1:5" s="20" customFormat="1" ht="18" customHeight="1">
      <c r="A74" s="349"/>
      <c r="B74" s="1047"/>
      <c r="C74" s="350"/>
      <c r="D74" s="1058"/>
      <c r="E74" s="1048"/>
    </row>
    <row r="75" spans="1:5" s="20" customFormat="1" ht="18" customHeight="1">
      <c r="A75" s="349"/>
      <c r="B75" s="355" t="s">
        <v>325</v>
      </c>
      <c r="C75" s="19"/>
      <c r="D75" s="356"/>
      <c r="E75" s="357"/>
    </row>
    <row r="76" spans="1:5" s="20" customFormat="1" ht="18" customHeight="1">
      <c r="A76" s="347"/>
      <c r="B76" s="1043" t="s">
        <v>326</v>
      </c>
      <c r="C76" s="348"/>
      <c r="D76" s="1041"/>
      <c r="E76" s="1041"/>
    </row>
    <row r="77" spans="1:5" s="20" customFormat="1" ht="18" customHeight="1">
      <c r="A77" s="347"/>
      <c r="B77" s="1044"/>
      <c r="C77" s="19"/>
      <c r="D77" s="1042"/>
      <c r="E77" s="1042"/>
    </row>
    <row r="78" spans="1:5" s="20" customFormat="1" ht="18" customHeight="1">
      <c r="A78" s="349"/>
      <c r="B78" s="1045"/>
      <c r="C78" s="354"/>
      <c r="D78" s="1042"/>
      <c r="E78" s="1042"/>
    </row>
    <row r="79" spans="1:5" s="20" customFormat="1" ht="18" customHeight="1">
      <c r="A79" s="297"/>
      <c r="B79" s="289" t="s">
        <v>327</v>
      </c>
      <c r="C79" s="351"/>
      <c r="D79" s="24"/>
      <c r="E79" s="352"/>
    </row>
    <row r="80" spans="1:5" s="20" customFormat="1" ht="18" customHeight="1">
      <c r="A80" s="347"/>
      <c r="B80" s="1043" t="s">
        <v>328</v>
      </c>
      <c r="C80" s="348"/>
      <c r="D80" s="1041"/>
      <c r="E80" s="1041"/>
    </row>
    <row r="81" spans="1:10" s="20" customFormat="1" ht="18" customHeight="1">
      <c r="A81" s="347"/>
      <c r="B81" s="1046"/>
      <c r="C81" s="354"/>
      <c r="D81" s="1042"/>
      <c r="E81" s="1042"/>
    </row>
    <row r="82" spans="1:10" s="20" customFormat="1" ht="18" customHeight="1">
      <c r="A82" s="347"/>
      <c r="B82" s="1046"/>
      <c r="C82" s="354"/>
      <c r="D82" s="1042"/>
      <c r="E82" s="1042"/>
    </row>
    <row r="83" spans="1:10" s="20" customFormat="1" ht="18" customHeight="1">
      <c r="A83" s="349"/>
      <c r="B83" s="1047"/>
      <c r="C83" s="350"/>
      <c r="D83" s="1048"/>
      <c r="E83" s="1048"/>
    </row>
    <row r="84" spans="1:10" s="20" customFormat="1" ht="18" customHeight="1">
      <c r="A84" s="347"/>
      <c r="B84" s="1043" t="s">
        <v>462</v>
      </c>
      <c r="C84" s="354"/>
      <c r="D84" s="353"/>
      <c r="E84" s="353"/>
    </row>
    <row r="85" spans="1:10" s="20" customFormat="1" ht="18" customHeight="1">
      <c r="A85" s="347"/>
      <c r="B85" s="1044"/>
      <c r="C85" s="354"/>
      <c r="D85" s="353"/>
      <c r="E85" s="353"/>
    </row>
    <row r="86" spans="1:10" s="20" customFormat="1" ht="18" customHeight="1">
      <c r="A86" s="347"/>
      <c r="B86" s="1044"/>
      <c r="C86" s="354"/>
      <c r="D86" s="353"/>
      <c r="E86" s="353"/>
    </row>
    <row r="87" spans="1:10" s="20" customFormat="1">
      <c r="A87" s="347"/>
      <c r="B87" s="1045"/>
      <c r="C87" s="354"/>
      <c r="D87" s="353"/>
      <c r="E87" s="353"/>
    </row>
    <row r="88" spans="1:10" s="20" customFormat="1" ht="18" customHeight="1">
      <c r="A88" s="358"/>
      <c r="B88" s="1043" t="s">
        <v>314</v>
      </c>
      <c r="C88" s="348"/>
      <c r="D88" s="1041"/>
      <c r="E88" s="1041"/>
    </row>
    <row r="89" spans="1:10" s="360" customFormat="1" ht="18" customHeight="1">
      <c r="A89" s="359"/>
      <c r="B89" s="1047"/>
      <c r="C89" s="350"/>
      <c r="D89" s="1048"/>
      <c r="E89" s="1048"/>
      <c r="F89" s="20"/>
      <c r="G89" s="20"/>
      <c r="H89" s="20"/>
      <c r="I89" s="20"/>
      <c r="J89" s="20"/>
    </row>
  </sheetData>
  <sheetProtection algorithmName="SHA-512" hashValue="65E9o6euZa4O6A3WrVcLUzgBSDSwP6MAdxskwgxOSkE1RgSUhj+Sjz6pnNfJf5RtPxssb4D6Fl/QEqyOqz8kwQ==" saltValue="IXypefsgxXfzix7FqOmZ/g==" spinCount="100000" sheet="1" objects="1" scenarios="1"/>
  <mergeCells count="72">
    <mergeCell ref="B17:B18"/>
    <mergeCell ref="D17:D18"/>
    <mergeCell ref="E17:E18"/>
    <mergeCell ref="B88:B89"/>
    <mergeCell ref="D88:D89"/>
    <mergeCell ref="E88:E89"/>
    <mergeCell ref="B80:B83"/>
    <mergeCell ref="D80:D83"/>
    <mergeCell ref="E80:E83"/>
    <mergeCell ref="B76:B78"/>
    <mergeCell ref="D76:D78"/>
    <mergeCell ref="B71:B72"/>
    <mergeCell ref="D71:D72"/>
    <mergeCell ref="E71:E72"/>
    <mergeCell ref="E73:E74"/>
    <mergeCell ref="B73:B74"/>
    <mergeCell ref="D73:D74"/>
    <mergeCell ref="D64:D68"/>
    <mergeCell ref="E64:E68"/>
    <mergeCell ref="B69:B70"/>
    <mergeCell ref="D69:D70"/>
    <mergeCell ref="E69:E70"/>
    <mergeCell ref="B39:B40"/>
    <mergeCell ref="D39:D40"/>
    <mergeCell ref="E39:E40"/>
    <mergeCell ref="D41:D42"/>
    <mergeCell ref="E41:E42"/>
    <mergeCell ref="B41:B42"/>
    <mergeCell ref="B32:B36"/>
    <mergeCell ref="D32:D36"/>
    <mergeCell ref="E32:E36"/>
    <mergeCell ref="B37:B38"/>
    <mergeCell ref="D37:D38"/>
    <mergeCell ref="E37:E38"/>
    <mergeCell ref="B27:B31"/>
    <mergeCell ref="B20:B21"/>
    <mergeCell ref="D20:D21"/>
    <mergeCell ref="E20:E21"/>
    <mergeCell ref="D27:D31"/>
    <mergeCell ref="E27:E31"/>
    <mergeCell ref="B23:B25"/>
    <mergeCell ref="C23:C25"/>
    <mergeCell ref="D23:D25"/>
    <mergeCell ref="E23:E25"/>
    <mergeCell ref="B12:B13"/>
    <mergeCell ref="D12:D13"/>
    <mergeCell ref="E12:E13"/>
    <mergeCell ref="B14:B15"/>
    <mergeCell ref="D14:D15"/>
    <mergeCell ref="E14:E15"/>
    <mergeCell ref="A2:E3"/>
    <mergeCell ref="B10:B11"/>
    <mergeCell ref="D10:D11"/>
    <mergeCell ref="E10:E11"/>
    <mergeCell ref="D7:D8"/>
    <mergeCell ref="E7:E8"/>
    <mergeCell ref="E76:E78"/>
    <mergeCell ref="B84:B87"/>
    <mergeCell ref="D44:D46"/>
    <mergeCell ref="E44:E46"/>
    <mergeCell ref="B44:B46"/>
    <mergeCell ref="B52:B55"/>
    <mergeCell ref="B48:B51"/>
    <mergeCell ref="D48:D51"/>
    <mergeCell ref="E48:E51"/>
    <mergeCell ref="B56:B57"/>
    <mergeCell ref="D56:D57"/>
    <mergeCell ref="E56:E57"/>
    <mergeCell ref="B59:B63"/>
    <mergeCell ref="D59:D63"/>
    <mergeCell ref="E59:E63"/>
    <mergeCell ref="B64:B68"/>
  </mergeCells>
  <pageMargins left="0.70866141732283472" right="0.31496062992125984" top="0.74803149606299213" bottom="0.35433070866141736" header="0.31496062992125984" footer="0.11811023622047245"/>
  <pageSetup scale="89" orientation="portrait" r:id="rId1"/>
  <headerFooter>
    <oddFooter>&amp;L&amp;8Ministère de l'Économie, de l'Innovation et de l'Énergie&amp;C&amp;8&amp;P&amp;R&amp;8version officielle janvier 2026</oddFooter>
  </headerFooter>
  <rowBreaks count="2" manualBreakCount="2">
    <brk id="25" max="4" man="1"/>
    <brk id="57" max="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51AD2-A030-4F48-9C51-EE4D86F055D8}">
  <sheetPr codeName="Feuil7"/>
  <dimension ref="A1:H175"/>
  <sheetViews>
    <sheetView showGridLines="0" topLeftCell="A2" zoomScale="110" zoomScaleNormal="110" zoomScaleSheetLayoutView="100" workbookViewId="0">
      <selection activeCell="C21" sqref="C21:D25"/>
    </sheetView>
  </sheetViews>
  <sheetFormatPr baseColWidth="10" defaultColWidth="11.28515625" defaultRowHeight="15.75"/>
  <cols>
    <col min="1" max="1" width="23.28515625" style="10" customWidth="1"/>
    <col min="2" max="2" width="1.7109375" style="10" customWidth="1"/>
    <col min="3" max="3" width="2.28515625" style="10" customWidth="1"/>
    <col min="4" max="4" width="75.7109375" customWidth="1"/>
    <col min="5" max="6" width="1.7109375" customWidth="1"/>
    <col min="7" max="7" width="11.28515625" bestFit="1" customWidth="1"/>
  </cols>
  <sheetData>
    <row r="1" spans="1:7" ht="52.5" customHeight="1">
      <c r="A1" s="61"/>
      <c r="B1" s="61"/>
      <c r="C1" s="61"/>
      <c r="D1" s="61"/>
      <c r="E1" s="12"/>
    </row>
    <row r="2" spans="1:7" ht="21" customHeight="1">
      <c r="A2" s="505" t="s">
        <v>0</v>
      </c>
      <c r="B2" s="505"/>
      <c r="C2" s="505"/>
      <c r="D2" s="505"/>
      <c r="E2" s="505"/>
      <c r="F2" s="17"/>
    </row>
    <row r="3" spans="1:7" ht="21">
      <c r="A3" s="505"/>
      <c r="B3" s="505"/>
      <c r="C3" s="505"/>
      <c r="D3" s="505"/>
      <c r="E3" s="505"/>
      <c r="F3" s="17"/>
    </row>
    <row r="4" spans="1:7" s="1" customFormat="1" ht="18" customHeight="1">
      <c r="D4" s="12"/>
      <c r="E4" s="12"/>
      <c r="F4" s="12"/>
      <c r="G4" s="14"/>
    </row>
    <row r="5" spans="1:7" ht="21">
      <c r="A5" s="27" t="s">
        <v>231</v>
      </c>
      <c r="B5" s="28"/>
      <c r="C5" s="28"/>
      <c r="D5" s="25"/>
      <c r="E5" s="26"/>
      <c r="F5" s="17"/>
    </row>
    <row r="6" spans="1:7" ht="18" customHeight="1">
      <c r="A6" s="183"/>
      <c r="B6" s="183"/>
      <c r="C6" s="183"/>
      <c r="F6" s="17"/>
      <c r="G6" s="7"/>
    </row>
    <row r="7" spans="1:7" ht="18" customHeight="1">
      <c r="A7" s="1059" t="s">
        <v>232</v>
      </c>
      <c r="B7" s="1060"/>
      <c r="C7" s="1060"/>
      <c r="D7" s="1060"/>
      <c r="E7" s="58"/>
      <c r="F7" s="17"/>
      <c r="G7" s="7"/>
    </row>
    <row r="8" spans="1:7" ht="18" customHeight="1">
      <c r="A8" s="1061"/>
      <c r="B8" s="1062"/>
      <c r="C8" s="1062"/>
      <c r="D8" s="1062"/>
      <c r="E8" s="59"/>
      <c r="F8" s="17"/>
      <c r="G8" s="7"/>
    </row>
    <row r="9" spans="1:7" ht="18" customHeight="1">
      <c r="A9" s="1063"/>
      <c r="B9" s="1064"/>
      <c r="C9" s="1064"/>
      <c r="D9" s="1064"/>
      <c r="E9" s="60"/>
      <c r="F9" s="17"/>
      <c r="G9" s="7"/>
    </row>
    <row r="10" spans="1:7" ht="18" customHeight="1">
      <c r="A10" s="4"/>
      <c r="B10" s="4"/>
      <c r="C10" s="4"/>
      <c r="D10" s="8"/>
      <c r="E10" s="17"/>
      <c r="F10" s="17"/>
      <c r="G10" s="7"/>
    </row>
    <row r="11" spans="1:7" s="20" customFormat="1" ht="18" customHeight="1">
      <c r="A11" s="551" t="s">
        <v>233</v>
      </c>
      <c r="B11" s="33"/>
      <c r="C11" s="1043" t="s">
        <v>234</v>
      </c>
      <c r="D11" s="1043"/>
      <c r="E11" s="34"/>
      <c r="F11" s="35"/>
      <c r="G11" s="35"/>
    </row>
    <row r="12" spans="1:7" s="20" customFormat="1" ht="18" customHeight="1">
      <c r="A12" s="552"/>
      <c r="B12" s="37"/>
      <c r="C12" s="1047"/>
      <c r="D12" s="1047"/>
      <c r="E12" s="38"/>
      <c r="F12" s="35"/>
      <c r="G12" s="35"/>
    </row>
    <row r="13" spans="1:7" s="20" customFormat="1" ht="18" customHeight="1">
      <c r="A13" s="31"/>
      <c r="B13" s="31"/>
      <c r="C13" s="19"/>
      <c r="D13" s="19"/>
      <c r="E13" s="35"/>
      <c r="F13" s="35"/>
      <c r="G13" s="35"/>
    </row>
    <row r="14" spans="1:7" s="20" customFormat="1" ht="18" customHeight="1">
      <c r="A14" s="551" t="s">
        <v>235</v>
      </c>
      <c r="B14" s="33"/>
      <c r="C14" s="1043" t="s">
        <v>236</v>
      </c>
      <c r="D14" s="1043"/>
      <c r="E14" s="34"/>
      <c r="F14" s="35"/>
      <c r="G14" s="35"/>
    </row>
    <row r="15" spans="1:7" s="20" customFormat="1" ht="18" customHeight="1">
      <c r="A15" s="571"/>
      <c r="B15" s="39"/>
      <c r="C15" s="1046"/>
      <c r="D15" s="1046"/>
      <c r="E15" s="40"/>
      <c r="F15" s="35"/>
      <c r="G15" s="35"/>
    </row>
    <row r="16" spans="1:7" s="20" customFormat="1" ht="18" customHeight="1">
      <c r="A16" s="571"/>
      <c r="B16" s="39"/>
      <c r="C16" s="1046"/>
      <c r="D16" s="1046"/>
      <c r="E16" s="40"/>
      <c r="F16" s="35"/>
      <c r="G16" s="35"/>
    </row>
    <row r="17" spans="1:7" s="20" customFormat="1" ht="18" customHeight="1">
      <c r="A17" s="552"/>
      <c r="B17" s="37"/>
      <c r="C17" s="1047"/>
      <c r="D17" s="1047"/>
      <c r="E17" s="38"/>
      <c r="F17" s="35"/>
      <c r="G17" s="35"/>
    </row>
    <row r="18" spans="1:7" s="20" customFormat="1" ht="18" customHeight="1">
      <c r="A18" s="31"/>
      <c r="B18" s="31"/>
      <c r="C18" s="19"/>
      <c r="D18" s="19"/>
      <c r="E18" s="35"/>
      <c r="F18" s="35"/>
      <c r="G18" s="35"/>
    </row>
    <row r="19" spans="1:7" s="20" customFormat="1" ht="18" customHeight="1">
      <c r="A19" s="24" t="s">
        <v>237</v>
      </c>
      <c r="B19" s="41"/>
      <c r="C19" s="1065" t="s">
        <v>238</v>
      </c>
      <c r="D19" s="1065"/>
      <c r="E19" s="42"/>
      <c r="F19" s="35"/>
      <c r="G19" s="35"/>
    </row>
    <row r="20" spans="1:7" s="20" customFormat="1" ht="18" customHeight="1">
      <c r="A20" s="43"/>
      <c r="B20" s="43"/>
      <c r="C20" s="19"/>
      <c r="D20" s="19"/>
      <c r="E20" s="35"/>
      <c r="F20" s="35"/>
      <c r="G20" s="35"/>
    </row>
    <row r="21" spans="1:7" s="20" customFormat="1" ht="18" customHeight="1">
      <c r="A21" s="551" t="s">
        <v>218</v>
      </c>
      <c r="B21" s="33"/>
      <c r="C21" s="1043" t="s">
        <v>464</v>
      </c>
      <c r="D21" s="1043"/>
      <c r="E21" s="34"/>
      <c r="F21" s="35"/>
      <c r="G21" s="35"/>
    </row>
    <row r="22" spans="1:7" s="20" customFormat="1" ht="18" customHeight="1">
      <c r="A22" s="571"/>
      <c r="B22" s="39"/>
      <c r="C22" s="1046"/>
      <c r="D22" s="1046"/>
      <c r="E22" s="40"/>
      <c r="F22" s="35"/>
      <c r="G22" s="35"/>
    </row>
    <row r="23" spans="1:7" s="20" customFormat="1" ht="18" customHeight="1">
      <c r="A23" s="571"/>
      <c r="B23" s="39"/>
      <c r="C23" s="1046"/>
      <c r="D23" s="1046"/>
      <c r="E23" s="40"/>
      <c r="F23" s="35"/>
      <c r="G23" s="35"/>
    </row>
    <row r="24" spans="1:7" s="20" customFormat="1" ht="18" customHeight="1">
      <c r="A24" s="571"/>
      <c r="B24" s="39"/>
      <c r="C24" s="1046"/>
      <c r="D24" s="1046"/>
      <c r="E24" s="40"/>
      <c r="F24" s="35"/>
      <c r="G24" s="35"/>
    </row>
    <row r="25" spans="1:7" s="20" customFormat="1" ht="18" customHeight="1">
      <c r="A25" s="552"/>
      <c r="B25" s="37"/>
      <c r="C25" s="1047"/>
      <c r="D25" s="1047"/>
      <c r="E25" s="38"/>
      <c r="F25" s="35"/>
      <c r="G25" s="35"/>
    </row>
    <row r="26" spans="1:7" s="20" customFormat="1" ht="18" customHeight="1">
      <c r="A26" s="43"/>
      <c r="B26" s="43"/>
      <c r="C26" s="19"/>
      <c r="D26" s="19"/>
      <c r="E26" s="35"/>
      <c r="F26" s="35"/>
      <c r="G26" s="35"/>
    </row>
    <row r="27" spans="1:7" s="20" customFormat="1" ht="18" customHeight="1">
      <c r="A27" s="551" t="s">
        <v>58</v>
      </c>
      <c r="B27" s="33"/>
      <c r="C27" s="1043" t="s">
        <v>516</v>
      </c>
      <c r="D27" s="1043"/>
      <c r="E27" s="34"/>
      <c r="F27" s="35"/>
      <c r="G27" s="35"/>
    </row>
    <row r="28" spans="1:7" s="20" customFormat="1" ht="18" customHeight="1">
      <c r="A28" s="571"/>
      <c r="B28" s="39"/>
      <c r="C28" s="1046"/>
      <c r="D28" s="1046"/>
      <c r="E28" s="40"/>
      <c r="F28" s="35"/>
      <c r="G28" s="35"/>
    </row>
    <row r="29" spans="1:7" s="20" customFormat="1" ht="18" customHeight="1">
      <c r="A29" s="571"/>
      <c r="B29" s="39"/>
      <c r="C29" s="1046"/>
      <c r="D29" s="1046"/>
      <c r="E29" s="40"/>
      <c r="F29" s="35"/>
      <c r="G29" s="35"/>
    </row>
    <row r="30" spans="1:7" s="20" customFormat="1" ht="18" customHeight="1">
      <c r="A30" s="571"/>
      <c r="B30" s="39"/>
      <c r="C30" s="1046"/>
      <c r="D30" s="1046"/>
      <c r="E30" s="40"/>
      <c r="F30" s="35"/>
      <c r="G30" s="35"/>
    </row>
    <row r="31" spans="1:7" s="20" customFormat="1" ht="18" customHeight="1">
      <c r="A31" s="571"/>
      <c r="B31" s="39"/>
      <c r="C31" s="1046"/>
      <c r="D31" s="1046"/>
      <c r="E31" s="40"/>
      <c r="F31" s="35"/>
      <c r="G31" s="35"/>
    </row>
    <row r="32" spans="1:7" s="20" customFormat="1" ht="18" customHeight="1">
      <c r="A32" s="571"/>
      <c r="B32" s="39"/>
      <c r="C32" s="1046"/>
      <c r="D32" s="1046"/>
      <c r="E32" s="40"/>
      <c r="F32" s="35"/>
      <c r="G32" s="35"/>
    </row>
    <row r="33" spans="1:7" s="20" customFormat="1" ht="18" customHeight="1">
      <c r="A33" s="552"/>
      <c r="B33" s="37"/>
      <c r="C33" s="1047"/>
      <c r="D33" s="1047"/>
      <c r="E33" s="38"/>
      <c r="F33" s="35"/>
      <c r="G33" s="35"/>
    </row>
    <row r="34" spans="1:7" s="20" customFormat="1" ht="18" customHeight="1">
      <c r="A34" s="31"/>
      <c r="B34" s="31"/>
      <c r="C34" s="44"/>
      <c r="D34" s="44"/>
      <c r="E34" s="35"/>
      <c r="F34" s="35"/>
      <c r="G34" s="35"/>
    </row>
    <row r="35" spans="1:7" s="20" customFormat="1" ht="18" customHeight="1">
      <c r="A35" s="551" t="s">
        <v>239</v>
      </c>
      <c r="B35" s="33"/>
      <c r="C35" s="1043" t="s">
        <v>465</v>
      </c>
      <c r="D35" s="1043"/>
      <c r="E35" s="34"/>
      <c r="F35" s="36"/>
      <c r="G35" s="36"/>
    </row>
    <row r="36" spans="1:7" s="20" customFormat="1" ht="18" customHeight="1">
      <c r="A36" s="571"/>
      <c r="B36" s="39"/>
      <c r="C36" s="1046"/>
      <c r="D36" s="1046"/>
      <c r="E36" s="40"/>
      <c r="F36" s="36"/>
      <c r="G36" s="36"/>
    </row>
    <row r="37" spans="1:7" s="20" customFormat="1" ht="18" customHeight="1">
      <c r="A37" s="552"/>
      <c r="B37" s="37"/>
      <c r="C37" s="1047"/>
      <c r="D37" s="1047"/>
      <c r="E37" s="38"/>
      <c r="F37" s="36"/>
      <c r="G37" s="36"/>
    </row>
    <row r="38" spans="1:7" s="20" customFormat="1" ht="18" customHeight="1">
      <c r="A38" s="43"/>
      <c r="B38" s="43"/>
      <c r="C38" s="45"/>
      <c r="D38" s="45"/>
      <c r="E38" s="36"/>
      <c r="F38" s="36"/>
      <c r="G38" s="36"/>
    </row>
    <row r="39" spans="1:7" s="20" customFormat="1" ht="18" customHeight="1">
      <c r="A39" s="551" t="s">
        <v>240</v>
      </c>
      <c r="B39" s="33"/>
      <c r="C39" s="1043" t="s">
        <v>241</v>
      </c>
      <c r="D39" s="1043"/>
      <c r="E39" s="34"/>
      <c r="F39" s="36"/>
      <c r="G39" s="36"/>
    </row>
    <row r="40" spans="1:7" s="20" customFormat="1" ht="16.350000000000001" customHeight="1">
      <c r="A40" s="571"/>
      <c r="B40" s="39"/>
      <c r="C40" s="29" t="s">
        <v>242</v>
      </c>
      <c r="D40" s="630" t="s">
        <v>243</v>
      </c>
      <c r="E40" s="40"/>
      <c r="F40" s="36"/>
      <c r="G40" s="36"/>
    </row>
    <row r="41" spans="1:7" s="20" customFormat="1" ht="16.350000000000001" customHeight="1">
      <c r="A41" s="571"/>
      <c r="B41" s="39"/>
      <c r="C41" s="29" t="s">
        <v>244</v>
      </c>
      <c r="D41" s="630"/>
      <c r="E41" s="40"/>
      <c r="F41" s="36"/>
      <c r="G41" s="36"/>
    </row>
    <row r="42" spans="1:7" s="20" customFormat="1" ht="16.350000000000001" customHeight="1">
      <c r="A42" s="571"/>
      <c r="B42" s="39"/>
      <c r="C42" s="29" t="s">
        <v>245</v>
      </c>
      <c r="D42" s="630" t="s">
        <v>246</v>
      </c>
      <c r="E42" s="40"/>
      <c r="F42" s="36"/>
      <c r="G42" s="36"/>
    </row>
    <row r="43" spans="1:7" s="20" customFormat="1" ht="16.350000000000001" customHeight="1">
      <c r="A43" s="552"/>
      <c r="B43" s="37"/>
      <c r="C43" s="53" t="s">
        <v>244</v>
      </c>
      <c r="D43" s="1066"/>
      <c r="E43" s="38"/>
      <c r="F43" s="36"/>
      <c r="G43" s="36"/>
    </row>
    <row r="44" spans="1:7" s="20" customFormat="1" ht="18" customHeight="1">
      <c r="A44" s="43"/>
      <c r="B44" s="43"/>
      <c r="C44" s="45"/>
      <c r="D44" s="45"/>
      <c r="E44" s="36"/>
      <c r="F44" s="36"/>
      <c r="G44" s="36"/>
    </row>
    <row r="45" spans="1:7" s="20" customFormat="1" ht="18" customHeight="1">
      <c r="A45" s="551" t="s">
        <v>247</v>
      </c>
      <c r="B45" s="33"/>
      <c r="C45" s="1043" t="s">
        <v>248</v>
      </c>
      <c r="D45" s="1043"/>
      <c r="E45" s="34"/>
      <c r="F45" s="36"/>
      <c r="G45" s="36"/>
    </row>
    <row r="46" spans="1:7" s="20" customFormat="1" ht="18" customHeight="1">
      <c r="A46" s="571"/>
      <c r="B46" s="39"/>
      <c r="C46" s="1046"/>
      <c r="D46" s="1046"/>
      <c r="E46" s="40"/>
      <c r="F46" s="36"/>
      <c r="G46" s="36"/>
    </row>
    <row r="47" spans="1:7" s="20" customFormat="1" ht="18" customHeight="1">
      <c r="A47" s="571"/>
      <c r="B47" s="39"/>
      <c r="C47" s="1046"/>
      <c r="D47" s="1046"/>
      <c r="E47" s="40"/>
      <c r="F47" s="36"/>
      <c r="G47" s="36"/>
    </row>
    <row r="48" spans="1:7" s="20" customFormat="1" ht="18" customHeight="1">
      <c r="A48" s="552"/>
      <c r="B48" s="37"/>
      <c r="C48" s="1047"/>
      <c r="D48" s="1047"/>
      <c r="E48" s="38"/>
      <c r="F48" s="36"/>
      <c r="G48" s="36"/>
    </row>
    <row r="49" spans="1:8" s="20" customFormat="1" ht="18" customHeight="1">
      <c r="A49" s="43"/>
      <c r="B49" s="43"/>
      <c r="C49" s="19"/>
      <c r="D49" s="19"/>
      <c r="E49" s="36"/>
      <c r="F49" s="36"/>
      <c r="G49" s="36"/>
    </row>
    <row r="50" spans="1:8" s="20" customFormat="1" ht="18" customHeight="1">
      <c r="A50" s="551" t="s">
        <v>249</v>
      </c>
      <c r="B50" s="33"/>
      <c r="C50" s="1043" t="s">
        <v>250</v>
      </c>
      <c r="D50" s="1043"/>
      <c r="E50" s="34"/>
      <c r="F50" s="36"/>
      <c r="G50" s="36"/>
    </row>
    <row r="51" spans="1:8" s="20" customFormat="1" ht="18" customHeight="1">
      <c r="A51" s="571"/>
      <c r="B51" s="39"/>
      <c r="C51" s="1046"/>
      <c r="D51" s="1046"/>
      <c r="E51" s="40"/>
      <c r="F51" s="36"/>
      <c r="G51" s="36"/>
    </row>
    <row r="52" spans="1:8" s="20" customFormat="1" ht="18" customHeight="1">
      <c r="A52" s="571"/>
      <c r="B52" s="39"/>
      <c r="C52" s="32" t="s">
        <v>251</v>
      </c>
      <c r="D52" s="32"/>
      <c r="E52" s="40"/>
      <c r="F52" s="36"/>
      <c r="G52" s="36"/>
    </row>
    <row r="53" spans="1:8" s="20" customFormat="1" ht="16.350000000000001" customHeight="1">
      <c r="A53" s="571"/>
      <c r="B53" s="39"/>
      <c r="C53" s="29" t="s">
        <v>242</v>
      </c>
      <c r="D53" s="630" t="s">
        <v>252</v>
      </c>
      <c r="E53" s="40"/>
      <c r="F53" s="36"/>
      <c r="G53" s="36"/>
    </row>
    <row r="54" spans="1:8" s="20" customFormat="1" ht="16.350000000000001" customHeight="1">
      <c r="A54" s="571"/>
      <c r="B54" s="39"/>
      <c r="C54" s="29" t="s">
        <v>244</v>
      </c>
      <c r="D54" s="630"/>
      <c r="E54" s="40"/>
      <c r="F54" s="36"/>
      <c r="G54" s="36"/>
    </row>
    <row r="55" spans="1:8" s="20" customFormat="1" ht="16.350000000000001" customHeight="1">
      <c r="A55" s="571"/>
      <c r="B55" s="39"/>
      <c r="C55" s="29" t="s">
        <v>253</v>
      </c>
      <c r="D55" s="630" t="s">
        <v>254</v>
      </c>
      <c r="E55" s="40"/>
      <c r="F55" s="36"/>
      <c r="G55" s="36"/>
    </row>
    <row r="56" spans="1:8" s="20" customFormat="1" ht="16.350000000000001" customHeight="1">
      <c r="A56" s="571"/>
      <c r="B56" s="39"/>
      <c r="C56" s="29"/>
      <c r="D56" s="630"/>
      <c r="E56" s="40"/>
      <c r="F56" s="36"/>
      <c r="G56" s="36"/>
    </row>
    <row r="57" spans="1:8" s="20" customFormat="1" ht="18" customHeight="1">
      <c r="A57" s="571"/>
      <c r="B57" s="39"/>
      <c r="C57" s="32" t="s">
        <v>255</v>
      </c>
      <c r="D57" s="32"/>
      <c r="E57" s="40"/>
      <c r="F57" s="36"/>
      <c r="G57" s="36"/>
    </row>
    <row r="58" spans="1:8" s="20" customFormat="1" ht="16.350000000000001" customHeight="1">
      <c r="A58" s="571"/>
      <c r="B58" s="39"/>
      <c r="C58" s="29" t="s">
        <v>242</v>
      </c>
      <c r="D58" s="630" t="s">
        <v>256</v>
      </c>
      <c r="E58" s="40"/>
      <c r="F58" s="36"/>
      <c r="G58" s="36"/>
    </row>
    <row r="59" spans="1:8" s="20" customFormat="1" ht="16.350000000000001" customHeight="1">
      <c r="A59" s="571"/>
      <c r="B59" s="39"/>
      <c r="C59" s="29"/>
      <c r="D59" s="630"/>
      <c r="E59" s="40"/>
      <c r="F59" s="36"/>
      <c r="G59" s="36"/>
    </row>
    <row r="60" spans="1:8" s="20" customFormat="1" ht="16.350000000000001" customHeight="1">
      <c r="A60" s="571"/>
      <c r="B60" s="39"/>
      <c r="C60" s="29" t="s">
        <v>253</v>
      </c>
      <c r="D60" s="630" t="s">
        <v>257</v>
      </c>
      <c r="E60" s="40"/>
      <c r="F60" s="36"/>
      <c r="G60" s="36"/>
    </row>
    <row r="61" spans="1:8" s="20" customFormat="1" ht="18" customHeight="1">
      <c r="A61" s="552"/>
      <c r="B61" s="37"/>
      <c r="C61" s="53"/>
      <c r="D61" s="1066"/>
      <c r="E61" s="38"/>
      <c r="F61" s="36"/>
      <c r="G61" s="36"/>
    </row>
    <row r="62" spans="1:8" s="20" customFormat="1" ht="18" customHeight="1">
      <c r="A62" s="43"/>
      <c r="B62" s="43"/>
      <c r="C62" s="45"/>
      <c r="D62" s="45"/>
      <c r="E62" s="36"/>
      <c r="F62" s="36"/>
      <c r="G62" s="36"/>
    </row>
    <row r="63" spans="1:8" s="20" customFormat="1" ht="18" customHeight="1">
      <c r="A63" s="551" t="s">
        <v>258</v>
      </c>
      <c r="B63" s="33"/>
      <c r="C63" s="1043" t="s">
        <v>259</v>
      </c>
      <c r="D63" s="1043"/>
      <c r="E63" s="34"/>
      <c r="F63" s="48"/>
      <c r="G63" s="48"/>
      <c r="H63" s="3"/>
    </row>
    <row r="64" spans="1:8" s="20" customFormat="1" ht="18" customHeight="1">
      <c r="A64" s="571"/>
      <c r="B64" s="39"/>
      <c r="C64" s="1046"/>
      <c r="D64" s="1046"/>
      <c r="E64" s="40"/>
      <c r="F64" s="48"/>
      <c r="G64" s="48"/>
      <c r="H64" s="3"/>
    </row>
    <row r="65" spans="1:8" s="20" customFormat="1" ht="18" customHeight="1">
      <c r="A65" s="552"/>
      <c r="B65" s="37"/>
      <c r="C65" s="1047"/>
      <c r="D65" s="1047"/>
      <c r="E65" s="38"/>
      <c r="F65" s="48"/>
      <c r="G65" s="48"/>
      <c r="H65" s="3"/>
    </row>
    <row r="66" spans="1:8" s="20" customFormat="1" ht="18" customHeight="1">
      <c r="A66" s="43"/>
      <c r="B66" s="43"/>
      <c r="C66" s="45"/>
      <c r="D66" s="45"/>
      <c r="E66" s="48"/>
      <c r="F66" s="48"/>
      <c r="G66" s="48"/>
      <c r="H66" s="3"/>
    </row>
    <row r="67" spans="1:8" s="20" customFormat="1" ht="18" customHeight="1">
      <c r="A67" s="551" t="s">
        <v>260</v>
      </c>
      <c r="B67" s="33"/>
      <c r="C67" s="1043" t="s">
        <v>261</v>
      </c>
      <c r="D67" s="1043"/>
      <c r="E67" s="34"/>
      <c r="F67" s="48"/>
      <c r="G67" s="48"/>
    </row>
    <row r="68" spans="1:8" s="20" customFormat="1" ht="18" customHeight="1">
      <c r="A68" s="571"/>
      <c r="B68" s="39"/>
      <c r="C68" s="1046"/>
      <c r="D68" s="1046"/>
      <c r="E68" s="40"/>
      <c r="F68" s="48"/>
      <c r="G68" s="48"/>
    </row>
    <row r="69" spans="1:8" s="20" customFormat="1" ht="18" customHeight="1">
      <c r="A69" s="552"/>
      <c r="B69" s="37"/>
      <c r="C69" s="1047"/>
      <c r="D69" s="1047"/>
      <c r="E69" s="38"/>
      <c r="F69" s="48"/>
      <c r="G69" s="48"/>
    </row>
    <row r="70" spans="1:8" s="20" customFormat="1" ht="18" customHeight="1">
      <c r="A70" s="43"/>
      <c r="B70" s="43"/>
      <c r="C70" s="45"/>
      <c r="D70" s="45"/>
      <c r="E70" s="48"/>
      <c r="F70" s="48"/>
      <c r="G70" s="48"/>
    </row>
    <row r="71" spans="1:8" s="20" customFormat="1" ht="18" customHeight="1">
      <c r="A71" s="551" t="s">
        <v>262</v>
      </c>
      <c r="B71" s="33"/>
      <c r="C71" s="1043" t="s">
        <v>263</v>
      </c>
      <c r="D71" s="1043"/>
      <c r="E71" s="34"/>
      <c r="F71" s="48"/>
      <c r="G71" s="48"/>
    </row>
    <row r="72" spans="1:8" s="20" customFormat="1" ht="18" customHeight="1">
      <c r="A72" s="571"/>
      <c r="B72" s="39"/>
      <c r="C72" s="1046"/>
      <c r="D72" s="1046"/>
      <c r="E72" s="40"/>
      <c r="F72" s="48"/>
      <c r="G72" s="48"/>
    </row>
    <row r="73" spans="1:8" s="20" customFormat="1" ht="18" customHeight="1">
      <c r="A73" s="571"/>
      <c r="B73" s="39"/>
      <c r="C73" s="1046"/>
      <c r="D73" s="1046"/>
      <c r="E73" s="40"/>
      <c r="F73" s="48"/>
      <c r="G73" s="48"/>
    </row>
    <row r="74" spans="1:8" s="20" customFormat="1" ht="18" customHeight="1">
      <c r="A74" s="571"/>
      <c r="B74" s="39"/>
      <c r="C74" s="54" t="s">
        <v>251</v>
      </c>
      <c r="D74" s="54"/>
      <c r="E74" s="40"/>
      <c r="F74" s="48"/>
      <c r="G74" s="48"/>
    </row>
    <row r="75" spans="1:8" s="20" customFormat="1" ht="18" customHeight="1">
      <c r="A75" s="571"/>
      <c r="B75" s="39"/>
      <c r="C75" s="22" t="s">
        <v>242</v>
      </c>
      <c r="D75" s="630" t="s">
        <v>264</v>
      </c>
      <c r="E75" s="40"/>
      <c r="F75" s="48"/>
      <c r="G75" s="48"/>
    </row>
    <row r="76" spans="1:8" s="20" customFormat="1" ht="18" customHeight="1">
      <c r="A76" s="571"/>
      <c r="B76" s="39"/>
      <c r="C76" s="22" t="s">
        <v>244</v>
      </c>
      <c r="D76" s="630"/>
      <c r="E76" s="40"/>
      <c r="F76" s="48"/>
      <c r="G76" s="48"/>
    </row>
    <row r="77" spans="1:8" s="20" customFormat="1" ht="18" customHeight="1">
      <c r="A77" s="571"/>
      <c r="B77" s="39"/>
      <c r="C77" s="22" t="s">
        <v>244</v>
      </c>
      <c r="D77" s="630"/>
      <c r="E77" s="40"/>
      <c r="F77" s="48"/>
      <c r="G77" s="48"/>
    </row>
    <row r="78" spans="1:8" s="20" customFormat="1" ht="18" customHeight="1">
      <c r="A78" s="571"/>
      <c r="B78" s="39"/>
      <c r="C78" s="29" t="s">
        <v>253</v>
      </c>
      <c r="D78" s="630" t="s">
        <v>265</v>
      </c>
      <c r="E78" s="40"/>
      <c r="F78" s="48"/>
      <c r="G78" s="48"/>
    </row>
    <row r="79" spans="1:8" s="20" customFormat="1" ht="18" customHeight="1">
      <c r="A79" s="571"/>
      <c r="B79" s="39"/>
      <c r="C79" s="29" t="s">
        <v>244</v>
      </c>
      <c r="D79" s="630"/>
      <c r="E79" s="40"/>
      <c r="F79" s="48"/>
      <c r="G79" s="48"/>
    </row>
    <row r="80" spans="1:8" s="20" customFormat="1" ht="18" customHeight="1">
      <c r="A80" s="571"/>
      <c r="B80" s="39"/>
      <c r="C80" s="29" t="s">
        <v>244</v>
      </c>
      <c r="D80" s="630"/>
      <c r="E80" s="40"/>
      <c r="F80" s="48"/>
      <c r="G80" s="48"/>
    </row>
    <row r="81" spans="1:7" s="20" customFormat="1" ht="18" customHeight="1">
      <c r="A81" s="571"/>
      <c r="B81" s="39"/>
      <c r="C81" s="29" t="s">
        <v>266</v>
      </c>
      <c r="D81" s="630" t="s">
        <v>267</v>
      </c>
      <c r="E81" s="40"/>
      <c r="F81" s="48"/>
      <c r="G81" s="48"/>
    </row>
    <row r="82" spans="1:7" s="20" customFormat="1" ht="18" customHeight="1">
      <c r="A82" s="571"/>
      <c r="B82" s="39"/>
      <c r="C82" s="29" t="s">
        <v>244</v>
      </c>
      <c r="D82" s="630"/>
      <c r="E82" s="40"/>
      <c r="F82" s="48"/>
      <c r="G82" s="48"/>
    </row>
    <row r="83" spans="1:7" s="20" customFormat="1" ht="18" customHeight="1">
      <c r="A83" s="571"/>
      <c r="B83" s="39"/>
      <c r="C83" s="29" t="s">
        <v>244</v>
      </c>
      <c r="D83" s="630"/>
      <c r="E83" s="40"/>
      <c r="F83" s="48"/>
      <c r="G83" s="48"/>
    </row>
    <row r="84" spans="1:7" s="20" customFormat="1" ht="18" customHeight="1">
      <c r="A84" s="571"/>
      <c r="B84" s="39"/>
      <c r="C84" s="29" t="s">
        <v>268</v>
      </c>
      <c r="D84" s="630" t="s">
        <v>269</v>
      </c>
      <c r="E84" s="40"/>
      <c r="F84" s="48"/>
      <c r="G84" s="48"/>
    </row>
    <row r="85" spans="1:7" s="20" customFormat="1" ht="18" customHeight="1">
      <c r="A85" s="571"/>
      <c r="B85" s="39"/>
      <c r="C85" s="29" t="s">
        <v>244</v>
      </c>
      <c r="D85" s="630"/>
      <c r="E85" s="40"/>
      <c r="F85" s="48"/>
      <c r="G85" s="48"/>
    </row>
    <row r="86" spans="1:7" s="20" customFormat="1" ht="18" customHeight="1">
      <c r="A86" s="571"/>
      <c r="B86" s="39"/>
      <c r="C86" s="22" t="s">
        <v>244</v>
      </c>
      <c r="D86" s="630"/>
      <c r="E86" s="40"/>
      <c r="F86" s="48"/>
      <c r="G86" s="48"/>
    </row>
    <row r="87" spans="1:7" s="20" customFormat="1" ht="18" customHeight="1">
      <c r="A87" s="571"/>
      <c r="B87" s="39"/>
      <c r="C87" s="32" t="s">
        <v>270</v>
      </c>
      <c r="D87" s="32"/>
      <c r="E87" s="40"/>
      <c r="F87" s="48"/>
      <c r="G87" s="48"/>
    </row>
    <row r="88" spans="1:7" s="20" customFormat="1" ht="18" customHeight="1">
      <c r="A88" s="571"/>
      <c r="B88" s="39"/>
      <c r="C88" s="29" t="s">
        <v>242</v>
      </c>
      <c r="D88" s="630" t="s">
        <v>271</v>
      </c>
      <c r="E88" s="40"/>
      <c r="F88" s="48"/>
      <c r="G88" s="48"/>
    </row>
    <row r="89" spans="1:7" s="20" customFormat="1" ht="18" customHeight="1">
      <c r="A89" s="571"/>
      <c r="B89" s="39"/>
      <c r="C89" s="29" t="s">
        <v>244</v>
      </c>
      <c r="D89" s="630"/>
      <c r="E89" s="40"/>
      <c r="F89" s="48"/>
      <c r="G89" s="48"/>
    </row>
    <row r="90" spans="1:7" s="20" customFormat="1" ht="18" customHeight="1">
      <c r="A90" s="571"/>
      <c r="B90" s="39"/>
      <c r="C90" s="29" t="s">
        <v>244</v>
      </c>
      <c r="D90" s="630"/>
      <c r="E90" s="40"/>
      <c r="F90" s="48"/>
      <c r="G90" s="48"/>
    </row>
    <row r="91" spans="1:7" s="20" customFormat="1" ht="18" customHeight="1">
      <c r="A91" s="571"/>
      <c r="B91" s="39"/>
      <c r="C91" s="29" t="s">
        <v>253</v>
      </c>
      <c r="D91" s="630" t="s">
        <v>272</v>
      </c>
      <c r="E91" s="40"/>
      <c r="F91" s="48"/>
      <c r="G91" s="48"/>
    </row>
    <row r="92" spans="1:7" s="20" customFormat="1" ht="18" customHeight="1">
      <c r="A92" s="571"/>
      <c r="B92" s="39"/>
      <c r="C92" s="29" t="s">
        <v>244</v>
      </c>
      <c r="D92" s="630"/>
      <c r="E92" s="40"/>
      <c r="F92" s="48"/>
      <c r="G92" s="48"/>
    </row>
    <row r="93" spans="1:7" s="20" customFormat="1" ht="18" customHeight="1">
      <c r="A93" s="571"/>
      <c r="B93" s="39"/>
      <c r="C93" s="29" t="s">
        <v>244</v>
      </c>
      <c r="D93" s="630"/>
      <c r="E93" s="40"/>
      <c r="F93" s="48"/>
      <c r="G93" s="48"/>
    </row>
    <row r="94" spans="1:7" s="20" customFormat="1" ht="18" customHeight="1">
      <c r="A94" s="571"/>
      <c r="B94" s="39"/>
      <c r="C94" s="29" t="s">
        <v>266</v>
      </c>
      <c r="D94" s="630" t="s">
        <v>273</v>
      </c>
      <c r="E94" s="40"/>
      <c r="F94" s="48"/>
      <c r="G94" s="48"/>
    </row>
    <row r="95" spans="1:7" s="20" customFormat="1" ht="18" customHeight="1">
      <c r="A95" s="571"/>
      <c r="B95" s="39"/>
      <c r="C95" s="22" t="s">
        <v>274</v>
      </c>
      <c r="D95" s="630"/>
      <c r="E95" s="40"/>
      <c r="F95" s="48"/>
      <c r="G95" s="48"/>
    </row>
    <row r="96" spans="1:7" s="20" customFormat="1" ht="18" customHeight="1">
      <c r="A96" s="552"/>
      <c r="B96" s="37"/>
      <c r="C96" s="47" t="s">
        <v>274</v>
      </c>
      <c r="D96" s="1066"/>
      <c r="E96" s="38"/>
      <c r="F96" s="48"/>
      <c r="G96" s="48"/>
    </row>
    <row r="97" spans="1:7" s="51" customFormat="1" ht="18" customHeight="1">
      <c r="A97" s="49"/>
      <c r="B97" s="49"/>
      <c r="C97" s="45"/>
      <c r="D97" s="45"/>
      <c r="E97" s="50"/>
      <c r="F97" s="50"/>
      <c r="G97" s="50"/>
    </row>
    <row r="98" spans="1:7" s="51" customFormat="1" ht="18" customHeight="1">
      <c r="A98" s="551" t="s">
        <v>275</v>
      </c>
      <c r="B98" s="33"/>
      <c r="C98" s="1043" t="s">
        <v>276</v>
      </c>
      <c r="D98" s="1043"/>
      <c r="E98" s="34"/>
      <c r="F98" s="50"/>
      <c r="G98" s="50"/>
    </row>
    <row r="99" spans="1:7" s="51" customFormat="1" ht="18" customHeight="1">
      <c r="A99" s="571"/>
      <c r="B99" s="39"/>
      <c r="C99" s="1046"/>
      <c r="D99" s="1046"/>
      <c r="E99" s="40"/>
      <c r="F99" s="50"/>
      <c r="G99" s="50"/>
    </row>
    <row r="100" spans="1:7" s="51" customFormat="1" ht="18" customHeight="1">
      <c r="A100" s="571"/>
      <c r="B100" s="39"/>
      <c r="C100" s="1046"/>
      <c r="D100" s="1046"/>
      <c r="E100" s="40"/>
      <c r="F100" s="50"/>
      <c r="G100" s="50"/>
    </row>
    <row r="101" spans="1:7" s="51" customFormat="1" ht="18" customHeight="1">
      <c r="A101" s="552"/>
      <c r="B101" s="37"/>
      <c r="C101" s="1047"/>
      <c r="D101" s="1047"/>
      <c r="E101" s="38"/>
      <c r="F101" s="50"/>
      <c r="G101" s="50"/>
    </row>
    <row r="102" spans="1:7" s="20" customFormat="1" ht="18" customHeight="1">
      <c r="A102" s="43"/>
      <c r="B102" s="43"/>
      <c r="C102" s="45"/>
      <c r="D102" s="45"/>
      <c r="E102" s="48"/>
      <c r="F102" s="48"/>
      <c r="G102" s="48"/>
    </row>
    <row r="103" spans="1:7" s="20" customFormat="1" ht="18" customHeight="1">
      <c r="A103" s="551" t="s">
        <v>277</v>
      </c>
      <c r="B103" s="33"/>
      <c r="C103" s="1043" t="s">
        <v>278</v>
      </c>
      <c r="D103" s="1043"/>
      <c r="E103" s="34"/>
      <c r="F103" s="48"/>
      <c r="G103" s="48"/>
    </row>
    <row r="104" spans="1:7" s="20" customFormat="1" ht="18" customHeight="1">
      <c r="A104" s="571"/>
      <c r="B104" s="39"/>
      <c r="C104" s="1046"/>
      <c r="D104" s="1046"/>
      <c r="E104" s="40"/>
      <c r="F104" s="48"/>
      <c r="G104" s="48"/>
    </row>
    <row r="105" spans="1:7" s="20" customFormat="1" ht="18" customHeight="1">
      <c r="A105" s="571"/>
      <c r="B105" s="39"/>
      <c r="C105" s="1046"/>
      <c r="D105" s="1046"/>
      <c r="E105" s="40"/>
      <c r="F105" s="48"/>
      <c r="G105" s="48"/>
    </row>
    <row r="106" spans="1:7" s="20" customFormat="1" ht="18" customHeight="1">
      <c r="A106" s="571"/>
      <c r="B106" s="39"/>
      <c r="C106" s="1046"/>
      <c r="D106" s="1046"/>
      <c r="E106" s="40"/>
      <c r="F106" s="48"/>
      <c r="G106" s="48"/>
    </row>
    <row r="107" spans="1:7" s="20" customFormat="1" ht="18" customHeight="1">
      <c r="A107" s="571"/>
      <c r="B107" s="39"/>
      <c r="C107" s="1046"/>
      <c r="D107" s="1046"/>
      <c r="E107" s="40"/>
      <c r="F107" s="48"/>
      <c r="G107" s="48"/>
    </row>
    <row r="108" spans="1:7" s="20" customFormat="1" ht="18" customHeight="1">
      <c r="A108" s="571"/>
      <c r="B108" s="39"/>
      <c r="C108" s="1046"/>
      <c r="D108" s="1046"/>
      <c r="E108" s="40"/>
      <c r="F108" s="48"/>
      <c r="G108" s="48"/>
    </row>
    <row r="109" spans="1:7" s="20" customFormat="1" ht="18" customHeight="1">
      <c r="A109" s="552"/>
      <c r="B109" s="37"/>
      <c r="C109" s="1047"/>
      <c r="D109" s="1047"/>
      <c r="E109" s="38"/>
      <c r="F109" s="48"/>
      <c r="G109" s="48"/>
    </row>
    <row r="110" spans="1:7" s="20" customFormat="1" ht="18" customHeight="1">
      <c r="A110" s="43"/>
      <c r="B110" s="43"/>
      <c r="C110" s="19"/>
      <c r="D110" s="19"/>
      <c r="E110" s="48"/>
      <c r="F110" s="48"/>
      <c r="G110" s="48"/>
    </row>
    <row r="111" spans="1:7" s="20" customFormat="1" ht="18" customHeight="1">
      <c r="A111" s="551">
        <v>0.33</v>
      </c>
      <c r="B111" s="33"/>
      <c r="C111" s="1043" t="s">
        <v>279</v>
      </c>
      <c r="D111" s="1043"/>
      <c r="E111" s="34"/>
      <c r="F111" s="48"/>
      <c r="G111" s="48"/>
    </row>
    <row r="112" spans="1:7" s="20" customFormat="1" ht="18" customHeight="1">
      <c r="A112" s="552"/>
      <c r="B112" s="37"/>
      <c r="C112" s="1047"/>
      <c r="D112" s="1047"/>
      <c r="E112" s="38"/>
      <c r="F112" s="48"/>
      <c r="G112" s="48"/>
    </row>
    <row r="113" spans="1:7" s="20" customFormat="1" ht="18" customHeight="1">
      <c r="A113" s="43"/>
      <c r="B113" s="43"/>
      <c r="C113" s="52"/>
      <c r="D113" s="52"/>
      <c r="E113" s="48"/>
      <c r="F113" s="48"/>
      <c r="G113" s="48"/>
    </row>
    <row r="114" spans="1:7" s="20" customFormat="1" ht="18" customHeight="1">
      <c r="A114" s="551">
        <v>1</v>
      </c>
      <c r="B114" s="33"/>
      <c r="C114" s="1043" t="s">
        <v>410</v>
      </c>
      <c r="D114" s="1043"/>
      <c r="E114" s="34"/>
      <c r="F114" s="48"/>
      <c r="G114" s="48"/>
    </row>
    <row r="115" spans="1:7" s="20" customFormat="1" ht="18" customHeight="1">
      <c r="A115" s="552"/>
      <c r="B115" s="37"/>
      <c r="C115" s="1047"/>
      <c r="D115" s="1047"/>
      <c r="E115" s="38"/>
      <c r="F115" s="48"/>
      <c r="G115" s="48"/>
    </row>
    <row r="116" spans="1:7" s="20" customFormat="1" ht="18" customHeight="1">
      <c r="A116" s="43"/>
      <c r="B116" s="43"/>
      <c r="C116" s="52"/>
      <c r="D116" s="52"/>
      <c r="E116" s="48"/>
      <c r="F116" s="48"/>
      <c r="G116" s="48"/>
    </row>
    <row r="117" spans="1:7" s="20" customFormat="1" ht="18" customHeight="1">
      <c r="A117" s="551" t="s">
        <v>280</v>
      </c>
      <c r="B117" s="33"/>
      <c r="C117" s="1043" t="s">
        <v>281</v>
      </c>
      <c r="D117" s="1043"/>
      <c r="E117" s="34"/>
      <c r="F117" s="48"/>
      <c r="G117" s="48"/>
    </row>
    <row r="118" spans="1:7" s="20" customFormat="1" ht="18" customHeight="1">
      <c r="A118" s="571"/>
      <c r="B118" s="39"/>
      <c r="C118" s="1046"/>
      <c r="D118" s="1046"/>
      <c r="E118" s="40"/>
      <c r="F118" s="48"/>
      <c r="G118" s="48"/>
    </row>
    <row r="119" spans="1:7" s="20" customFormat="1" ht="18" customHeight="1">
      <c r="A119" s="571"/>
      <c r="B119" s="39"/>
      <c r="C119" s="1046"/>
      <c r="D119" s="1046"/>
      <c r="E119" s="40"/>
      <c r="F119" s="48"/>
      <c r="G119" s="48"/>
    </row>
    <row r="120" spans="1:7" s="20" customFormat="1" ht="18" customHeight="1">
      <c r="A120" s="571"/>
      <c r="B120" s="39"/>
      <c r="C120" s="1046"/>
      <c r="D120" s="1046"/>
      <c r="E120" s="40"/>
      <c r="F120" s="48"/>
      <c r="G120" s="48"/>
    </row>
    <row r="121" spans="1:7" s="20" customFormat="1" ht="18" customHeight="1">
      <c r="A121" s="571"/>
      <c r="B121" s="39"/>
      <c r="C121" s="1046"/>
      <c r="D121" s="1046"/>
      <c r="E121" s="40"/>
      <c r="F121" s="48"/>
      <c r="G121" s="48"/>
    </row>
    <row r="122" spans="1:7" s="20" customFormat="1" ht="18" customHeight="1">
      <c r="A122" s="571"/>
      <c r="B122" s="39"/>
      <c r="C122" s="1046"/>
      <c r="D122" s="1046"/>
      <c r="E122" s="40"/>
      <c r="F122" s="48"/>
      <c r="G122" s="48"/>
    </row>
    <row r="123" spans="1:7" s="20" customFormat="1" ht="18" customHeight="1">
      <c r="A123" s="552"/>
      <c r="B123" s="37"/>
      <c r="C123" s="1047"/>
      <c r="D123" s="1047"/>
      <c r="E123" s="38"/>
      <c r="F123" s="48"/>
      <c r="G123" s="48"/>
    </row>
    <row r="124" spans="1:7" s="20" customFormat="1" ht="18" customHeight="1">
      <c r="A124" s="43"/>
      <c r="B124" s="43"/>
      <c r="C124" s="45"/>
      <c r="D124" s="45"/>
      <c r="E124" s="48"/>
      <c r="F124" s="48"/>
      <c r="G124" s="48"/>
    </row>
    <row r="125" spans="1:7" s="20" customFormat="1" ht="18" customHeight="1">
      <c r="A125" s="551" t="s">
        <v>282</v>
      </c>
      <c r="B125" s="33"/>
      <c r="C125" s="1043" t="s">
        <v>466</v>
      </c>
      <c r="D125" s="1043"/>
      <c r="E125" s="34"/>
      <c r="F125" s="48"/>
      <c r="G125" s="48"/>
    </row>
    <row r="126" spans="1:7" s="20" customFormat="1" ht="18" customHeight="1">
      <c r="A126" s="571"/>
      <c r="B126" s="39"/>
      <c r="C126" s="1046"/>
      <c r="D126" s="1046"/>
      <c r="E126" s="40"/>
      <c r="F126" s="48"/>
      <c r="G126" s="48"/>
    </row>
    <row r="127" spans="1:7" s="20" customFormat="1" ht="18" customHeight="1">
      <c r="A127" s="552"/>
      <c r="B127" s="37"/>
      <c r="C127" s="1047"/>
      <c r="D127" s="1047"/>
      <c r="E127" s="38"/>
      <c r="F127" s="48"/>
      <c r="G127" s="48"/>
    </row>
    <row r="128" spans="1:7" s="20" customFormat="1" ht="18" customHeight="1">
      <c r="A128" s="43"/>
      <c r="B128" s="43"/>
      <c r="C128" s="45"/>
      <c r="D128" s="45"/>
      <c r="E128" s="48"/>
      <c r="F128" s="48"/>
      <c r="G128" s="48"/>
    </row>
    <row r="129" spans="1:7" s="20" customFormat="1" ht="18" customHeight="1">
      <c r="A129" s="551" t="s">
        <v>283</v>
      </c>
      <c r="B129" s="33"/>
      <c r="C129" s="30" t="s">
        <v>284</v>
      </c>
      <c r="D129" s="46"/>
      <c r="E129" s="34"/>
      <c r="F129" s="48"/>
      <c r="G129" s="48"/>
    </row>
    <row r="130" spans="1:7" s="20" customFormat="1" ht="18" customHeight="1">
      <c r="A130" s="571"/>
      <c r="B130" s="39"/>
      <c r="C130" s="54" t="s">
        <v>251</v>
      </c>
      <c r="D130" s="55"/>
      <c r="E130" s="40"/>
      <c r="F130" s="48"/>
      <c r="G130" s="48"/>
    </row>
    <row r="131" spans="1:7" s="20" customFormat="1" ht="16.350000000000001" customHeight="1">
      <c r="A131" s="571"/>
      <c r="B131" s="39"/>
      <c r="C131" s="29" t="s">
        <v>242</v>
      </c>
      <c r="D131" s="56" t="s">
        <v>285</v>
      </c>
      <c r="E131" s="40"/>
      <c r="F131" s="48"/>
      <c r="G131" s="48"/>
    </row>
    <row r="132" spans="1:7" s="20" customFormat="1" ht="16.350000000000001" customHeight="1">
      <c r="A132" s="571"/>
      <c r="B132" s="39"/>
      <c r="C132" s="32" t="s">
        <v>270</v>
      </c>
      <c r="D132" s="56"/>
      <c r="E132" s="40"/>
      <c r="F132" s="48"/>
      <c r="G132" s="48"/>
    </row>
    <row r="133" spans="1:7" s="20" customFormat="1" ht="16.350000000000001" customHeight="1">
      <c r="A133" s="571"/>
      <c r="B133" s="39"/>
      <c r="C133" s="29" t="s">
        <v>242</v>
      </c>
      <c r="D133" s="55" t="s">
        <v>286</v>
      </c>
      <c r="E133" s="40"/>
      <c r="F133" s="48"/>
      <c r="G133" s="48"/>
    </row>
    <row r="134" spans="1:7" s="20" customFormat="1" ht="16.350000000000001" customHeight="1">
      <c r="A134" s="552"/>
      <c r="B134" s="37"/>
      <c r="C134" s="47" t="s">
        <v>244</v>
      </c>
      <c r="D134" s="57"/>
      <c r="E134" s="38"/>
      <c r="F134" s="48"/>
      <c r="G134" s="48"/>
    </row>
    <row r="135" spans="1:7" s="20" customFormat="1" ht="18" customHeight="1">
      <c r="A135" s="43"/>
      <c r="B135" s="43"/>
      <c r="C135" s="45"/>
      <c r="D135" s="45"/>
      <c r="E135" s="48"/>
      <c r="F135" s="48"/>
      <c r="G135" s="48"/>
    </row>
    <row r="136" spans="1:7" s="20" customFormat="1" ht="18" customHeight="1">
      <c r="A136" s="551" t="s">
        <v>287</v>
      </c>
      <c r="B136" s="33"/>
      <c r="C136" s="1043" t="s">
        <v>467</v>
      </c>
      <c r="D136" s="1043"/>
      <c r="E136" s="34"/>
      <c r="F136" s="48"/>
      <c r="G136" s="48"/>
    </row>
    <row r="137" spans="1:7" s="20" customFormat="1" ht="18" customHeight="1">
      <c r="A137" s="571"/>
      <c r="B137" s="39"/>
      <c r="C137" s="1046"/>
      <c r="D137" s="1046"/>
      <c r="E137" s="40"/>
      <c r="F137" s="48"/>
      <c r="G137" s="48"/>
    </row>
    <row r="138" spans="1:7" s="20" customFormat="1" ht="18" customHeight="1">
      <c r="A138" s="552"/>
      <c r="B138" s="37"/>
      <c r="C138" s="1047"/>
      <c r="D138" s="1047"/>
      <c r="E138" s="38"/>
      <c r="F138" s="48"/>
      <c r="G138" s="48"/>
    </row>
    <row r="139" spans="1:7" s="20" customFormat="1" ht="15" customHeight="1">
      <c r="A139" s="43"/>
      <c r="B139" s="43"/>
      <c r="C139" s="45"/>
      <c r="D139" s="45"/>
      <c r="E139" s="48"/>
      <c r="F139" s="48"/>
      <c r="G139" s="48"/>
    </row>
    <row r="140" spans="1:7" s="20" customFormat="1" ht="18" hidden="1" customHeight="1">
      <c r="A140" s="551" t="s">
        <v>288</v>
      </c>
      <c r="B140" s="33"/>
      <c r="C140" s="1043" t="s">
        <v>289</v>
      </c>
      <c r="D140" s="1043"/>
      <c r="E140" s="34"/>
      <c r="F140" s="48"/>
      <c r="G140" s="48"/>
    </row>
    <row r="141" spans="1:7" s="20" customFormat="1" ht="18" hidden="1" customHeight="1">
      <c r="A141" s="571"/>
      <c r="B141" s="39"/>
      <c r="C141" s="1046"/>
      <c r="D141" s="1046"/>
      <c r="E141" s="40"/>
      <c r="F141" s="48"/>
      <c r="G141" s="48"/>
    </row>
    <row r="142" spans="1:7" s="20" customFormat="1" ht="18" hidden="1" customHeight="1">
      <c r="A142" s="571"/>
      <c r="B142" s="39"/>
      <c r="C142" s="1046"/>
      <c r="D142" s="1046"/>
      <c r="E142" s="40"/>
      <c r="F142" s="48"/>
      <c r="G142" s="48"/>
    </row>
    <row r="143" spans="1:7" s="20" customFormat="1" ht="18" hidden="1" customHeight="1">
      <c r="A143" s="552"/>
      <c r="B143" s="37"/>
      <c r="C143" s="1047"/>
      <c r="D143" s="1047"/>
      <c r="E143" s="38"/>
      <c r="F143" s="48"/>
      <c r="G143" s="48"/>
    </row>
    <row r="144" spans="1:7" s="20" customFormat="1" ht="18" customHeight="1">
      <c r="A144" s="43"/>
      <c r="B144" s="43"/>
      <c r="C144" s="45"/>
      <c r="D144" s="45"/>
      <c r="E144" s="48"/>
      <c r="F144" s="48"/>
      <c r="G144" s="48"/>
    </row>
    <row r="145" spans="1:7" s="20" customFormat="1" ht="18" customHeight="1">
      <c r="A145" s="551" t="s">
        <v>290</v>
      </c>
      <c r="B145" s="33"/>
      <c r="C145" s="1043" t="s">
        <v>468</v>
      </c>
      <c r="D145" s="1043"/>
      <c r="E145" s="34"/>
      <c r="F145" s="48"/>
      <c r="G145" s="48"/>
    </row>
    <row r="146" spans="1:7" s="20" customFormat="1" ht="18" customHeight="1">
      <c r="A146" s="571"/>
      <c r="B146" s="39"/>
      <c r="C146" s="1046"/>
      <c r="D146" s="1046"/>
      <c r="E146" s="40"/>
      <c r="F146" s="48"/>
      <c r="G146" s="48"/>
    </row>
    <row r="147" spans="1:7" s="20" customFormat="1" ht="18" customHeight="1">
      <c r="A147" s="552"/>
      <c r="B147" s="37"/>
      <c r="C147" s="1047"/>
      <c r="D147" s="1047"/>
      <c r="E147" s="38"/>
      <c r="F147" s="48"/>
      <c r="G147" s="48"/>
    </row>
    <row r="148" spans="1:7" s="20" customFormat="1" ht="18" customHeight="1">
      <c r="A148" s="31"/>
      <c r="B148" s="31"/>
      <c r="C148" s="45"/>
      <c r="D148" s="45"/>
      <c r="E148" s="22"/>
      <c r="F148" s="22"/>
      <c r="G148" s="22"/>
    </row>
    <row r="149" spans="1:7" s="20" customFormat="1" ht="18" customHeight="1">
      <c r="A149" s="31"/>
      <c r="B149" s="31"/>
      <c r="C149" s="45"/>
      <c r="D149" s="45"/>
      <c r="E149" s="32"/>
      <c r="F149" s="32"/>
      <c r="G149" s="32"/>
    </row>
    <row r="150" spans="1:7" s="20" customFormat="1" ht="18" customHeight="1">
      <c r="A150" s="551" t="s">
        <v>291</v>
      </c>
      <c r="B150" s="33"/>
      <c r="C150" s="1043" t="s">
        <v>292</v>
      </c>
      <c r="D150" s="1043"/>
      <c r="E150" s="34"/>
      <c r="F150" s="32"/>
      <c r="G150" s="32"/>
    </row>
    <row r="151" spans="1:7" s="20" customFormat="1" ht="18" customHeight="1">
      <c r="A151" s="571"/>
      <c r="B151" s="39"/>
      <c r="C151" s="1046"/>
      <c r="D151" s="1046"/>
      <c r="E151" s="40"/>
      <c r="F151" s="32"/>
      <c r="G151" s="32"/>
    </row>
    <row r="152" spans="1:7" s="20" customFormat="1" ht="18" customHeight="1">
      <c r="A152" s="571"/>
      <c r="B152" s="39"/>
      <c r="C152" s="1046"/>
      <c r="D152" s="1046"/>
      <c r="E152" s="40"/>
      <c r="F152" s="32"/>
      <c r="G152" s="32"/>
    </row>
    <row r="153" spans="1:7" s="20" customFormat="1" ht="18" customHeight="1">
      <c r="A153" s="571"/>
      <c r="B153" s="39"/>
      <c r="C153" s="1046"/>
      <c r="D153" s="1046"/>
      <c r="E153" s="40"/>
      <c r="F153" s="32"/>
      <c r="G153" s="32"/>
    </row>
    <row r="154" spans="1:7" s="20" customFormat="1" ht="18" customHeight="1">
      <c r="A154" s="552"/>
      <c r="B154" s="37"/>
      <c r="C154" s="1047"/>
      <c r="D154" s="1047"/>
      <c r="E154" s="38"/>
      <c r="F154" s="32"/>
      <c r="G154" s="32"/>
    </row>
    <row r="155" spans="1:7" s="20" customFormat="1" ht="18" customHeight="1">
      <c r="A155" s="31"/>
      <c r="B155" s="31"/>
      <c r="C155" s="45"/>
      <c r="D155" s="45"/>
      <c r="E155" s="32"/>
      <c r="F155" s="32"/>
      <c r="G155" s="32"/>
    </row>
    <row r="156" spans="1:7" s="20" customFormat="1" ht="18" customHeight="1">
      <c r="A156" s="551" t="s">
        <v>293</v>
      </c>
      <c r="B156" s="33"/>
      <c r="C156" s="1050" t="s">
        <v>294</v>
      </c>
      <c r="D156" s="1050"/>
      <c r="E156" s="34"/>
      <c r="F156" s="32"/>
      <c r="G156" s="32"/>
    </row>
    <row r="157" spans="1:7" s="20" customFormat="1" ht="18" customHeight="1">
      <c r="A157" s="552"/>
      <c r="B157" s="37"/>
      <c r="C157" s="1052"/>
      <c r="D157" s="1052"/>
      <c r="E157" s="38"/>
      <c r="F157" s="32"/>
      <c r="G157" s="32"/>
    </row>
    <row r="158" spans="1:7" s="20" customFormat="1" ht="18" customHeight="1">
      <c r="A158" s="31"/>
      <c r="B158" s="31"/>
      <c r="C158" s="45"/>
      <c r="D158" s="45"/>
      <c r="E158" s="32"/>
      <c r="F158" s="32"/>
      <c r="G158" s="32"/>
    </row>
    <row r="159" spans="1:7" s="20" customFormat="1" ht="18" customHeight="1">
      <c r="A159" s="551" t="s">
        <v>295</v>
      </c>
      <c r="B159" s="33"/>
      <c r="C159" s="1043" t="s">
        <v>296</v>
      </c>
      <c r="D159" s="1043"/>
      <c r="E159" s="34"/>
      <c r="F159" s="48"/>
      <c r="G159" s="32"/>
    </row>
    <row r="160" spans="1:7" s="20" customFormat="1" ht="18" customHeight="1">
      <c r="A160" s="571"/>
      <c r="B160" s="39"/>
      <c r="C160" s="1046"/>
      <c r="D160" s="1046"/>
      <c r="E160" s="40"/>
      <c r="F160" s="48"/>
      <c r="G160" s="32"/>
    </row>
    <row r="161" spans="1:7" s="20" customFormat="1" ht="18" customHeight="1">
      <c r="A161" s="571"/>
      <c r="B161" s="39"/>
      <c r="C161" s="1046"/>
      <c r="D161" s="1046"/>
      <c r="E161" s="40"/>
      <c r="F161" s="48"/>
      <c r="G161" s="32"/>
    </row>
    <row r="162" spans="1:7" s="20" customFormat="1" ht="18" customHeight="1">
      <c r="A162" s="571"/>
      <c r="B162" s="39"/>
      <c r="C162" s="1046"/>
      <c r="D162" s="1046"/>
      <c r="E162" s="40"/>
      <c r="F162" s="48"/>
      <c r="G162" s="32"/>
    </row>
    <row r="163" spans="1:7" s="20" customFormat="1" ht="18" customHeight="1">
      <c r="A163" s="571"/>
      <c r="B163" s="39"/>
      <c r="C163" s="1046"/>
      <c r="D163" s="1046"/>
      <c r="E163" s="40"/>
      <c r="F163" s="48"/>
      <c r="G163" s="32"/>
    </row>
    <row r="164" spans="1:7" s="20" customFormat="1" ht="18" customHeight="1">
      <c r="A164" s="552"/>
      <c r="B164" s="37"/>
      <c r="C164" s="1047"/>
      <c r="D164" s="1047"/>
      <c r="E164" s="38"/>
      <c r="F164" s="48"/>
      <c r="G164" s="32"/>
    </row>
    <row r="165" spans="1:7" s="20" customFormat="1" ht="18" customHeight="1">
      <c r="A165" s="31"/>
      <c r="B165" s="31"/>
      <c r="C165" s="19"/>
      <c r="D165" s="19"/>
      <c r="E165" s="32"/>
      <c r="F165" s="32"/>
      <c r="G165" s="32"/>
    </row>
    <row r="166" spans="1:7" s="20" customFormat="1" ht="18" customHeight="1">
      <c r="A166" s="551" t="s">
        <v>297</v>
      </c>
      <c r="B166" s="33"/>
      <c r="C166" s="1043" t="s">
        <v>298</v>
      </c>
      <c r="D166" s="1043"/>
      <c r="E166" s="34"/>
      <c r="F166" s="48"/>
      <c r="G166" s="32"/>
    </row>
    <row r="167" spans="1:7" s="20" customFormat="1" ht="18" customHeight="1">
      <c r="A167" s="571"/>
      <c r="B167" s="39"/>
      <c r="C167" s="1046"/>
      <c r="D167" s="1046"/>
      <c r="E167" s="40"/>
      <c r="F167" s="48"/>
      <c r="G167" s="32"/>
    </row>
    <row r="168" spans="1:7" s="20" customFormat="1" ht="18" customHeight="1">
      <c r="A168" s="571"/>
      <c r="B168" s="39"/>
      <c r="C168" s="1046"/>
      <c r="D168" s="1046"/>
      <c r="E168" s="40"/>
      <c r="F168" s="48"/>
      <c r="G168" s="32"/>
    </row>
    <row r="169" spans="1:7" s="20" customFormat="1" ht="18" customHeight="1">
      <c r="A169" s="571"/>
      <c r="B169" s="39"/>
      <c r="C169" s="1046"/>
      <c r="D169" s="1046"/>
      <c r="E169" s="40"/>
      <c r="F169" s="48"/>
      <c r="G169" s="32"/>
    </row>
    <row r="170" spans="1:7" s="20" customFormat="1" ht="18" customHeight="1">
      <c r="A170" s="552"/>
      <c r="B170" s="37"/>
      <c r="C170" s="1047"/>
      <c r="D170" s="1047"/>
      <c r="E170" s="38"/>
      <c r="F170" s="48"/>
      <c r="G170" s="32"/>
    </row>
    <row r="171" spans="1:7" ht="18" customHeight="1">
      <c r="A171" s="183"/>
      <c r="B171" s="183"/>
      <c r="C171" s="183"/>
      <c r="D171" s="1"/>
      <c r="E171" s="2"/>
      <c r="F171" s="2"/>
      <c r="G171" s="2"/>
    </row>
    <row r="172" spans="1:7" ht="18" customHeight="1">
      <c r="A172" s="183"/>
      <c r="B172" s="183"/>
      <c r="C172" s="183"/>
      <c r="D172" s="11" t="s">
        <v>102</v>
      </c>
      <c r="E172" s="2"/>
      <c r="F172" s="2"/>
      <c r="G172" s="2"/>
    </row>
    <row r="173" spans="1:7" ht="18" customHeight="1">
      <c r="A173" s="183"/>
      <c r="B173" s="183"/>
      <c r="C173" s="183"/>
      <c r="D173" s="8"/>
    </row>
    <row r="174" spans="1:7">
      <c r="A174" s="183"/>
      <c r="B174" s="183"/>
      <c r="C174" s="183"/>
      <c r="D174" s="8"/>
    </row>
    <row r="175" spans="1:7">
      <c r="A175" s="183"/>
      <c r="B175" s="183"/>
      <c r="C175" s="183"/>
      <c r="D175" s="8"/>
    </row>
  </sheetData>
  <sheetProtection algorithmName="SHA-512" hashValue="SkY3zHD5GG3wkM7PqmKaiyKp0aBp9TPcJGsBy2A2hTJr0A5b2vGFuZcfwbXgDRYi4zwFZ8qb5o5CdTiuwOpffw==" saltValue="2A8kvYKj8R56aq6fKDetNQ==" spinCount="100000" sheet="1" objects="1" scenarios="1"/>
  <mergeCells count="65">
    <mergeCell ref="C98:D101"/>
    <mergeCell ref="D75:D77"/>
    <mergeCell ref="D78:D80"/>
    <mergeCell ref="D81:D83"/>
    <mergeCell ref="D84:D86"/>
    <mergeCell ref="D88:D90"/>
    <mergeCell ref="D60:D61"/>
    <mergeCell ref="C166:D170"/>
    <mergeCell ref="C159:D164"/>
    <mergeCell ref="C150:D154"/>
    <mergeCell ref="C117:D123"/>
    <mergeCell ref="C103:D109"/>
    <mergeCell ref="C140:D143"/>
    <mergeCell ref="C136:D138"/>
    <mergeCell ref="C145:D147"/>
    <mergeCell ref="C156:D157"/>
    <mergeCell ref="C111:D112"/>
    <mergeCell ref="C114:D115"/>
    <mergeCell ref="D91:D93"/>
    <mergeCell ref="D94:D96"/>
    <mergeCell ref="C67:D69"/>
    <mergeCell ref="C71:D73"/>
    <mergeCell ref="D40:D41"/>
    <mergeCell ref="D42:D43"/>
    <mergeCell ref="D53:D54"/>
    <mergeCell ref="D55:D56"/>
    <mergeCell ref="D58:D59"/>
    <mergeCell ref="A14:A17"/>
    <mergeCell ref="A2:E3"/>
    <mergeCell ref="A35:A37"/>
    <mergeCell ref="A39:A43"/>
    <mergeCell ref="A98:A101"/>
    <mergeCell ref="A63:A65"/>
    <mergeCell ref="A67:A69"/>
    <mergeCell ref="C35:D37"/>
    <mergeCell ref="C45:D48"/>
    <mergeCell ref="C50:D51"/>
    <mergeCell ref="C63:D65"/>
    <mergeCell ref="C11:D12"/>
    <mergeCell ref="C14:D17"/>
    <mergeCell ref="C19:D19"/>
    <mergeCell ref="C21:D25"/>
    <mergeCell ref="C27:D33"/>
    <mergeCell ref="A103:A109"/>
    <mergeCell ref="A27:A33"/>
    <mergeCell ref="A21:A25"/>
    <mergeCell ref="A45:A48"/>
    <mergeCell ref="A50:A61"/>
    <mergeCell ref="A71:A96"/>
    <mergeCell ref="A7:D9"/>
    <mergeCell ref="A159:A164"/>
    <mergeCell ref="A166:A170"/>
    <mergeCell ref="A140:A143"/>
    <mergeCell ref="A136:A138"/>
    <mergeCell ref="A145:A147"/>
    <mergeCell ref="A150:A154"/>
    <mergeCell ref="A156:A157"/>
    <mergeCell ref="A111:A112"/>
    <mergeCell ref="A129:A134"/>
    <mergeCell ref="A117:A123"/>
    <mergeCell ref="A125:A127"/>
    <mergeCell ref="A114:A115"/>
    <mergeCell ref="C125:D127"/>
    <mergeCell ref="C39:D39"/>
    <mergeCell ref="A11:A12"/>
  </mergeCells>
  <pageMargins left="0.70866141732283472" right="0.31496062992125984" top="0.74803149606299213" bottom="0.35433070866141736" header="0.31496062992125984" footer="0.11811023622047245"/>
  <pageSetup scale="89" orientation="portrait" r:id="rId1"/>
  <headerFooter>
    <oddFooter>&amp;L&amp;8Ministère de l'Économie, de l'Innovation et de l'Énergie&amp;C&amp;8&amp;P&amp;R&amp;8version officielle janvier 2026</oddFooter>
  </headerFooter>
  <rowBreaks count="5" manualBreakCount="5">
    <brk id="34" max="4" man="1"/>
    <brk id="66" max="4" man="1"/>
    <brk id="97" max="4" man="1"/>
    <brk id="128" max="4" man="1"/>
    <brk id="149" max="4"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6F4F8-A4CB-46A0-B741-938375AB7707}">
  <sheetPr codeName="Feuil9">
    <pageSetUpPr fitToPage="1"/>
  </sheetPr>
  <dimension ref="A1:G122"/>
  <sheetViews>
    <sheetView zoomScale="110" zoomScaleNormal="110" zoomScaleSheetLayoutView="130" workbookViewId="0">
      <selection activeCell="C11" sqref="C11"/>
    </sheetView>
  </sheetViews>
  <sheetFormatPr baseColWidth="10" defaultColWidth="11.28515625" defaultRowHeight="15"/>
  <cols>
    <col min="1" max="1" width="40.28515625" style="127" customWidth="1"/>
    <col min="2" max="2" width="45" style="113" bestFit="1" customWidth="1"/>
    <col min="3" max="3" width="49.28515625" style="113" customWidth="1"/>
    <col min="4" max="4" width="25.28515625" style="113" hidden="1" customWidth="1"/>
    <col min="5" max="5" width="22.28515625" style="113" customWidth="1"/>
    <col min="6" max="6" width="41.28515625" style="113" customWidth="1"/>
    <col min="7" max="7" width="37.28515625" style="113" customWidth="1"/>
    <col min="8" max="9" width="21.28515625" style="113" customWidth="1"/>
    <col min="10" max="16384" width="11.28515625" style="113"/>
  </cols>
  <sheetData>
    <row r="1" spans="1:3" ht="21">
      <c r="A1" s="110" t="s">
        <v>329</v>
      </c>
      <c r="B1" s="111"/>
      <c r="C1" s="112"/>
    </row>
    <row r="2" spans="1:3" ht="10.35" customHeight="1">
      <c r="A2" s="1072"/>
      <c r="B2" s="1072"/>
    </row>
    <row r="3" spans="1:3" ht="15.75">
      <c r="A3" s="114" t="s">
        <v>330</v>
      </c>
      <c r="B3" s="114" t="s">
        <v>331</v>
      </c>
      <c r="C3" s="114" t="s">
        <v>41</v>
      </c>
    </row>
    <row r="4" spans="1:3">
      <c r="A4" s="115">
        <v>2023</v>
      </c>
      <c r="B4" s="115" t="s">
        <v>332</v>
      </c>
      <c r="C4" s="115" t="s">
        <v>333</v>
      </c>
    </row>
    <row r="5" spans="1:3">
      <c r="A5" s="115">
        <f>A4+1</f>
        <v>2024</v>
      </c>
      <c r="B5" s="115" t="s">
        <v>334</v>
      </c>
      <c r="C5" s="115"/>
    </row>
    <row r="6" spans="1:3">
      <c r="A6" s="115">
        <v>2025</v>
      </c>
      <c r="B6" s="115" t="s">
        <v>335</v>
      </c>
      <c r="C6" s="115"/>
    </row>
    <row r="7" spans="1:3">
      <c r="A7" s="115" t="s">
        <v>441</v>
      </c>
      <c r="B7" s="115" t="s">
        <v>336</v>
      </c>
      <c r="C7" s="115"/>
    </row>
    <row r="8" spans="1:3">
      <c r="A8" s="115">
        <v>2026</v>
      </c>
      <c r="B8" s="115"/>
      <c r="C8" s="115"/>
    </row>
    <row r="9" spans="1:3">
      <c r="A9" s="115">
        <v>2027</v>
      </c>
      <c r="B9" s="115" t="s">
        <v>337</v>
      </c>
      <c r="C9" s="115"/>
    </row>
    <row r="10" spans="1:3">
      <c r="A10" s="115">
        <f t="shared" ref="A10:A22" si="0">A9+1</f>
        <v>2028</v>
      </c>
      <c r="B10" s="115" t="s">
        <v>338</v>
      </c>
      <c r="C10" s="115"/>
    </row>
    <row r="11" spans="1:3">
      <c r="A11" s="115">
        <f t="shared" si="0"/>
        <v>2029</v>
      </c>
      <c r="B11" s="115" t="s">
        <v>339</v>
      </c>
      <c r="C11" s="115"/>
    </row>
    <row r="12" spans="1:3">
      <c r="A12" s="115">
        <f t="shared" si="0"/>
        <v>2030</v>
      </c>
      <c r="B12" s="115" t="s">
        <v>340</v>
      </c>
      <c r="C12" s="115"/>
    </row>
    <row r="13" spans="1:3">
      <c r="A13" s="115">
        <f t="shared" si="0"/>
        <v>2031</v>
      </c>
      <c r="B13" s="115" t="s">
        <v>341</v>
      </c>
      <c r="C13" s="115"/>
    </row>
    <row r="14" spans="1:3">
      <c r="A14" s="115">
        <f t="shared" si="0"/>
        <v>2032</v>
      </c>
      <c r="B14" s="115" t="s">
        <v>342</v>
      </c>
      <c r="C14" s="115"/>
    </row>
    <row r="15" spans="1:3">
      <c r="A15" s="115">
        <f t="shared" si="0"/>
        <v>2033</v>
      </c>
      <c r="B15" s="115" t="s">
        <v>343</v>
      </c>
      <c r="C15" s="115"/>
    </row>
    <row r="16" spans="1:3">
      <c r="A16" s="115">
        <f t="shared" si="0"/>
        <v>2034</v>
      </c>
      <c r="B16" s="115" t="s">
        <v>344</v>
      </c>
      <c r="C16" s="115"/>
    </row>
    <row r="17" spans="1:4">
      <c r="A17" s="115">
        <f t="shared" si="0"/>
        <v>2035</v>
      </c>
      <c r="B17" s="115" t="s">
        <v>345</v>
      </c>
      <c r="C17" s="115"/>
    </row>
    <row r="18" spans="1:4">
      <c r="A18" s="115">
        <f t="shared" si="0"/>
        <v>2036</v>
      </c>
      <c r="B18" s="115"/>
      <c r="C18" s="115"/>
    </row>
    <row r="19" spans="1:4">
      <c r="A19" s="115">
        <f t="shared" si="0"/>
        <v>2037</v>
      </c>
      <c r="B19" s="115"/>
      <c r="C19" s="115"/>
    </row>
    <row r="20" spans="1:4">
      <c r="A20" s="115">
        <f t="shared" si="0"/>
        <v>2038</v>
      </c>
      <c r="B20" s="115"/>
      <c r="C20" s="115"/>
    </row>
    <row r="21" spans="1:4">
      <c r="A21" s="115">
        <f t="shared" si="0"/>
        <v>2039</v>
      </c>
      <c r="B21" s="115"/>
      <c r="C21" s="115"/>
    </row>
    <row r="22" spans="1:4">
      <c r="A22" s="115">
        <f t="shared" si="0"/>
        <v>2040</v>
      </c>
      <c r="B22" s="115"/>
      <c r="C22" s="115"/>
    </row>
    <row r="23" spans="1:4">
      <c r="A23" s="116"/>
      <c r="B23" s="117"/>
    </row>
    <row r="24" spans="1:4">
      <c r="A24" s="116"/>
      <c r="B24" s="117"/>
    </row>
    <row r="25" spans="1:4" ht="21">
      <c r="A25" s="110" t="s">
        <v>346</v>
      </c>
      <c r="B25" s="111"/>
      <c r="C25" s="112"/>
    </row>
    <row r="27" spans="1:4" ht="15.75">
      <c r="A27" s="118" t="s">
        <v>347</v>
      </c>
      <c r="B27" s="118" t="s">
        <v>348</v>
      </c>
      <c r="C27" s="119" t="s">
        <v>291</v>
      </c>
      <c r="D27" s="1069" t="s">
        <v>349</v>
      </c>
    </row>
    <row r="28" spans="1:4">
      <c r="A28" s="120"/>
      <c r="B28" s="120" t="s">
        <v>350</v>
      </c>
      <c r="C28" s="120">
        <v>23.579000000000001</v>
      </c>
      <c r="D28" s="1070"/>
    </row>
    <row r="29" spans="1:4">
      <c r="A29" s="120"/>
      <c r="B29" s="120" t="s">
        <v>351</v>
      </c>
      <c r="C29" s="120">
        <v>34.686</v>
      </c>
      <c r="D29" s="1071"/>
    </row>
    <row r="30" spans="1:4">
      <c r="A30" s="121"/>
      <c r="B30" s="122"/>
    </row>
    <row r="31" spans="1:4" ht="15.75">
      <c r="A31" s="1073" t="s">
        <v>352</v>
      </c>
      <c r="B31" s="1073"/>
      <c r="C31" s="123"/>
    </row>
    <row r="32" spans="1:4">
      <c r="A32" s="120"/>
      <c r="B32" s="120" t="s">
        <v>353</v>
      </c>
      <c r="C32" s="120"/>
    </row>
    <row r="33" spans="1:6">
      <c r="A33" s="120"/>
      <c r="B33" s="120" t="s">
        <v>354</v>
      </c>
      <c r="C33" s="120"/>
    </row>
    <row r="34" spans="1:6">
      <c r="A34" s="120"/>
      <c r="B34" s="120" t="s">
        <v>355</v>
      </c>
      <c r="C34" s="120"/>
    </row>
    <row r="35" spans="1:6">
      <c r="A35" s="120"/>
      <c r="B35" s="120" t="s">
        <v>356</v>
      </c>
      <c r="C35" s="120"/>
    </row>
    <row r="36" spans="1:6">
      <c r="A36" s="120"/>
      <c r="B36" s="120" t="s">
        <v>357</v>
      </c>
      <c r="C36" s="120"/>
    </row>
    <row r="37" spans="1:6">
      <c r="A37" s="120"/>
      <c r="B37" s="120" t="s">
        <v>358</v>
      </c>
      <c r="C37" s="120"/>
    </row>
    <row r="38" spans="1:6">
      <c r="A38" s="124"/>
      <c r="B38" s="125"/>
    </row>
    <row r="39" spans="1:6" ht="15.75">
      <c r="A39" s="1067" t="s">
        <v>113</v>
      </c>
      <c r="B39" s="1068"/>
      <c r="C39" s="126"/>
    </row>
    <row r="40" spans="1:6">
      <c r="A40" s="120"/>
      <c r="B40" s="120" t="s">
        <v>359</v>
      </c>
      <c r="C40" s="120"/>
    </row>
    <row r="41" spans="1:6">
      <c r="A41" s="120"/>
      <c r="B41" s="120" t="s">
        <v>360</v>
      </c>
      <c r="C41" s="120"/>
    </row>
    <row r="42" spans="1:6">
      <c r="A42" s="120"/>
      <c r="B42" s="120" t="s">
        <v>361</v>
      </c>
      <c r="C42" s="120"/>
      <c r="F42" s="127"/>
    </row>
    <row r="43" spans="1:6">
      <c r="A43" s="81"/>
      <c r="B43" s="128"/>
      <c r="C43" s="128"/>
      <c r="F43" s="127"/>
    </row>
    <row r="45" spans="1:6" ht="21">
      <c r="A45" s="110" t="s">
        <v>362</v>
      </c>
      <c r="B45" s="111"/>
      <c r="C45" s="112"/>
    </row>
    <row r="46" spans="1:6" ht="12.6" customHeight="1"/>
    <row r="47" spans="1:6" ht="15.75">
      <c r="A47" s="118" t="s">
        <v>347</v>
      </c>
      <c r="B47" s="118" t="s">
        <v>348</v>
      </c>
      <c r="C47" s="119" t="s">
        <v>291</v>
      </c>
      <c r="D47" s="1069" t="s">
        <v>363</v>
      </c>
    </row>
    <row r="48" spans="1:6">
      <c r="A48" s="120"/>
      <c r="B48" s="120" t="s">
        <v>364</v>
      </c>
      <c r="C48" s="129">
        <v>35.4</v>
      </c>
      <c r="D48" s="1070"/>
    </row>
    <row r="49" spans="1:4">
      <c r="A49" s="120"/>
      <c r="B49" s="120" t="s">
        <v>365</v>
      </c>
      <c r="C49" s="129">
        <v>36.511000000000003</v>
      </c>
      <c r="D49" s="1071"/>
    </row>
    <row r="50" spans="1:4">
      <c r="A50" s="130"/>
      <c r="B50" s="125"/>
      <c r="C50" s="131"/>
    </row>
    <row r="51" spans="1:4" ht="15.75">
      <c r="A51" s="1067" t="s">
        <v>352</v>
      </c>
      <c r="B51" s="1068"/>
      <c r="C51" s="126"/>
    </row>
    <row r="52" spans="1:4">
      <c r="A52" s="120"/>
      <c r="B52" s="120" t="s">
        <v>366</v>
      </c>
      <c r="C52" s="120"/>
    </row>
    <row r="53" spans="1:4">
      <c r="A53" s="120"/>
      <c r="B53" s="120" t="s">
        <v>367</v>
      </c>
      <c r="C53" s="120"/>
    </row>
    <row r="54" spans="1:4">
      <c r="A54" s="120"/>
      <c r="B54" s="120" t="s">
        <v>368</v>
      </c>
      <c r="C54" s="120"/>
    </row>
    <row r="55" spans="1:4">
      <c r="A55" s="120"/>
      <c r="B55" s="120" t="s">
        <v>369</v>
      </c>
      <c r="C55" s="120"/>
    </row>
    <row r="56" spans="1:4">
      <c r="A56" s="120"/>
      <c r="B56" s="120" t="s">
        <v>370</v>
      </c>
      <c r="C56" s="120"/>
    </row>
    <row r="57" spans="1:4">
      <c r="A57" s="120"/>
      <c r="B57" s="120" t="s">
        <v>371</v>
      </c>
      <c r="C57" s="120"/>
    </row>
    <row r="58" spans="1:4">
      <c r="A58" s="120"/>
      <c r="B58" s="120" t="s">
        <v>372</v>
      </c>
      <c r="C58" s="120"/>
    </row>
    <row r="59" spans="1:4">
      <c r="A59" s="120"/>
      <c r="B59" s="120" t="s">
        <v>373</v>
      </c>
      <c r="C59" s="120"/>
    </row>
    <row r="60" spans="1:4">
      <c r="A60" s="120"/>
      <c r="B60" s="120" t="s">
        <v>353</v>
      </c>
      <c r="C60" s="120"/>
    </row>
    <row r="61" spans="1:4">
      <c r="A61" s="120"/>
      <c r="B61" s="120" t="s">
        <v>374</v>
      </c>
      <c r="C61" s="120"/>
    </row>
    <row r="62" spans="1:4">
      <c r="A62" s="120"/>
      <c r="B62" s="120" t="s">
        <v>375</v>
      </c>
      <c r="C62" s="120"/>
    </row>
    <row r="63" spans="1:4">
      <c r="A63" s="120"/>
      <c r="B63" s="120" t="s">
        <v>376</v>
      </c>
      <c r="C63" s="120"/>
    </row>
    <row r="64" spans="1:4">
      <c r="A64" s="120"/>
      <c r="B64" s="120" t="s">
        <v>358</v>
      </c>
      <c r="C64" s="120"/>
    </row>
    <row r="65" spans="1:7">
      <c r="A65" s="130"/>
      <c r="B65" s="125"/>
      <c r="C65" s="131"/>
    </row>
    <row r="66" spans="1:7" ht="15.75">
      <c r="A66" s="1067" t="s">
        <v>113</v>
      </c>
      <c r="B66" s="1068"/>
      <c r="C66" s="126"/>
    </row>
    <row r="67" spans="1:7">
      <c r="A67" s="120"/>
      <c r="B67" s="120" t="s">
        <v>359</v>
      </c>
      <c r="C67" s="120"/>
    </row>
    <row r="68" spans="1:7">
      <c r="A68" s="120"/>
      <c r="B68" s="120" t="s">
        <v>360</v>
      </c>
      <c r="C68" s="120"/>
    </row>
    <row r="69" spans="1:7">
      <c r="A69" s="120"/>
      <c r="B69" s="120" t="s">
        <v>361</v>
      </c>
      <c r="C69" s="120"/>
    </row>
    <row r="71" spans="1:7">
      <c r="D71" s="132"/>
      <c r="E71" s="132"/>
      <c r="F71" s="132"/>
      <c r="G71" s="132"/>
    </row>
    <row r="72" spans="1:7" ht="21" hidden="1">
      <c r="A72" s="133" t="s">
        <v>377</v>
      </c>
      <c r="B72" s="134"/>
      <c r="C72" s="134"/>
    </row>
    <row r="73" spans="1:7" ht="21" hidden="1">
      <c r="A73" s="134"/>
      <c r="B73" s="134"/>
      <c r="C73" s="134"/>
    </row>
    <row r="74" spans="1:7" ht="15.75" hidden="1">
      <c r="A74" s="135" t="s">
        <v>378</v>
      </c>
      <c r="B74" s="135" t="s">
        <v>379</v>
      </c>
      <c r="C74" s="135" t="s">
        <v>380</v>
      </c>
    </row>
    <row r="75" spans="1:7" hidden="1">
      <c r="A75" s="136"/>
      <c r="B75" s="136" t="s">
        <v>381</v>
      </c>
      <c r="C75" s="136" t="s">
        <v>382</v>
      </c>
    </row>
    <row r="76" spans="1:7" hidden="1">
      <c r="A76" s="136"/>
      <c r="B76" s="136" t="s">
        <v>383</v>
      </c>
      <c r="C76" s="136" t="s">
        <v>384</v>
      </c>
    </row>
    <row r="77" spans="1:7" hidden="1">
      <c r="A77" s="136"/>
      <c r="B77" s="136" t="s">
        <v>385</v>
      </c>
      <c r="C77" s="136" t="s">
        <v>386</v>
      </c>
    </row>
    <row r="78" spans="1:7" hidden="1">
      <c r="A78" s="136"/>
      <c r="B78" s="136" t="s">
        <v>387</v>
      </c>
      <c r="C78" s="136" t="s">
        <v>388</v>
      </c>
    </row>
    <row r="79" spans="1:7" hidden="1">
      <c r="A79" s="136"/>
      <c r="B79" s="136" t="s">
        <v>389</v>
      </c>
      <c r="C79" s="136"/>
    </row>
    <row r="80" spans="1:7" hidden="1">
      <c r="A80" s="137"/>
      <c r="B80" s="138"/>
      <c r="C80" s="138"/>
    </row>
    <row r="81" spans="1:3" hidden="1">
      <c r="A81" s="139"/>
      <c r="B81" s="138"/>
      <c r="C81" s="138"/>
    </row>
    <row r="82" spans="1:3" ht="15.75" hidden="1">
      <c r="A82" s="135" t="s">
        <v>390</v>
      </c>
      <c r="B82" s="140"/>
      <c r="C82" s="140"/>
    </row>
    <row r="83" spans="1:3" hidden="1">
      <c r="A83" s="136"/>
      <c r="B83" s="136" t="s">
        <v>218</v>
      </c>
      <c r="C83" s="136"/>
    </row>
    <row r="84" spans="1:3" hidden="1">
      <c r="A84" s="136"/>
      <c r="B84" s="136" t="s">
        <v>58</v>
      </c>
      <c r="C84" s="136"/>
    </row>
    <row r="85" spans="1:3" hidden="1">
      <c r="A85" s="139"/>
      <c r="B85" s="138"/>
      <c r="C85" s="138"/>
    </row>
    <row r="86" spans="1:3" hidden="1">
      <c r="A86" s="139"/>
      <c r="B86" s="138"/>
      <c r="C86" s="138"/>
    </row>
    <row r="87" spans="1:3" ht="15.75" hidden="1">
      <c r="A87" s="135" t="s">
        <v>348</v>
      </c>
      <c r="B87" s="140"/>
      <c r="C87" s="140"/>
    </row>
    <row r="88" spans="1:3" hidden="1">
      <c r="A88" s="136"/>
      <c r="B88" s="136" t="s">
        <v>350</v>
      </c>
      <c r="C88" s="136"/>
    </row>
    <row r="89" spans="1:3" hidden="1">
      <c r="A89" s="136"/>
      <c r="B89" s="136" t="s">
        <v>391</v>
      </c>
      <c r="C89" s="136"/>
    </row>
    <row r="90" spans="1:3" hidden="1">
      <c r="A90" s="136"/>
      <c r="B90" s="136" t="s">
        <v>364</v>
      </c>
      <c r="C90" s="136"/>
    </row>
    <row r="91" spans="1:3" hidden="1">
      <c r="A91" s="136"/>
      <c r="B91" s="136" t="s">
        <v>392</v>
      </c>
      <c r="C91" s="136"/>
    </row>
    <row r="92" spans="1:3" hidden="1"/>
    <row r="93" spans="1:3" ht="21" hidden="1">
      <c r="A93" s="133" t="s">
        <v>393</v>
      </c>
      <c r="B93" s="134"/>
      <c r="C93" s="134"/>
    </row>
    <row r="94" spans="1:3" ht="21" hidden="1">
      <c r="A94" s="134"/>
      <c r="B94" s="134"/>
      <c r="C94" s="134"/>
    </row>
    <row r="95" spans="1:3" ht="15.75" hidden="1">
      <c r="A95" s="135" t="s">
        <v>390</v>
      </c>
      <c r="B95" s="140"/>
      <c r="C95" s="140"/>
    </row>
    <row r="96" spans="1:3" hidden="1">
      <c r="A96" s="136"/>
      <c r="B96" s="136" t="s">
        <v>218</v>
      </c>
      <c r="C96" s="136"/>
    </row>
    <row r="97" spans="1:3" hidden="1">
      <c r="A97" s="136"/>
      <c r="B97" s="136" t="s">
        <v>168</v>
      </c>
      <c r="C97" s="136"/>
    </row>
    <row r="98" spans="1:3" hidden="1">
      <c r="A98" s="136"/>
      <c r="B98" s="136" t="s">
        <v>58</v>
      </c>
      <c r="C98" s="136"/>
    </row>
    <row r="100" spans="1:3" ht="15.75">
      <c r="A100" s="141" t="s">
        <v>394</v>
      </c>
      <c r="B100" s="142" t="s">
        <v>218</v>
      </c>
      <c r="C100" s="143" t="s">
        <v>58</v>
      </c>
    </row>
    <row r="101" spans="1:3">
      <c r="A101" s="120"/>
      <c r="B101" s="120" t="s">
        <v>395</v>
      </c>
      <c r="C101" s="120" t="s">
        <v>395</v>
      </c>
    </row>
    <row r="102" spans="1:3">
      <c r="A102" s="120"/>
      <c r="B102" s="120" t="s">
        <v>396</v>
      </c>
      <c r="C102" s="120" t="s">
        <v>396</v>
      </c>
    </row>
    <row r="103" spans="1:3">
      <c r="A103" s="120"/>
      <c r="B103" s="120" t="s">
        <v>397</v>
      </c>
      <c r="C103" s="120" t="s">
        <v>397</v>
      </c>
    </row>
    <row r="104" spans="1:3">
      <c r="A104" s="120"/>
      <c r="B104" s="120" t="s">
        <v>398</v>
      </c>
      <c r="C104" s="120" t="s">
        <v>398</v>
      </c>
    </row>
    <row r="105" spans="1:3">
      <c r="A105" s="120"/>
      <c r="B105" s="120" t="s">
        <v>399</v>
      </c>
      <c r="C105" s="120" t="s">
        <v>400</v>
      </c>
    </row>
    <row r="106" spans="1:3" hidden="1">
      <c r="A106" s="120"/>
      <c r="B106" s="120" t="s">
        <v>401</v>
      </c>
      <c r="C106" s="120" t="s">
        <v>401</v>
      </c>
    </row>
    <row r="107" spans="1:3" hidden="1">
      <c r="A107" s="120"/>
      <c r="B107" s="120" t="s">
        <v>402</v>
      </c>
      <c r="C107" s="120" t="s">
        <v>402</v>
      </c>
    </row>
    <row r="108" spans="1:3" hidden="1">
      <c r="A108" s="120"/>
      <c r="B108" s="120" t="s">
        <v>403</v>
      </c>
      <c r="C108" s="120" t="s">
        <v>403</v>
      </c>
    </row>
    <row r="109" spans="1:3" hidden="1">
      <c r="A109" s="120"/>
      <c r="B109" s="120" t="s">
        <v>404</v>
      </c>
      <c r="C109" s="120" t="s">
        <v>404</v>
      </c>
    </row>
    <row r="110" spans="1:3">
      <c r="A110" s="120"/>
      <c r="B110" s="120" t="s">
        <v>164</v>
      </c>
      <c r="C110" s="120" t="s">
        <v>164</v>
      </c>
    </row>
    <row r="111" spans="1:3">
      <c r="A111" s="120"/>
      <c r="B111" s="120" t="s">
        <v>165</v>
      </c>
      <c r="C111" s="120" t="s">
        <v>165</v>
      </c>
    </row>
    <row r="112" spans="1:3">
      <c r="A112" s="120"/>
      <c r="B112" s="120" t="s">
        <v>166</v>
      </c>
      <c r="C112" s="120" t="s">
        <v>166</v>
      </c>
    </row>
    <row r="113" spans="1:3">
      <c r="A113" s="120"/>
      <c r="B113" s="120" t="s">
        <v>167</v>
      </c>
      <c r="C113" s="120" t="s">
        <v>202</v>
      </c>
    </row>
    <row r="114" spans="1:3">
      <c r="A114" s="120"/>
      <c r="B114" s="120" t="s">
        <v>168</v>
      </c>
      <c r="C114" s="120" t="s">
        <v>167</v>
      </c>
    </row>
    <row r="115" spans="1:3">
      <c r="A115" s="120"/>
      <c r="B115" s="120"/>
      <c r="C115" s="120" t="s">
        <v>203</v>
      </c>
    </row>
    <row r="117" spans="1:3" ht="15.75">
      <c r="A117" s="141" t="s">
        <v>405</v>
      </c>
      <c r="B117" s="142"/>
      <c r="C117" s="143" t="s">
        <v>406</v>
      </c>
    </row>
    <row r="118" spans="1:3">
      <c r="A118" s="120"/>
      <c r="B118" s="120"/>
      <c r="C118" s="120" t="s">
        <v>407</v>
      </c>
    </row>
    <row r="119" spans="1:3" ht="15" customHeight="1">
      <c r="A119" s="120"/>
      <c r="B119" s="120"/>
      <c r="C119" s="120" t="s">
        <v>408</v>
      </c>
    </row>
    <row r="120" spans="1:3" ht="15.75">
      <c r="A120" s="120"/>
      <c r="B120" s="142"/>
      <c r="C120" s="118" t="s">
        <v>409</v>
      </c>
    </row>
    <row r="121" spans="1:3">
      <c r="A121" s="120"/>
      <c r="B121" s="120"/>
      <c r="C121" s="120" t="s">
        <v>407</v>
      </c>
    </row>
    <row r="122" spans="1:3">
      <c r="A122" s="120"/>
      <c r="B122" s="120"/>
      <c r="C122" s="120" t="s">
        <v>408</v>
      </c>
    </row>
  </sheetData>
  <mergeCells count="7">
    <mergeCell ref="A66:B66"/>
    <mergeCell ref="A39:B39"/>
    <mergeCell ref="D27:D29"/>
    <mergeCell ref="D47:D49"/>
    <mergeCell ref="A2:B2"/>
    <mergeCell ref="A51:B51"/>
    <mergeCell ref="A31:B31"/>
  </mergeCells>
  <pageMargins left="0.70866141732283472" right="0.70866141732283472" top="0.74803149606299213" bottom="0.74803149606299213" header="0.31496062992125984" footer="0.31496062992125984"/>
  <pageSetup scale="67" fitToHeight="0" orientation="portrait" r:id="rId1"/>
  <rowBreaks count="1" manualBreakCount="1">
    <brk id="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5853E-48DB-4543-A64F-56F6697484CA}">
  <sheetPr codeName="Feuil2"/>
  <dimension ref="A1:R54"/>
  <sheetViews>
    <sheetView showGridLines="0" zoomScaleNormal="100" zoomScaleSheetLayoutView="100" workbookViewId="0">
      <selection activeCell="L12" sqref="L12"/>
    </sheetView>
  </sheetViews>
  <sheetFormatPr baseColWidth="10" defaultColWidth="11.28515625" defaultRowHeight="15"/>
  <cols>
    <col min="1" max="1" width="3.28515625" customWidth="1"/>
    <col min="2" max="2" width="4.28515625" customWidth="1"/>
    <col min="3" max="3" width="18.28515625" customWidth="1"/>
    <col min="4" max="4" width="7.28515625" customWidth="1"/>
    <col min="5" max="5" width="2.28515625" customWidth="1"/>
    <col min="6" max="6" width="20.7109375" customWidth="1"/>
    <col min="7" max="7" width="2.28515625" customWidth="1"/>
    <col min="8" max="8" width="19.7109375" customWidth="1"/>
    <col min="9" max="9" width="2.28515625" customWidth="1"/>
    <col min="10" max="10" width="16.28515625" customWidth="1"/>
    <col min="11" max="11" width="2.28515625" customWidth="1"/>
    <col min="12" max="12" width="9.28515625" customWidth="1"/>
    <col min="13" max="13" width="1.28515625" customWidth="1"/>
    <col min="14" max="15" width="11.28515625" customWidth="1"/>
  </cols>
  <sheetData>
    <row r="1" spans="1:18" ht="14.85" customHeight="1">
      <c r="C1" s="503"/>
      <c r="D1" s="13"/>
      <c r="E1" s="9"/>
      <c r="F1" s="9"/>
      <c r="G1" s="9"/>
      <c r="H1" s="9"/>
      <c r="I1" s="9"/>
      <c r="J1" s="9"/>
      <c r="K1" s="9"/>
      <c r="L1" s="9"/>
      <c r="M1" s="18"/>
      <c r="N1" s="9"/>
      <c r="P1" s="504"/>
      <c r="Q1" s="504"/>
      <c r="R1" s="504"/>
    </row>
    <row r="2" spans="1:18" ht="26.85" customHeight="1">
      <c r="C2" s="503"/>
      <c r="D2" s="13"/>
      <c r="E2" s="9"/>
      <c r="F2" s="9"/>
      <c r="G2" s="9"/>
      <c r="H2" s="9"/>
      <c r="I2" s="9"/>
      <c r="J2" s="9"/>
      <c r="K2" s="9"/>
      <c r="L2" s="9"/>
      <c r="M2" s="18"/>
      <c r="N2" s="9"/>
      <c r="P2" s="504"/>
      <c r="Q2" s="504"/>
      <c r="R2" s="504"/>
    </row>
    <row r="3" spans="1:18" ht="11.25" customHeight="1">
      <c r="C3" s="503"/>
      <c r="D3" s="13"/>
      <c r="E3" s="9"/>
      <c r="F3" s="9"/>
      <c r="G3" s="9"/>
      <c r="H3" s="9"/>
      <c r="I3" s="9"/>
      <c r="J3" s="9"/>
      <c r="K3" s="9"/>
      <c r="L3" s="9"/>
      <c r="M3" s="18"/>
      <c r="N3" s="9"/>
      <c r="P3" s="504"/>
      <c r="Q3" s="504"/>
      <c r="R3" s="504"/>
    </row>
    <row r="4" spans="1:18" ht="14.85" customHeight="1">
      <c r="A4" s="505" t="s">
        <v>0</v>
      </c>
      <c r="B4" s="505"/>
      <c r="C4" s="505"/>
      <c r="D4" s="505"/>
      <c r="E4" s="505"/>
      <c r="F4" s="505"/>
      <c r="G4" s="505"/>
      <c r="H4" s="505"/>
      <c r="I4" s="505"/>
      <c r="J4" s="505"/>
      <c r="K4" s="505"/>
      <c r="L4" s="505"/>
      <c r="M4" s="18"/>
      <c r="N4" s="9"/>
    </row>
    <row r="5" spans="1:18" ht="29.85" customHeight="1">
      <c r="A5" s="505"/>
      <c r="B5" s="505"/>
      <c r="C5" s="505"/>
      <c r="D5" s="505"/>
      <c r="E5" s="505"/>
      <c r="F5" s="505"/>
      <c r="G5" s="505"/>
      <c r="H5" s="505"/>
      <c r="I5" s="505"/>
      <c r="J5" s="505"/>
      <c r="K5" s="505"/>
      <c r="L5" s="505"/>
      <c r="M5" s="18"/>
      <c r="N5" s="9"/>
    </row>
    <row r="6" spans="1:18" ht="14.1" customHeight="1">
      <c r="C6" s="23"/>
      <c r="D6" s="23"/>
      <c r="E6" s="23"/>
      <c r="F6" s="23"/>
      <c r="G6" s="23"/>
      <c r="H6" s="23"/>
      <c r="I6" s="23"/>
      <c r="J6" s="23"/>
      <c r="K6" s="23"/>
      <c r="L6" s="23"/>
      <c r="M6" s="18"/>
      <c r="N6" s="9"/>
    </row>
    <row r="7" spans="1:18" ht="20.100000000000001" customHeight="1">
      <c r="A7" s="495" t="s">
        <v>64</v>
      </c>
      <c r="B7" s="496"/>
      <c r="C7" s="496"/>
      <c r="D7" s="496"/>
      <c r="E7" s="496"/>
      <c r="F7" s="496"/>
      <c r="G7" s="496"/>
      <c r="H7" s="496"/>
      <c r="I7" s="496"/>
      <c r="J7" s="496"/>
      <c r="K7" s="496"/>
      <c r="L7" s="497"/>
    </row>
    <row r="8" spans="1:18" ht="20.100000000000001" customHeight="1">
      <c r="A8" s="1"/>
      <c r="B8" s="1"/>
      <c r="C8" s="5"/>
      <c r="D8" s="5"/>
      <c r="E8" s="6"/>
      <c r="F8" s="5"/>
      <c r="G8" s="6"/>
      <c r="H8" s="5"/>
      <c r="I8" s="6"/>
      <c r="J8" s="6"/>
      <c r="K8" s="6"/>
      <c r="L8" s="6"/>
    </row>
    <row r="9" spans="1:18" s="15" customFormat="1" ht="18" customHeight="1">
      <c r="B9" s="511" t="s">
        <v>65</v>
      </c>
      <c r="C9" s="511"/>
      <c r="D9" s="511"/>
      <c r="F9" s="63" t="s">
        <v>44</v>
      </c>
      <c r="H9" s="63" t="s">
        <v>66</v>
      </c>
      <c r="J9" s="512" t="s">
        <v>67</v>
      </c>
      <c r="K9" s="512"/>
      <c r="L9" s="512"/>
    </row>
    <row r="10" spans="1:18" ht="30">
      <c r="B10" s="21"/>
      <c r="C10" s="21"/>
      <c r="D10" s="21"/>
      <c r="E10" s="1"/>
      <c r="F10" s="21"/>
      <c r="G10" s="1"/>
      <c r="H10" s="21"/>
      <c r="I10" s="1"/>
      <c r="J10" s="62" t="s">
        <v>68</v>
      </c>
      <c r="K10" s="1"/>
      <c r="L10" s="62" t="s">
        <v>69</v>
      </c>
    </row>
    <row r="11" spans="1:18" ht="15.75">
      <c r="B11" s="21"/>
      <c r="C11" s="21"/>
      <c r="D11" s="21"/>
      <c r="E11" s="1"/>
      <c r="F11" s="21"/>
      <c r="G11" s="1"/>
      <c r="H11" s="21"/>
      <c r="I11" s="1"/>
      <c r="J11" s="1"/>
      <c r="K11" s="1"/>
      <c r="L11" s="1"/>
    </row>
    <row r="12" spans="1:18" ht="15.75">
      <c r="A12" s="4">
        <v>1</v>
      </c>
      <c r="B12" s="492"/>
      <c r="C12" s="493"/>
      <c r="D12" s="494"/>
      <c r="F12" s="175"/>
      <c r="H12" s="175"/>
      <c r="J12" s="85"/>
      <c r="L12" s="85"/>
    </row>
    <row r="13" spans="1:18" ht="12" customHeight="1">
      <c r="A13" s="1"/>
      <c r="E13" s="1"/>
      <c r="F13" s="1"/>
      <c r="G13" s="1"/>
      <c r="H13" s="1"/>
      <c r="I13" s="1"/>
      <c r="J13" s="1"/>
      <c r="K13" s="1"/>
      <c r="L13" s="1"/>
    </row>
    <row r="14" spans="1:18" ht="15.75">
      <c r="A14" s="4">
        <f>A12+1</f>
        <v>2</v>
      </c>
      <c r="B14" s="492"/>
      <c r="C14" s="493"/>
      <c r="D14" s="494"/>
      <c r="F14" s="175"/>
      <c r="H14" s="175"/>
      <c r="J14" s="85"/>
      <c r="L14" s="85"/>
    </row>
    <row r="15" spans="1:18" ht="12" customHeight="1">
      <c r="A15" s="1"/>
      <c r="E15" s="1"/>
      <c r="F15" s="1"/>
      <c r="G15" s="1"/>
      <c r="H15" s="1"/>
      <c r="I15" s="1"/>
      <c r="J15" s="1"/>
      <c r="K15" s="1"/>
      <c r="L15" s="1"/>
    </row>
    <row r="16" spans="1:18" ht="15.75">
      <c r="A16" s="4">
        <f>A14+1</f>
        <v>3</v>
      </c>
      <c r="B16" s="492"/>
      <c r="C16" s="493"/>
      <c r="D16" s="494"/>
      <c r="F16" s="175"/>
      <c r="H16" s="175"/>
      <c r="J16" s="85"/>
      <c r="L16" s="85"/>
    </row>
    <row r="17" spans="1:12" ht="12" customHeight="1">
      <c r="A17" s="1"/>
      <c r="E17" s="1"/>
      <c r="F17" s="1"/>
      <c r="G17" s="1"/>
      <c r="H17" s="1"/>
      <c r="I17" s="1"/>
      <c r="J17" s="1"/>
      <c r="K17" s="1"/>
      <c r="L17" s="1"/>
    </row>
    <row r="18" spans="1:12" ht="15.75">
      <c r="A18" s="4">
        <f>A16+1</f>
        <v>4</v>
      </c>
      <c r="B18" s="492"/>
      <c r="C18" s="493"/>
      <c r="D18" s="494"/>
      <c r="F18" s="175"/>
      <c r="H18" s="175"/>
      <c r="J18" s="85"/>
      <c r="L18" s="85"/>
    </row>
    <row r="19" spans="1:12" ht="12" customHeight="1">
      <c r="A19" s="1"/>
      <c r="E19" s="1"/>
      <c r="F19" s="1"/>
      <c r="G19" s="1"/>
      <c r="H19" s="1"/>
      <c r="I19" s="1"/>
      <c r="J19" s="1"/>
      <c r="K19" s="1"/>
      <c r="L19" s="1"/>
    </row>
    <row r="20" spans="1:12" ht="15.75">
      <c r="A20" s="4">
        <f>A18+1</f>
        <v>5</v>
      </c>
      <c r="B20" s="492"/>
      <c r="C20" s="493"/>
      <c r="D20" s="494"/>
      <c r="F20" s="175"/>
      <c r="H20" s="175"/>
      <c r="J20" s="85"/>
      <c r="L20" s="85"/>
    </row>
    <row r="21" spans="1:12" ht="12" customHeight="1">
      <c r="A21" s="1"/>
      <c r="E21" s="1"/>
      <c r="F21" s="1"/>
      <c r="G21" s="1"/>
      <c r="H21" s="1"/>
      <c r="I21" s="1"/>
      <c r="J21" s="1"/>
      <c r="K21" s="1"/>
      <c r="L21" s="1"/>
    </row>
    <row r="22" spans="1:12" ht="15.75">
      <c r="A22" s="4">
        <f>A20+1</f>
        <v>6</v>
      </c>
      <c r="B22" s="492"/>
      <c r="C22" s="493"/>
      <c r="D22" s="494"/>
      <c r="F22" s="175"/>
      <c r="H22" s="175"/>
      <c r="J22" s="85"/>
      <c r="L22" s="85"/>
    </row>
    <row r="23" spans="1:12" ht="12" customHeight="1">
      <c r="A23" s="1"/>
      <c r="E23" s="1"/>
      <c r="F23" s="1"/>
      <c r="G23" s="1"/>
      <c r="H23" s="1"/>
      <c r="I23" s="1"/>
      <c r="J23" s="1"/>
      <c r="K23" s="1"/>
      <c r="L23" s="1"/>
    </row>
    <row r="24" spans="1:12" ht="15.75">
      <c r="A24" s="4">
        <f>A22+1</f>
        <v>7</v>
      </c>
      <c r="B24" s="492"/>
      <c r="C24" s="493"/>
      <c r="D24" s="494"/>
      <c r="F24" s="175"/>
      <c r="H24" s="175"/>
      <c r="J24" s="85"/>
      <c r="L24" s="85"/>
    </row>
    <row r="25" spans="1:12" ht="12" customHeight="1">
      <c r="A25" s="1"/>
      <c r="E25" s="1"/>
      <c r="F25" s="1"/>
      <c r="G25" s="1"/>
      <c r="H25" s="1"/>
      <c r="I25" s="1"/>
      <c r="J25" s="1"/>
      <c r="K25" s="1"/>
      <c r="L25" s="1"/>
    </row>
    <row r="26" spans="1:12" ht="15.75">
      <c r="A26" s="4">
        <f>A24+1</f>
        <v>8</v>
      </c>
      <c r="B26" s="492"/>
      <c r="C26" s="493"/>
      <c r="D26" s="494"/>
      <c r="F26" s="175"/>
      <c r="H26" s="175"/>
      <c r="J26" s="85"/>
      <c r="L26" s="85"/>
    </row>
    <row r="27" spans="1:12" ht="12" customHeight="1">
      <c r="A27" s="1"/>
      <c r="E27" s="1"/>
      <c r="F27" s="1"/>
      <c r="G27" s="1"/>
      <c r="H27" s="1"/>
      <c r="I27" s="1"/>
      <c r="J27" s="1"/>
      <c r="K27" s="1"/>
      <c r="L27" s="1"/>
    </row>
    <row r="28" spans="1:12" ht="15.75">
      <c r="A28" s="4">
        <f>A26+1</f>
        <v>9</v>
      </c>
      <c r="B28" s="492"/>
      <c r="C28" s="493"/>
      <c r="D28" s="494"/>
      <c r="F28" s="175"/>
      <c r="H28" s="175"/>
      <c r="J28" s="85"/>
      <c r="L28" s="85"/>
    </row>
    <row r="29" spans="1:12" ht="12" customHeight="1">
      <c r="A29" s="1"/>
      <c r="E29" s="1"/>
      <c r="F29" s="1"/>
      <c r="G29" s="1"/>
      <c r="H29" s="1"/>
      <c r="I29" s="1"/>
      <c r="J29" s="1"/>
      <c r="K29" s="1"/>
      <c r="L29" s="1"/>
    </row>
    <row r="30" spans="1:12" ht="15.75">
      <c r="A30" s="4">
        <f>A28+1</f>
        <v>10</v>
      </c>
      <c r="B30" s="492"/>
      <c r="C30" s="493"/>
      <c r="D30" s="494"/>
      <c r="F30" s="175"/>
      <c r="H30" s="175"/>
      <c r="J30" s="85"/>
      <c r="L30" s="85"/>
    </row>
    <row r="31" spans="1:12" ht="12" customHeight="1">
      <c r="A31" s="1"/>
      <c r="E31" s="1"/>
      <c r="F31" s="1"/>
      <c r="G31" s="1"/>
      <c r="H31" s="1"/>
      <c r="I31" s="1"/>
      <c r="J31" s="1"/>
      <c r="K31" s="1"/>
      <c r="L31" s="1"/>
    </row>
    <row r="32" spans="1:12" ht="15.75">
      <c r="A32" s="4">
        <f>A30+1</f>
        <v>11</v>
      </c>
      <c r="B32" s="492"/>
      <c r="C32" s="493"/>
      <c r="D32" s="494"/>
      <c r="F32" s="175"/>
      <c r="H32" s="175"/>
      <c r="J32" s="85"/>
      <c r="L32" s="85"/>
    </row>
    <row r="33" spans="1:12" ht="12" customHeight="1">
      <c r="A33" s="1"/>
      <c r="E33" s="1"/>
      <c r="F33" s="1"/>
      <c r="G33" s="1"/>
      <c r="H33" s="1"/>
      <c r="I33" s="1"/>
      <c r="J33" s="1"/>
      <c r="K33" s="1"/>
      <c r="L33" s="1"/>
    </row>
    <row r="34" spans="1:12" ht="15.75">
      <c r="A34" s="4">
        <f>A32+1</f>
        <v>12</v>
      </c>
      <c r="B34" s="492"/>
      <c r="C34" s="493"/>
      <c r="D34" s="494"/>
      <c r="F34" s="175"/>
      <c r="H34" s="175"/>
      <c r="J34" s="85"/>
      <c r="L34" s="85"/>
    </row>
    <row r="35" spans="1:12" ht="12" customHeight="1">
      <c r="A35" s="1"/>
      <c r="E35" s="1"/>
      <c r="F35" s="1"/>
      <c r="G35" s="1"/>
      <c r="H35" s="1"/>
      <c r="I35" s="1"/>
      <c r="J35" s="1"/>
      <c r="K35" s="1"/>
      <c r="L35" s="1"/>
    </row>
    <row r="36" spans="1:12" ht="15.75">
      <c r="A36" s="4">
        <f>A34+1</f>
        <v>13</v>
      </c>
      <c r="B36" s="492"/>
      <c r="C36" s="493"/>
      <c r="D36" s="494"/>
      <c r="F36" s="175"/>
      <c r="H36" s="175"/>
      <c r="J36" s="85"/>
      <c r="L36" s="85"/>
    </row>
    <row r="37" spans="1:12" ht="12" customHeight="1">
      <c r="A37" s="1"/>
      <c r="E37" s="1"/>
      <c r="F37" s="1"/>
      <c r="G37" s="1"/>
      <c r="H37" s="1"/>
      <c r="I37" s="1"/>
      <c r="J37" s="1"/>
      <c r="K37" s="1"/>
      <c r="L37" s="1"/>
    </row>
    <row r="38" spans="1:12" ht="15.75">
      <c r="A38" s="4">
        <f>A36+1</f>
        <v>14</v>
      </c>
      <c r="B38" s="492"/>
      <c r="C38" s="493"/>
      <c r="D38" s="494"/>
      <c r="F38" s="175"/>
      <c r="H38" s="175"/>
      <c r="J38" s="85"/>
      <c r="L38" s="85"/>
    </row>
    <row r="39" spans="1:12" ht="12" customHeight="1">
      <c r="A39" s="1"/>
      <c r="E39" s="1"/>
      <c r="F39" s="1"/>
      <c r="G39" s="1"/>
      <c r="H39" s="1"/>
      <c r="I39" s="1"/>
      <c r="J39" s="1"/>
      <c r="K39" s="1"/>
      <c r="L39" s="1"/>
    </row>
    <row r="40" spans="1:12" ht="15.75">
      <c r="A40" s="4">
        <f>A38+1</f>
        <v>15</v>
      </c>
      <c r="B40" s="492"/>
      <c r="C40" s="493"/>
      <c r="D40" s="494"/>
      <c r="F40" s="175"/>
      <c r="H40" s="175"/>
      <c r="J40" s="85"/>
      <c r="L40" s="85"/>
    </row>
    <row r="41" spans="1:12" ht="12" customHeight="1">
      <c r="A41" s="1"/>
      <c r="E41" s="1"/>
      <c r="F41" s="1"/>
      <c r="G41" s="1"/>
      <c r="H41" s="1"/>
      <c r="I41" s="1"/>
      <c r="J41" s="1"/>
      <c r="K41" s="1"/>
      <c r="L41" s="1"/>
    </row>
    <row r="42" spans="1:12" ht="15.75">
      <c r="A42" s="4">
        <f>A40+1</f>
        <v>16</v>
      </c>
      <c r="B42" s="492"/>
      <c r="C42" s="493"/>
      <c r="D42" s="494"/>
      <c r="F42" s="175"/>
      <c r="H42" s="175"/>
      <c r="J42" s="85"/>
      <c r="L42" s="85"/>
    </row>
    <row r="43" spans="1:12" ht="12" customHeight="1">
      <c r="A43" s="1"/>
      <c r="E43" s="1"/>
      <c r="F43" s="1"/>
      <c r="G43" s="1"/>
      <c r="H43" s="1"/>
      <c r="I43" s="1"/>
      <c r="J43" s="1"/>
      <c r="K43" s="1"/>
      <c r="L43" s="1"/>
    </row>
    <row r="44" spans="1:12" ht="15.75">
      <c r="A44" s="4">
        <f>A42+1</f>
        <v>17</v>
      </c>
      <c r="B44" s="492"/>
      <c r="C44" s="493"/>
      <c r="D44" s="494"/>
      <c r="F44" s="175"/>
      <c r="H44" s="175"/>
      <c r="J44" s="85"/>
      <c r="L44" s="85"/>
    </row>
    <row r="45" spans="1:12" ht="12" customHeight="1">
      <c r="A45" s="16"/>
      <c r="B45" s="183"/>
      <c r="C45" s="183"/>
      <c r="D45" s="183"/>
      <c r="F45" s="4"/>
      <c r="H45" s="4"/>
    </row>
    <row r="46" spans="1:12" ht="15.75">
      <c r="A46" s="4">
        <f>A44+1</f>
        <v>18</v>
      </c>
      <c r="B46" s="492"/>
      <c r="C46" s="493"/>
      <c r="D46" s="494"/>
      <c r="F46" s="175"/>
      <c r="H46" s="175"/>
      <c r="J46" s="85"/>
      <c r="L46" s="85"/>
    </row>
    <row r="47" spans="1:12" ht="12" customHeight="1"/>
    <row r="48" spans="1:12" ht="15.75">
      <c r="A48" s="4">
        <f>A46+1</f>
        <v>19</v>
      </c>
      <c r="B48" s="492"/>
      <c r="C48" s="493"/>
      <c r="D48" s="494"/>
      <c r="F48" s="175"/>
      <c r="H48" s="175"/>
      <c r="J48" s="85"/>
      <c r="L48" s="85"/>
    </row>
    <row r="49" spans="1:12" ht="12" customHeight="1"/>
    <row r="50" spans="1:12" ht="15.75">
      <c r="A50" s="4">
        <f>A48+1</f>
        <v>20</v>
      </c>
      <c r="B50" s="492"/>
      <c r="C50" s="493"/>
      <c r="D50" s="494"/>
      <c r="F50" s="175"/>
      <c r="H50" s="175"/>
      <c r="J50" s="85"/>
      <c r="L50" s="85"/>
    </row>
    <row r="51" spans="1:12" ht="12" customHeight="1"/>
    <row r="52" spans="1:12" ht="15.75">
      <c r="A52" s="4">
        <f>A50+1</f>
        <v>21</v>
      </c>
      <c r="B52" s="492"/>
      <c r="C52" s="493"/>
      <c r="D52" s="494"/>
      <c r="F52" s="175"/>
      <c r="H52" s="175"/>
      <c r="J52" s="85"/>
      <c r="L52" s="85"/>
    </row>
    <row r="53" spans="1:12" ht="12" customHeight="1"/>
    <row r="54" spans="1:12" ht="15.75">
      <c r="A54" s="16" t="s">
        <v>70</v>
      </c>
      <c r="B54" s="145" t="s">
        <v>440</v>
      </c>
    </row>
  </sheetData>
  <sheetProtection algorithmName="SHA-512" hashValue="VWKvXnoquI5prRhM/yLPDU2dNL8TXNMr271NPaqEm8KjU5Rs7iWEYXm0+ruHAkWW9WH5Xi80Tjr1n1yplV8zMA==" saltValue="/W/BTeX/y1MlcRoNeKrzaw==" spinCount="100000" sheet="1" selectLockedCells="1"/>
  <mergeCells count="27">
    <mergeCell ref="B46:D46"/>
    <mergeCell ref="B48:D48"/>
    <mergeCell ref="B50:D50"/>
    <mergeCell ref="B52:D52"/>
    <mergeCell ref="C1:C3"/>
    <mergeCell ref="B44:D44"/>
    <mergeCell ref="B28:D28"/>
    <mergeCell ref="B26:D26"/>
    <mergeCell ref="B34:D34"/>
    <mergeCell ref="B32:D32"/>
    <mergeCell ref="B30:D30"/>
    <mergeCell ref="B24:D24"/>
    <mergeCell ref="B22:D22"/>
    <mergeCell ref="B36:D36"/>
    <mergeCell ref="B42:D42"/>
    <mergeCell ref="B40:D40"/>
    <mergeCell ref="B38:D38"/>
    <mergeCell ref="P1:R3"/>
    <mergeCell ref="A4:L5"/>
    <mergeCell ref="B20:D20"/>
    <mergeCell ref="B18:D18"/>
    <mergeCell ref="A7:L7"/>
    <mergeCell ref="B9:D9"/>
    <mergeCell ref="J9:L9"/>
    <mergeCell ref="B12:D12"/>
    <mergeCell ref="B14:D14"/>
    <mergeCell ref="B16:D16"/>
  </mergeCells>
  <pageMargins left="0.70866141732283472" right="0.31496062992125984" top="0.74803149606299213" bottom="0.35433070866141736" header="0.31496062992125984" footer="0.11811023622047245"/>
  <pageSetup scale="85" fitToWidth="0" fitToHeight="0" orientation="portrait" r:id="rId1"/>
  <headerFooter>
    <oddFooter>&amp;L&amp;8Ministère de l'Économie, de l'Innovation et de l'Énergie&amp;C&amp;8&amp;P&amp;R&amp;8version officielle janvier 2026</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327A234-686B-4545-A366-2983DDFA8CC8}">
          <x14:formula1>
            <xm:f>'Références pour listes'!$C$121:$C$122</xm:f>
          </x14:formula1>
          <xm:sqref>L44 L52 L50 L48 L46 L12 L14 L16 L18 L20 L22 L24 L26 L28 L30 L32 L34 L36 L38 L40 L42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29EAD-DAFF-4E4A-AF80-66114E4D66B9}">
  <sheetPr codeName="Feuil3"/>
  <dimension ref="A1:G48"/>
  <sheetViews>
    <sheetView showGridLines="0" zoomScaleNormal="100" zoomScaleSheetLayoutView="100" workbookViewId="0">
      <selection activeCell="A45" sqref="A45:G47"/>
    </sheetView>
  </sheetViews>
  <sheetFormatPr baseColWidth="10" defaultColWidth="11.28515625" defaultRowHeight="15"/>
  <cols>
    <col min="1" max="1" width="24.7109375" customWidth="1"/>
    <col min="2" max="2" width="2.7109375" customWidth="1"/>
    <col min="3" max="3" width="25.7109375" customWidth="1"/>
    <col min="4" max="4" width="2.7109375" customWidth="1"/>
    <col min="5" max="5" width="25.7109375" customWidth="1"/>
    <col min="6" max="6" width="2.7109375" customWidth="1"/>
    <col min="7" max="7" width="25.7109375" customWidth="1"/>
    <col min="8" max="8" width="1.7109375" customWidth="1"/>
  </cols>
  <sheetData>
    <row r="1" spans="1:7" ht="14.85" customHeight="1">
      <c r="A1" s="15"/>
      <c r="B1" s="213"/>
      <c r="C1" s="214"/>
      <c r="D1" s="525"/>
      <c r="E1" s="525"/>
      <c r="F1" s="525"/>
      <c r="G1" s="525"/>
    </row>
    <row r="2" spans="1:7" ht="24.6" customHeight="1">
      <c r="A2" s="15"/>
      <c r="B2" s="214"/>
      <c r="C2" s="214"/>
      <c r="D2" s="525"/>
      <c r="E2" s="525"/>
      <c r="F2" s="525"/>
      <c r="G2" s="525"/>
    </row>
    <row r="3" spans="1:7" ht="14.85" customHeight="1">
      <c r="A3" s="15"/>
      <c r="B3" s="214"/>
      <c r="C3" s="214"/>
      <c r="D3" s="525"/>
      <c r="E3" s="525"/>
      <c r="F3" s="525"/>
      <c r="G3" s="525"/>
    </row>
    <row r="4" spans="1:7" ht="14.85" customHeight="1">
      <c r="A4" s="505" t="s">
        <v>0</v>
      </c>
      <c r="B4" s="505"/>
      <c r="C4" s="505"/>
      <c r="D4" s="505"/>
      <c r="E4" s="505"/>
      <c r="F4" s="505"/>
      <c r="G4" s="505"/>
    </row>
    <row r="5" spans="1:7" ht="29.85" customHeight="1">
      <c r="A5" s="505"/>
      <c r="B5" s="505"/>
      <c r="C5" s="505"/>
      <c r="D5" s="505"/>
      <c r="E5" s="505"/>
      <c r="F5" s="505"/>
      <c r="G5" s="505"/>
    </row>
    <row r="6" spans="1:7" ht="20.100000000000001" customHeight="1">
      <c r="A6" s="526" t="s">
        <v>71</v>
      </c>
      <c r="B6" s="527"/>
      <c r="C6" s="527"/>
      <c r="D6" s="527"/>
      <c r="E6" s="527"/>
      <c r="F6" s="527"/>
      <c r="G6" s="528"/>
    </row>
    <row r="7" spans="1:7" s="215" customFormat="1" ht="18" customHeight="1">
      <c r="A7" s="475" t="s">
        <v>72</v>
      </c>
      <c r="B7" s="475"/>
      <c r="C7" s="475"/>
      <c r="D7" s="475"/>
      <c r="E7" s="475"/>
      <c r="F7" s="475"/>
      <c r="G7" s="475"/>
    </row>
    <row r="8" spans="1:7" s="215" customFormat="1" ht="18" customHeight="1">
      <c r="A8" s="475"/>
      <c r="B8" s="475"/>
      <c r="C8" s="475"/>
      <c r="D8" s="475"/>
      <c r="E8" s="475"/>
      <c r="F8" s="475"/>
      <c r="G8" s="475"/>
    </row>
    <row r="9" spans="1:7" s="215" customFormat="1" ht="18" customHeight="1">
      <c r="A9" s="475"/>
      <c r="B9" s="475"/>
      <c r="C9" s="475"/>
      <c r="D9" s="475"/>
      <c r="E9" s="475"/>
      <c r="F9" s="475"/>
      <c r="G9" s="475"/>
    </row>
    <row r="10" spans="1:7" s="215" customFormat="1" ht="18" customHeight="1">
      <c r="A10" s="475"/>
      <c r="B10" s="475"/>
      <c r="C10" s="475"/>
      <c r="D10" s="475"/>
      <c r="E10" s="475"/>
      <c r="F10" s="475"/>
      <c r="G10" s="475"/>
    </row>
    <row r="11" spans="1:7" s="215" customFormat="1" ht="18" customHeight="1">
      <c r="A11" s="475"/>
      <c r="B11" s="475"/>
      <c r="C11" s="475"/>
      <c r="D11" s="475"/>
      <c r="E11" s="475"/>
      <c r="F11" s="475"/>
      <c r="G11" s="475"/>
    </row>
    <row r="12" spans="1:7" s="215" customFormat="1" ht="18" customHeight="1">
      <c r="A12" s="475"/>
      <c r="B12" s="475"/>
      <c r="C12" s="475"/>
      <c r="D12" s="475"/>
      <c r="E12" s="475"/>
      <c r="F12" s="475"/>
      <c r="G12" s="475"/>
    </row>
    <row r="13" spans="1:7" ht="20.100000000000001" customHeight="1">
      <c r="A13" s="495" t="s">
        <v>73</v>
      </c>
      <c r="B13" s="496"/>
      <c r="C13" s="496"/>
      <c r="D13" s="496"/>
      <c r="E13" s="496"/>
      <c r="F13" s="496"/>
      <c r="G13" s="497"/>
    </row>
    <row r="14" spans="1:7" ht="15" customHeight="1">
      <c r="A14" s="216"/>
      <c r="B14" s="216"/>
      <c r="C14" s="216"/>
      <c r="D14" s="216"/>
      <c r="E14" s="216"/>
      <c r="F14" s="216"/>
      <c r="G14" s="216"/>
    </row>
    <row r="15" spans="1:7" ht="18" customHeight="1">
      <c r="A15" s="21" t="s">
        <v>74</v>
      </c>
      <c r="B15" s="4"/>
      <c r="C15" s="21" t="s">
        <v>49</v>
      </c>
      <c r="D15" s="4"/>
      <c r="E15" s="21" t="s">
        <v>75</v>
      </c>
      <c r="F15" s="4"/>
      <c r="G15" s="21" t="s">
        <v>76</v>
      </c>
    </row>
    <row r="16" spans="1:7" ht="18" customHeight="1">
      <c r="A16" s="170"/>
      <c r="B16" s="200"/>
      <c r="C16" s="171"/>
      <c r="D16" s="200"/>
      <c r="E16" s="175"/>
      <c r="F16" s="200"/>
      <c r="G16" s="175"/>
    </row>
    <row r="17" spans="1:7" ht="15" customHeight="1">
      <c r="A17" s="4"/>
      <c r="B17" s="4"/>
      <c r="C17" s="4"/>
      <c r="D17" s="4"/>
      <c r="E17" s="4"/>
      <c r="F17" s="4"/>
      <c r="G17" s="4"/>
    </row>
    <row r="18" spans="1:7" ht="18" customHeight="1">
      <c r="A18" s="21" t="s">
        <v>44</v>
      </c>
      <c r="B18" s="4"/>
      <c r="C18" s="524" t="s">
        <v>45</v>
      </c>
      <c r="D18" s="524"/>
      <c r="E18" s="524"/>
      <c r="F18" s="4"/>
      <c r="G18" s="21" t="s">
        <v>46</v>
      </c>
    </row>
    <row r="19" spans="1:7" ht="18" customHeight="1">
      <c r="A19" s="175"/>
      <c r="B19" s="217"/>
      <c r="C19" s="520"/>
      <c r="D19" s="521"/>
      <c r="E19" s="522"/>
      <c r="F19" s="218"/>
      <c r="G19" s="144"/>
    </row>
    <row r="20" spans="1:7" ht="15" customHeight="1">
      <c r="A20" s="16"/>
      <c r="B20" s="16"/>
      <c r="C20" s="523"/>
      <c r="D20" s="523"/>
      <c r="E20" s="523"/>
      <c r="F20" s="16"/>
      <c r="G20" s="16"/>
    </row>
    <row r="21" spans="1:7" ht="18" customHeight="1">
      <c r="A21" s="21" t="s">
        <v>77</v>
      </c>
      <c r="B21" s="4"/>
      <c r="C21" s="21" t="s">
        <v>37</v>
      </c>
      <c r="D21" s="4"/>
      <c r="E21" s="524" t="s">
        <v>38</v>
      </c>
      <c r="F21" s="524"/>
      <c r="G21" s="524"/>
    </row>
    <row r="22" spans="1:7" ht="18" customHeight="1">
      <c r="A22" s="175"/>
      <c r="B22" s="200"/>
      <c r="C22" s="175"/>
      <c r="D22" s="200"/>
      <c r="E22" s="520"/>
      <c r="F22" s="521"/>
      <c r="G22" s="522"/>
    </row>
    <row r="23" spans="1:7" ht="15" customHeight="1">
      <c r="A23" s="4"/>
      <c r="B23" s="4"/>
      <c r="C23" s="4"/>
      <c r="D23" s="4"/>
      <c r="E23" s="16"/>
      <c r="F23" s="16"/>
      <c r="G23" s="4"/>
    </row>
    <row r="24" spans="1:7" ht="18" customHeight="1">
      <c r="A24" s="21" t="s">
        <v>39</v>
      </c>
      <c r="B24" s="4"/>
      <c r="C24" s="21" t="s">
        <v>40</v>
      </c>
      <c r="D24" s="4"/>
      <c r="E24" s="21" t="s">
        <v>41</v>
      </c>
      <c r="F24" s="4"/>
      <c r="G24" s="21" t="s">
        <v>42</v>
      </c>
    </row>
    <row r="25" spans="1:7" ht="18" customHeight="1">
      <c r="A25" s="175"/>
      <c r="B25" s="200"/>
      <c r="C25" s="175"/>
      <c r="D25" s="200"/>
      <c r="E25" s="175"/>
      <c r="F25" s="200"/>
      <c r="G25" s="175"/>
    </row>
    <row r="26" spans="1:7" ht="12" customHeight="1"/>
    <row r="27" spans="1:7" ht="20.100000000000001" customHeight="1">
      <c r="A27" s="495" t="s">
        <v>78</v>
      </c>
      <c r="B27" s="496"/>
      <c r="C27" s="496"/>
      <c r="D27" s="28"/>
      <c r="E27" s="496"/>
      <c r="F27" s="496"/>
      <c r="G27" s="497"/>
    </row>
    <row r="28" spans="1:7" ht="18" customHeight="1">
      <c r="A28" s="481" t="s">
        <v>79</v>
      </c>
      <c r="B28" s="481"/>
      <c r="C28" s="481"/>
      <c r="D28" s="481"/>
      <c r="E28" s="481"/>
      <c r="F28" s="481"/>
      <c r="G28" s="481"/>
    </row>
    <row r="29" spans="1:7" ht="18" customHeight="1">
      <c r="A29" s="481"/>
      <c r="B29" s="481"/>
      <c r="C29" s="481"/>
      <c r="D29" s="481"/>
      <c r="E29" s="481"/>
      <c r="F29" s="481"/>
      <c r="G29" s="481"/>
    </row>
    <row r="30" spans="1:7" ht="18" customHeight="1">
      <c r="A30" s="481"/>
      <c r="B30" s="481"/>
      <c r="C30" s="481"/>
      <c r="D30" s="481"/>
      <c r="E30" s="481"/>
      <c r="F30" s="481"/>
      <c r="G30" s="481"/>
    </row>
    <row r="31" spans="1:7" ht="18" customHeight="1">
      <c r="A31" s="481"/>
      <c r="B31" s="481"/>
      <c r="C31" s="481"/>
      <c r="D31" s="481"/>
      <c r="E31" s="481"/>
      <c r="F31" s="481"/>
      <c r="G31" s="481"/>
    </row>
    <row r="32" spans="1:7" ht="10.15" customHeight="1">
      <c r="A32" s="190"/>
      <c r="B32" s="190"/>
      <c r="C32" s="190"/>
      <c r="D32" s="190"/>
      <c r="E32" s="190"/>
      <c r="F32" s="190"/>
      <c r="G32" s="190"/>
    </row>
    <row r="33" spans="1:7" ht="18" customHeight="1">
      <c r="A33" s="491" t="s">
        <v>61</v>
      </c>
      <c r="B33" s="491"/>
      <c r="C33" s="498"/>
      <c r="D33" s="498"/>
      <c r="E33" s="498"/>
    </row>
    <row r="34" spans="1:7" ht="18" customHeight="1">
      <c r="A34" s="20"/>
    </row>
    <row r="35" spans="1:7" ht="18" customHeight="1">
      <c r="A35" s="484" t="s">
        <v>62</v>
      </c>
      <c r="B35" s="484"/>
      <c r="C35" s="182"/>
      <c r="D35" s="485" t="s">
        <v>80</v>
      </c>
      <c r="E35" s="485"/>
      <c r="F35" s="485"/>
      <c r="G35" s="485"/>
    </row>
    <row r="36" spans="1:7" ht="18" customHeight="1">
      <c r="A36" s="212"/>
      <c r="B36" s="212"/>
      <c r="C36" s="219"/>
      <c r="D36" s="145"/>
      <c r="E36" s="145"/>
      <c r="F36" s="145"/>
      <c r="G36" s="145"/>
    </row>
    <row r="37" spans="1:7" ht="18" customHeight="1">
      <c r="A37" s="495" t="s">
        <v>81</v>
      </c>
      <c r="B37" s="496"/>
      <c r="C37" s="496"/>
      <c r="D37" s="28"/>
      <c r="E37" s="496"/>
      <c r="F37" s="496"/>
      <c r="G37" s="497"/>
    </row>
    <row r="38" spans="1:7" ht="18" customHeight="1">
      <c r="A38" s="481" t="s">
        <v>82</v>
      </c>
      <c r="B38" s="481"/>
      <c r="C38" s="481"/>
      <c r="D38" s="481"/>
      <c r="E38" s="481"/>
      <c r="F38" s="481"/>
      <c r="G38" s="481"/>
    </row>
    <row r="39" spans="1:7" ht="18" customHeight="1">
      <c r="A39" s="481"/>
      <c r="B39" s="481"/>
      <c r="C39" s="481"/>
      <c r="D39" s="481"/>
      <c r="E39" s="481"/>
      <c r="F39" s="481"/>
      <c r="G39" s="481"/>
    </row>
    <row r="40" spans="1:7" ht="18" customHeight="1">
      <c r="A40" s="481"/>
      <c r="B40" s="481"/>
      <c r="C40" s="481"/>
      <c r="D40" s="481"/>
      <c r="E40" s="481"/>
      <c r="F40" s="481"/>
      <c r="G40" s="481"/>
    </row>
    <row r="41" spans="1:7" ht="18" customHeight="1">
      <c r="A41" s="481"/>
      <c r="B41" s="481"/>
      <c r="C41" s="481"/>
      <c r="D41" s="481"/>
      <c r="E41" s="481"/>
      <c r="F41" s="481"/>
      <c r="G41" s="481"/>
    </row>
    <row r="42" spans="1:7" ht="17.25" customHeight="1">
      <c r="A42" s="481"/>
      <c r="B42" s="481"/>
      <c r="C42" s="481"/>
      <c r="D42" s="481"/>
      <c r="E42" s="481"/>
      <c r="F42" s="481"/>
      <c r="G42" s="481"/>
    </row>
    <row r="43" spans="1:7" ht="18" customHeight="1">
      <c r="A43" s="519" t="s">
        <v>427</v>
      </c>
      <c r="B43" s="519"/>
      <c r="C43" s="519"/>
      <c r="D43" s="519"/>
      <c r="E43" s="519"/>
      <c r="F43" s="519"/>
      <c r="G43" s="519"/>
    </row>
    <row r="44" spans="1:7" ht="18" customHeight="1">
      <c r="A44" s="519"/>
      <c r="B44" s="519"/>
      <c r="C44" s="519"/>
      <c r="D44" s="519"/>
      <c r="E44" s="519"/>
      <c r="F44" s="519"/>
      <c r="G44" s="519"/>
    </row>
    <row r="45" spans="1:7" ht="18" customHeight="1">
      <c r="A45" s="513"/>
      <c r="B45" s="514"/>
      <c r="C45" s="514"/>
      <c r="D45" s="514"/>
      <c r="E45" s="514"/>
      <c r="F45" s="514"/>
      <c r="G45" s="515"/>
    </row>
    <row r="46" spans="1:7" ht="18" customHeight="1">
      <c r="A46" s="513"/>
      <c r="B46" s="514"/>
      <c r="C46" s="514"/>
      <c r="D46" s="514"/>
      <c r="E46" s="514"/>
      <c r="F46" s="514"/>
      <c r="G46" s="515"/>
    </row>
    <row r="47" spans="1:7" ht="18" customHeight="1">
      <c r="A47" s="516"/>
      <c r="B47" s="517"/>
      <c r="C47" s="517"/>
      <c r="D47" s="517"/>
      <c r="E47" s="517"/>
      <c r="F47" s="517"/>
      <c r="G47" s="518"/>
    </row>
    <row r="48" spans="1:7" ht="6.6" customHeight="1"/>
  </sheetData>
  <sheetProtection algorithmName="SHA-512" hashValue="fEPVoC14JPNrr+TpAqjc2p9mXP6Tm6/Is5F7oPAnJu5FNZnrcC3NPISGSjyW22YmUs16VILYOnOndkVoTQhFzg==" saltValue="SxExNEQMpY6WlnDLIALDwQ==" spinCount="100000" sheet="1" selectLockedCells="1"/>
  <mergeCells count="22">
    <mergeCell ref="C18:E18"/>
    <mergeCell ref="D1:G3"/>
    <mergeCell ref="A4:G5"/>
    <mergeCell ref="A6:G6"/>
    <mergeCell ref="A7:G12"/>
    <mergeCell ref="A13:G13"/>
    <mergeCell ref="C19:E19"/>
    <mergeCell ref="C20:E20"/>
    <mergeCell ref="E21:G21"/>
    <mergeCell ref="E22:G22"/>
    <mergeCell ref="A27:C27"/>
    <mergeCell ref="E27:G27"/>
    <mergeCell ref="A45:G47"/>
    <mergeCell ref="A28:G31"/>
    <mergeCell ref="A37:C37"/>
    <mergeCell ref="E37:G37"/>
    <mergeCell ref="A38:G42"/>
    <mergeCell ref="A33:B33"/>
    <mergeCell ref="A35:B35"/>
    <mergeCell ref="D35:G35"/>
    <mergeCell ref="C33:E33"/>
    <mergeCell ref="A43:G44"/>
  </mergeCells>
  <pageMargins left="0.70866141732283472" right="0.31496062992125984" top="0.74803149606299213" bottom="0.19685039370078741" header="0.31496062992125984" footer="0.11811023622047245"/>
  <pageSetup scale="84" orientation="portrait" r:id="rId1"/>
  <headerFooter>
    <oddFooter>&amp;L&amp;8Ministère de l'Économie, de l'Innovation et de l'Énergie&amp;C&amp;8&amp;P&amp;R&amp;8version officielle janvier 2026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B830F-D4F9-48BD-841F-8A737837C50F}">
  <sheetPr codeName="Feuil5"/>
  <dimension ref="A1:P47"/>
  <sheetViews>
    <sheetView showGridLines="0" topLeftCell="A3" zoomScaleNormal="100" zoomScaleSheetLayoutView="100" workbookViewId="0">
      <selection activeCell="A44" sqref="A44:G46"/>
    </sheetView>
  </sheetViews>
  <sheetFormatPr baseColWidth="10" defaultColWidth="11.28515625" defaultRowHeight="15"/>
  <cols>
    <col min="1" max="1" width="24.7109375" customWidth="1"/>
    <col min="2" max="2" width="2.7109375" customWidth="1"/>
    <col min="3" max="3" width="25.7109375" customWidth="1"/>
    <col min="4" max="4" width="2.7109375" customWidth="1"/>
    <col min="5" max="5" width="25.7109375" customWidth="1"/>
    <col min="6" max="6" width="2.7109375" customWidth="1"/>
    <col min="7" max="7" width="25.7109375" customWidth="1"/>
    <col min="8" max="8" width="1.7109375" customWidth="1"/>
  </cols>
  <sheetData>
    <row r="1" spans="1:16" ht="14.85" customHeight="1">
      <c r="A1" s="15"/>
      <c r="B1" s="213"/>
      <c r="C1" s="214"/>
      <c r="D1" s="525"/>
      <c r="E1" s="525"/>
      <c r="F1" s="525"/>
      <c r="G1" s="525"/>
    </row>
    <row r="2" spans="1:16" ht="24.6" customHeight="1">
      <c r="A2" s="15"/>
      <c r="B2" s="214"/>
      <c r="C2" s="214"/>
      <c r="D2" s="525"/>
      <c r="E2" s="525"/>
      <c r="F2" s="525"/>
      <c r="G2" s="525"/>
    </row>
    <row r="3" spans="1:16" ht="14.85" customHeight="1">
      <c r="A3" s="15"/>
      <c r="B3" s="214"/>
      <c r="C3" s="214"/>
      <c r="D3" s="525"/>
      <c r="E3" s="525"/>
      <c r="F3" s="525"/>
      <c r="G3" s="525"/>
    </row>
    <row r="4" spans="1:16" ht="14.85" customHeight="1">
      <c r="A4" s="505" t="s">
        <v>0</v>
      </c>
      <c r="B4" s="505"/>
      <c r="C4" s="505"/>
      <c r="D4" s="505"/>
      <c r="E4" s="505"/>
      <c r="F4" s="505"/>
      <c r="G4" s="505"/>
    </row>
    <row r="5" spans="1:16" ht="29.85" customHeight="1">
      <c r="A5" s="505"/>
      <c r="B5" s="505"/>
      <c r="C5" s="505"/>
      <c r="D5" s="505"/>
      <c r="E5" s="505"/>
      <c r="F5" s="505"/>
      <c r="G5" s="505"/>
    </row>
    <row r="6" spans="1:16" ht="20.100000000000001" customHeight="1">
      <c r="A6" s="526" t="s">
        <v>71</v>
      </c>
      <c r="B6" s="527"/>
      <c r="C6" s="527"/>
      <c r="D6" s="527"/>
      <c r="E6" s="527"/>
      <c r="F6" s="527"/>
      <c r="G6" s="528"/>
    </row>
    <row r="7" spans="1:16" s="215" customFormat="1" ht="18" customHeight="1">
      <c r="A7" s="531" t="s">
        <v>83</v>
      </c>
      <c r="B7" s="531"/>
      <c r="C7" s="531"/>
      <c r="D7" s="531"/>
      <c r="E7" s="531"/>
      <c r="F7" s="531"/>
      <c r="G7" s="531"/>
      <c r="H7" s="220"/>
      <c r="I7" s="220"/>
      <c r="J7" s="221"/>
      <c r="K7" s="221"/>
      <c r="L7" s="221"/>
      <c r="M7" s="221"/>
      <c r="N7" s="221"/>
      <c r="O7" s="221"/>
      <c r="P7" s="221"/>
    </row>
    <row r="8" spans="1:16" s="215" customFormat="1" ht="18" customHeight="1">
      <c r="A8" s="475"/>
      <c r="B8" s="475"/>
      <c r="C8" s="475"/>
      <c r="D8" s="475"/>
      <c r="E8" s="475"/>
      <c r="F8" s="475"/>
      <c r="G8" s="475"/>
      <c r="H8" s="220"/>
      <c r="I8" s="220"/>
      <c r="J8" s="221"/>
      <c r="K8" s="221"/>
      <c r="L8" s="221"/>
      <c r="M8" s="221"/>
      <c r="N8" s="221"/>
      <c r="O8" s="221"/>
      <c r="P8" s="221"/>
    </row>
    <row r="9" spans="1:16" s="215" customFormat="1" ht="18" customHeight="1">
      <c r="A9" s="475"/>
      <c r="B9" s="475"/>
      <c r="C9" s="475"/>
      <c r="D9" s="475"/>
      <c r="E9" s="475"/>
      <c r="F9" s="475"/>
      <c r="G9" s="475"/>
      <c r="H9" s="220"/>
      <c r="I9" s="220"/>
      <c r="J9" s="221"/>
      <c r="K9" s="221"/>
      <c r="L9" s="221"/>
      <c r="M9" s="221"/>
      <c r="N9" s="221"/>
      <c r="O9" s="221"/>
      <c r="P9" s="221"/>
    </row>
    <row r="10" spans="1:16" s="215" customFormat="1" ht="18" customHeight="1">
      <c r="A10" s="475"/>
      <c r="B10" s="475"/>
      <c r="C10" s="475"/>
      <c r="D10" s="475"/>
      <c r="E10" s="475"/>
      <c r="F10" s="475"/>
      <c r="G10" s="475"/>
      <c r="H10" s="220"/>
      <c r="I10" s="220"/>
      <c r="J10" s="221"/>
      <c r="K10" s="221"/>
      <c r="L10" s="221"/>
      <c r="M10" s="221"/>
      <c r="N10" s="221"/>
      <c r="O10" s="221"/>
      <c r="P10" s="221"/>
    </row>
    <row r="11" spans="1:16" s="215" customFormat="1" ht="18" customHeight="1">
      <c r="A11" s="475"/>
      <c r="B11" s="475"/>
      <c r="C11" s="475"/>
      <c r="D11" s="475"/>
      <c r="E11" s="475"/>
      <c r="F11" s="475"/>
      <c r="G11" s="475"/>
      <c r="H11" s="220"/>
      <c r="I11" s="220"/>
      <c r="J11" s="221"/>
      <c r="K11" s="221"/>
      <c r="L11" s="221"/>
      <c r="M11" s="221"/>
      <c r="N11" s="221"/>
      <c r="O11" s="221"/>
      <c r="P11" s="221"/>
    </row>
    <row r="12" spans="1:16" s="215" customFormat="1" ht="18" customHeight="1">
      <c r="A12" s="532"/>
      <c r="B12" s="532"/>
      <c r="C12" s="532"/>
      <c r="D12" s="532"/>
      <c r="E12" s="532"/>
      <c r="F12" s="532"/>
      <c r="G12" s="532"/>
      <c r="H12" s="220"/>
      <c r="I12" s="220"/>
      <c r="J12" s="221"/>
      <c r="K12" s="221"/>
      <c r="L12" s="221"/>
      <c r="M12" s="221"/>
      <c r="N12" s="221"/>
      <c r="O12" s="221"/>
      <c r="P12" s="221"/>
    </row>
    <row r="13" spans="1:16" ht="20.100000000000001" customHeight="1">
      <c r="A13" s="495" t="s">
        <v>84</v>
      </c>
      <c r="B13" s="496"/>
      <c r="C13" s="496"/>
      <c r="D13" s="496"/>
      <c r="E13" s="496"/>
      <c r="F13" s="496"/>
      <c r="G13" s="497"/>
    </row>
    <row r="14" spans="1:16" ht="15" customHeight="1">
      <c r="A14" s="216"/>
      <c r="B14" s="216"/>
      <c r="C14" s="216"/>
      <c r="D14" s="216"/>
      <c r="E14" s="216"/>
      <c r="F14" s="216"/>
      <c r="G14" s="216"/>
    </row>
    <row r="15" spans="1:16" ht="18" customHeight="1">
      <c r="A15" s="21" t="s">
        <v>74</v>
      </c>
      <c r="B15" s="4"/>
      <c r="C15" s="21" t="s">
        <v>49</v>
      </c>
      <c r="D15" s="4"/>
      <c r="E15" s="21" t="s">
        <v>75</v>
      </c>
      <c r="F15" s="4"/>
      <c r="G15" s="21" t="s">
        <v>85</v>
      </c>
    </row>
    <row r="16" spans="1:16" ht="18" customHeight="1">
      <c r="A16" s="170"/>
      <c r="B16" s="200"/>
      <c r="C16" s="171"/>
      <c r="D16" s="200"/>
      <c r="E16" s="175"/>
      <c r="F16" s="200"/>
      <c r="G16" s="175"/>
    </row>
    <row r="17" spans="1:7" ht="15" customHeight="1">
      <c r="A17" s="4"/>
      <c r="B17" s="4"/>
      <c r="C17" s="4"/>
      <c r="D17" s="4"/>
      <c r="E17" s="4"/>
      <c r="F17" s="4"/>
      <c r="G17" s="4"/>
    </row>
    <row r="18" spans="1:7" ht="18" customHeight="1">
      <c r="A18" s="222" t="s">
        <v>86</v>
      </c>
      <c r="B18" s="4"/>
      <c r="C18" s="524" t="s">
        <v>45</v>
      </c>
      <c r="D18" s="524"/>
      <c r="E18" s="524"/>
      <c r="F18" s="4"/>
      <c r="G18" s="21" t="s">
        <v>46</v>
      </c>
    </row>
    <row r="19" spans="1:7" ht="18" customHeight="1">
      <c r="A19" s="175"/>
      <c r="B19" s="217"/>
      <c r="C19" s="520"/>
      <c r="D19" s="521"/>
      <c r="E19" s="522"/>
      <c r="F19" s="218"/>
      <c r="G19" s="144"/>
    </row>
    <row r="20" spans="1:7" ht="15" customHeight="1">
      <c r="A20" s="16"/>
      <c r="B20" s="16"/>
      <c r="C20" s="523"/>
      <c r="D20" s="523"/>
      <c r="E20" s="523"/>
      <c r="F20" s="16"/>
      <c r="G20" s="16"/>
    </row>
    <row r="21" spans="1:7" ht="18" customHeight="1">
      <c r="A21" s="21" t="s">
        <v>77</v>
      </c>
      <c r="B21" s="4"/>
      <c r="C21" s="21" t="s">
        <v>37</v>
      </c>
      <c r="D21" s="4"/>
      <c r="E21" s="524" t="s">
        <v>38</v>
      </c>
      <c r="F21" s="524"/>
      <c r="G21" s="524"/>
    </row>
    <row r="22" spans="1:7" ht="18" customHeight="1">
      <c r="A22" s="175"/>
      <c r="B22" s="200"/>
      <c r="C22" s="175"/>
      <c r="D22" s="200"/>
      <c r="E22" s="520"/>
      <c r="F22" s="521"/>
      <c r="G22" s="522"/>
    </row>
    <row r="23" spans="1:7" ht="15" customHeight="1">
      <c r="A23" s="4"/>
      <c r="B23" s="4"/>
      <c r="C23" s="4"/>
      <c r="D23" s="4"/>
      <c r="E23" s="16"/>
      <c r="F23" s="16"/>
      <c r="G23" s="4"/>
    </row>
    <row r="24" spans="1:7" ht="18" customHeight="1">
      <c r="A24" s="21" t="s">
        <v>39</v>
      </c>
      <c r="B24" s="4"/>
      <c r="C24" s="21" t="s">
        <v>40</v>
      </c>
      <c r="D24" s="4"/>
      <c r="E24" s="21" t="s">
        <v>41</v>
      </c>
      <c r="F24" s="4"/>
      <c r="G24" s="21" t="s">
        <v>42</v>
      </c>
    </row>
    <row r="25" spans="1:7" ht="18" customHeight="1">
      <c r="A25" s="175"/>
      <c r="B25" s="200"/>
      <c r="C25" s="175"/>
      <c r="D25" s="200"/>
      <c r="E25" s="175"/>
      <c r="F25" s="200"/>
      <c r="G25" s="175"/>
    </row>
    <row r="26" spans="1:7" ht="12" customHeight="1"/>
    <row r="27" spans="1:7" ht="20.100000000000001" customHeight="1">
      <c r="A27" s="495" t="s">
        <v>87</v>
      </c>
      <c r="B27" s="496"/>
      <c r="C27" s="496"/>
      <c r="D27" s="28"/>
      <c r="E27" s="496"/>
      <c r="F27" s="496"/>
      <c r="G27" s="497"/>
    </row>
    <row r="28" spans="1:7" ht="18" customHeight="1">
      <c r="A28" s="481" t="s">
        <v>88</v>
      </c>
      <c r="B28" s="481"/>
      <c r="C28" s="481"/>
      <c r="D28" s="481"/>
      <c r="E28" s="481"/>
      <c r="F28" s="481"/>
      <c r="G28" s="481"/>
    </row>
    <row r="29" spans="1:7" ht="18" customHeight="1">
      <c r="A29" s="481"/>
      <c r="B29" s="481"/>
      <c r="C29" s="481"/>
      <c r="D29" s="481"/>
      <c r="E29" s="481"/>
      <c r="F29" s="481"/>
      <c r="G29" s="481"/>
    </row>
    <row r="30" spans="1:7" ht="18" customHeight="1">
      <c r="A30" s="481"/>
      <c r="B30" s="481"/>
      <c r="C30" s="481"/>
      <c r="D30" s="481"/>
      <c r="E30" s="481"/>
      <c r="F30" s="481"/>
      <c r="G30" s="481"/>
    </row>
    <row r="31" spans="1:7" ht="26.85" customHeight="1">
      <c r="A31" s="481"/>
      <c r="B31" s="481"/>
      <c r="C31" s="481"/>
      <c r="D31" s="481"/>
      <c r="E31" s="481"/>
      <c r="F31" s="481"/>
      <c r="G31" s="481"/>
    </row>
    <row r="32" spans="1:7" ht="10.15" customHeight="1">
      <c r="A32" s="190"/>
      <c r="B32" s="190"/>
      <c r="C32" s="190"/>
      <c r="D32" s="190"/>
      <c r="E32" s="190"/>
      <c r="F32" s="190"/>
      <c r="G32" s="190"/>
    </row>
    <row r="33" spans="1:7" ht="18" customHeight="1">
      <c r="A33" s="491" t="s">
        <v>61</v>
      </c>
      <c r="B33" s="491"/>
      <c r="C33" s="530"/>
      <c r="D33" s="530"/>
      <c r="E33" s="530"/>
    </row>
    <row r="34" spans="1:7" ht="18" customHeight="1">
      <c r="A34" s="20"/>
    </row>
    <row r="35" spans="1:7" ht="18" customHeight="1">
      <c r="A35" s="484" t="s">
        <v>62</v>
      </c>
      <c r="B35" s="484"/>
      <c r="C35" s="182"/>
      <c r="D35" s="485" t="s">
        <v>89</v>
      </c>
      <c r="E35" s="485"/>
      <c r="F35" s="485"/>
      <c r="G35" s="485"/>
    </row>
    <row r="36" spans="1:7" ht="18" customHeight="1">
      <c r="A36" s="212"/>
      <c r="B36" s="212"/>
      <c r="C36" s="219"/>
      <c r="D36" s="145"/>
      <c r="E36" s="145"/>
      <c r="F36" s="145"/>
      <c r="G36" s="145"/>
    </row>
    <row r="37" spans="1:7" ht="18" customHeight="1">
      <c r="A37" s="495" t="s">
        <v>81</v>
      </c>
      <c r="B37" s="496"/>
      <c r="C37" s="496"/>
      <c r="D37" s="28"/>
      <c r="E37" s="496"/>
      <c r="F37" s="496"/>
      <c r="G37" s="497"/>
    </row>
    <row r="38" spans="1:7" ht="18" customHeight="1">
      <c r="A38" s="481" t="s">
        <v>82</v>
      </c>
      <c r="B38" s="481"/>
      <c r="C38" s="481"/>
      <c r="D38" s="481"/>
      <c r="E38" s="481"/>
      <c r="F38" s="481"/>
      <c r="G38" s="481"/>
    </row>
    <row r="39" spans="1:7" ht="18" customHeight="1">
      <c r="A39" s="481"/>
      <c r="B39" s="481"/>
      <c r="C39" s="481"/>
      <c r="D39" s="481"/>
      <c r="E39" s="481"/>
      <c r="F39" s="481"/>
      <c r="G39" s="481"/>
    </row>
    <row r="40" spans="1:7" ht="18" customHeight="1">
      <c r="A40" s="481"/>
      <c r="B40" s="481"/>
      <c r="C40" s="481"/>
      <c r="D40" s="481"/>
      <c r="E40" s="481"/>
      <c r="F40" s="481"/>
      <c r="G40" s="481"/>
    </row>
    <row r="41" spans="1:7" ht="18" customHeight="1">
      <c r="A41" s="481"/>
      <c r="B41" s="481"/>
      <c r="C41" s="481"/>
      <c r="D41" s="481"/>
      <c r="E41" s="481"/>
      <c r="F41" s="481"/>
      <c r="G41" s="481"/>
    </row>
    <row r="42" spans="1:7" ht="18" customHeight="1">
      <c r="A42" s="481"/>
      <c r="B42" s="481"/>
      <c r="C42" s="481"/>
      <c r="D42" s="481"/>
      <c r="E42" s="481"/>
      <c r="F42" s="481"/>
      <c r="G42" s="481"/>
    </row>
    <row r="43" spans="1:7" ht="18" customHeight="1">
      <c r="A43" s="529" t="s">
        <v>90</v>
      </c>
      <c r="B43" s="529"/>
      <c r="C43" s="529"/>
      <c r="D43" s="529"/>
      <c r="E43" s="529"/>
      <c r="F43" s="529"/>
      <c r="G43" s="529"/>
    </row>
    <row r="44" spans="1:7" ht="18" customHeight="1">
      <c r="A44" s="513"/>
      <c r="B44" s="514"/>
      <c r="C44" s="514"/>
      <c r="D44" s="514"/>
      <c r="E44" s="514"/>
      <c r="F44" s="514"/>
      <c r="G44" s="515"/>
    </row>
    <row r="45" spans="1:7" ht="18" customHeight="1">
      <c r="A45" s="513"/>
      <c r="B45" s="514"/>
      <c r="C45" s="514"/>
      <c r="D45" s="514"/>
      <c r="E45" s="514"/>
      <c r="F45" s="514"/>
      <c r="G45" s="515"/>
    </row>
    <row r="46" spans="1:7" ht="18" customHeight="1">
      <c r="A46" s="516"/>
      <c r="B46" s="517"/>
      <c r="C46" s="517"/>
      <c r="D46" s="517"/>
      <c r="E46" s="517"/>
      <c r="F46" s="517"/>
      <c r="G46" s="518"/>
    </row>
    <row r="47" spans="1:7" ht="18" customHeight="1"/>
  </sheetData>
  <sheetProtection algorithmName="SHA-512" hashValue="2/eA7E3ewMWPQnv2lw96JElCAufeMNAmew6fqgINFjgKQu0rI405TsKBXl3ekEawxM6dTR607QQnTuVBdbgbdQ==" saltValue="AA8/gIiVSJtVzbc1f+NlUw==" spinCount="100000" sheet="1" selectLockedCells="1"/>
  <mergeCells count="22">
    <mergeCell ref="C18:E18"/>
    <mergeCell ref="D1:G3"/>
    <mergeCell ref="A4:G5"/>
    <mergeCell ref="A6:G6"/>
    <mergeCell ref="A7:G12"/>
    <mergeCell ref="A13:G13"/>
    <mergeCell ref="C19:E19"/>
    <mergeCell ref="C20:E20"/>
    <mergeCell ref="E21:G21"/>
    <mergeCell ref="E22:G22"/>
    <mergeCell ref="A27:C27"/>
    <mergeCell ref="E27:G27"/>
    <mergeCell ref="A38:G42"/>
    <mergeCell ref="A43:G43"/>
    <mergeCell ref="A44:G46"/>
    <mergeCell ref="A28:G31"/>
    <mergeCell ref="A37:C37"/>
    <mergeCell ref="E37:G37"/>
    <mergeCell ref="A33:B33"/>
    <mergeCell ref="A35:B35"/>
    <mergeCell ref="D35:G35"/>
    <mergeCell ref="C33:E33"/>
  </mergeCells>
  <pageMargins left="0.70866141732283472" right="0.31496062992125984" top="0.74803149606299213" bottom="0.19685039370078741" header="0.31496062992125984" footer="0.11811023622047245"/>
  <pageSetup scale="85" orientation="portrait" r:id="rId1"/>
  <headerFooter>
    <oddFooter>&amp;L&amp;8Ministère de l'Économie, de l'Innovation et de l'Énergie&amp;C&amp;8&amp;P&amp;R&amp;8version officielle janvier 2026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490AE-2172-478A-9152-AF8DE6AD3A32}">
  <sheetPr codeName="Feuil10"/>
  <dimension ref="A1:M174"/>
  <sheetViews>
    <sheetView showGridLines="0" showRuler="0" topLeftCell="A18" zoomScale="160" zoomScaleNormal="160" zoomScaleSheetLayoutView="110" workbookViewId="0">
      <selection activeCell="A64" sqref="A64"/>
    </sheetView>
  </sheetViews>
  <sheetFormatPr baseColWidth="10" defaultColWidth="11.28515625" defaultRowHeight="15"/>
  <cols>
    <col min="1" max="1" width="2.7109375" style="225" customWidth="1"/>
    <col min="2" max="2" width="4.28515625" style="225" customWidth="1"/>
    <col min="3" max="3" width="9.28515625" style="1" customWidth="1"/>
    <col min="4" max="8" width="15.28515625" style="1" customWidth="1"/>
    <col min="9" max="9" width="14.28515625" style="1" customWidth="1"/>
    <col min="10" max="10" width="1.28515625" style="1" customWidth="1"/>
    <col min="11" max="16384" width="11.28515625" style="1"/>
  </cols>
  <sheetData>
    <row r="1" spans="1:10" ht="14.85" customHeight="1">
      <c r="A1" s="15"/>
      <c r="B1" s="15"/>
      <c r="C1" s="15"/>
      <c r="D1" s="525"/>
      <c r="E1" s="525"/>
      <c r="F1" s="525"/>
      <c r="G1" s="525"/>
      <c r="H1" s="525"/>
      <c r="I1" s="525"/>
    </row>
    <row r="2" spans="1:10" ht="14.85" customHeight="1">
      <c r="A2" s="15"/>
      <c r="B2" s="15"/>
      <c r="C2" s="15"/>
      <c r="D2" s="525"/>
      <c r="E2" s="525"/>
      <c r="F2" s="525"/>
      <c r="G2" s="525"/>
      <c r="H2" s="525"/>
      <c r="I2" s="525"/>
    </row>
    <row r="3" spans="1:10" ht="19.5" customHeight="1">
      <c r="A3" s="15"/>
      <c r="B3" s="15"/>
      <c r="C3" s="15"/>
      <c r="D3" s="525"/>
      <c r="E3" s="525"/>
      <c r="F3" s="525"/>
      <c r="G3" s="525"/>
      <c r="H3" s="525"/>
      <c r="I3" s="525"/>
    </row>
    <row r="4" spans="1:10" ht="19.5" customHeight="1">
      <c r="A4" s="537" t="s">
        <v>0</v>
      </c>
      <c r="B4" s="537"/>
      <c r="C4" s="537"/>
      <c r="D4" s="537"/>
      <c r="E4" s="537"/>
      <c r="F4" s="537"/>
      <c r="G4" s="537"/>
      <c r="H4" s="537"/>
      <c r="I4" s="537"/>
    </row>
    <row r="5" spans="1:10" ht="29.1" customHeight="1">
      <c r="A5" s="537"/>
      <c r="B5" s="537"/>
      <c r="C5" s="537"/>
      <c r="D5" s="537"/>
      <c r="E5" s="537"/>
      <c r="F5" s="537"/>
      <c r="G5" s="537"/>
      <c r="H5" s="537"/>
      <c r="I5" s="537"/>
    </row>
    <row r="6" spans="1:10" ht="14.1" customHeight="1">
      <c r="A6" s="538"/>
      <c r="B6" s="538"/>
      <c r="C6" s="538"/>
      <c r="D6" s="538"/>
      <c r="E6" s="538"/>
      <c r="F6" s="538"/>
      <c r="G6" s="538"/>
      <c r="H6" s="538"/>
      <c r="I6" s="538"/>
      <c r="J6" s="538"/>
    </row>
    <row r="7" spans="1:10" ht="21">
      <c r="A7" s="539" t="s">
        <v>91</v>
      </c>
      <c r="B7" s="539"/>
      <c r="C7" s="539"/>
      <c r="D7" s="539"/>
      <c r="E7" s="539"/>
      <c r="F7" s="539"/>
      <c r="G7" s="539"/>
      <c r="H7" s="540"/>
      <c r="I7" s="224"/>
    </row>
    <row r="8" spans="1:10" s="20" customFormat="1" ht="18" customHeight="1">
      <c r="A8" s="15" t="s">
        <v>6</v>
      </c>
      <c r="B8" s="475" t="s">
        <v>92</v>
      </c>
      <c r="C8" s="475"/>
      <c r="D8" s="475"/>
      <c r="E8" s="475"/>
      <c r="F8" s="475"/>
      <c r="G8" s="475"/>
      <c r="H8" s="475"/>
      <c r="I8" s="475"/>
    </row>
    <row r="9" spans="1:10" s="22" customFormat="1" ht="17.100000000000001" customHeight="1">
      <c r="A9" s="15"/>
      <c r="B9" s="475"/>
      <c r="C9" s="475"/>
      <c r="D9" s="475"/>
      <c r="E9" s="475"/>
      <c r="F9" s="475"/>
      <c r="G9" s="475"/>
      <c r="H9" s="475"/>
      <c r="I9" s="475"/>
    </row>
    <row r="10" spans="1:10" s="29" customFormat="1" ht="18" customHeight="1">
      <c r="A10" s="1"/>
      <c r="B10" s="475"/>
      <c r="C10" s="475"/>
      <c r="D10" s="475"/>
      <c r="E10" s="475"/>
      <c r="F10" s="475"/>
      <c r="G10" s="475"/>
      <c r="H10" s="475"/>
      <c r="I10" s="475"/>
    </row>
    <row r="11" spans="1:10" s="20" customFormat="1" ht="18" customHeight="1">
      <c r="A11" s="225" t="s">
        <v>8</v>
      </c>
      <c r="B11" s="475" t="s">
        <v>411</v>
      </c>
      <c r="C11" s="475"/>
      <c r="D11" s="475"/>
      <c r="E11" s="475"/>
      <c r="F11" s="475"/>
      <c r="G11" s="475"/>
      <c r="H11" s="475"/>
      <c r="I11" s="475"/>
      <c r="J11" s="221"/>
    </row>
    <row r="12" spans="1:10" s="20" customFormat="1" ht="18" customHeight="1">
      <c r="A12" s="225"/>
      <c r="B12" s="475"/>
      <c r="C12" s="475"/>
      <c r="D12" s="475"/>
      <c r="E12" s="475"/>
      <c r="F12" s="475"/>
      <c r="G12" s="475"/>
      <c r="H12" s="475"/>
      <c r="I12" s="475"/>
      <c r="J12" s="221"/>
    </row>
    <row r="13" spans="1:10" s="22" customFormat="1" ht="1.35" customHeight="1">
      <c r="A13" s="225"/>
      <c r="B13" s="475"/>
      <c r="C13" s="475"/>
      <c r="D13" s="475"/>
      <c r="E13" s="475"/>
      <c r="F13" s="475"/>
      <c r="G13" s="475"/>
      <c r="H13" s="475"/>
      <c r="I13" s="475"/>
      <c r="J13" s="221"/>
    </row>
    <row r="14" spans="1:10" s="20" customFormat="1" ht="18" customHeight="1">
      <c r="A14" s="225" t="s">
        <v>10</v>
      </c>
      <c r="B14" s="475" t="s">
        <v>93</v>
      </c>
      <c r="C14" s="475"/>
      <c r="D14" s="475"/>
      <c r="E14" s="475"/>
      <c r="F14" s="475"/>
      <c r="G14" s="475"/>
      <c r="H14" s="475"/>
      <c r="I14" s="475"/>
    </row>
    <row r="15" spans="1:10" s="22" customFormat="1" ht="18" customHeight="1">
      <c r="A15" s="225"/>
      <c r="B15" s="475"/>
      <c r="C15" s="475"/>
      <c r="D15" s="475"/>
      <c r="E15" s="475"/>
      <c r="F15" s="475"/>
      <c r="G15" s="475"/>
      <c r="H15" s="475"/>
      <c r="I15" s="475"/>
    </row>
    <row r="16" spans="1:10" s="22" customFormat="1" ht="18" customHeight="1">
      <c r="A16" s="225" t="s">
        <v>12</v>
      </c>
      <c r="B16" s="475" t="s">
        <v>454</v>
      </c>
      <c r="C16" s="475"/>
      <c r="D16" s="475"/>
      <c r="E16" s="475"/>
      <c r="F16" s="475"/>
      <c r="G16" s="475"/>
      <c r="H16" s="475"/>
      <c r="I16" s="475"/>
    </row>
    <row r="17" spans="1:9" s="22" customFormat="1" ht="17.100000000000001" customHeight="1">
      <c r="A17" s="225"/>
      <c r="B17" s="475"/>
      <c r="C17" s="475"/>
      <c r="D17" s="475"/>
      <c r="E17" s="475"/>
      <c r="F17" s="475"/>
      <c r="G17" s="475"/>
      <c r="H17" s="475"/>
      <c r="I17" s="475"/>
    </row>
    <row r="18" spans="1:9" s="22" customFormat="1" ht="35.1" customHeight="1">
      <c r="A18" s="225"/>
      <c r="B18" s="475"/>
      <c r="C18" s="475"/>
      <c r="D18" s="475"/>
      <c r="E18" s="475"/>
      <c r="F18" s="475"/>
      <c r="G18" s="475"/>
      <c r="H18" s="475"/>
      <c r="I18" s="475"/>
    </row>
    <row r="19" spans="1:9" s="22" customFormat="1" ht="18" customHeight="1">
      <c r="A19" s="225" t="s">
        <v>14</v>
      </c>
      <c r="B19" s="475" t="s">
        <v>94</v>
      </c>
      <c r="C19" s="475"/>
      <c r="D19" s="475"/>
      <c r="E19" s="475"/>
      <c r="F19" s="475"/>
      <c r="G19" s="475"/>
      <c r="H19" s="475"/>
      <c r="I19" s="475"/>
    </row>
    <row r="20" spans="1:9" s="22" customFormat="1" ht="18" customHeight="1">
      <c r="A20" s="225"/>
      <c r="B20" s="475"/>
      <c r="C20" s="475"/>
      <c r="D20" s="475"/>
      <c r="E20" s="475"/>
      <c r="F20" s="475"/>
      <c r="G20" s="475"/>
      <c r="H20" s="475"/>
      <c r="I20" s="475"/>
    </row>
    <row r="21" spans="1:9" s="22" customFormat="1" ht="23.85" customHeight="1">
      <c r="A21" s="223" t="s">
        <v>16</v>
      </c>
      <c r="B21" s="475" t="s">
        <v>95</v>
      </c>
      <c r="C21" s="475"/>
      <c r="D21" s="475"/>
      <c r="E21" s="475"/>
      <c r="F21" s="475"/>
      <c r="G21" s="475"/>
      <c r="H21" s="475"/>
      <c r="I21" s="475"/>
    </row>
    <row r="22" spans="1:9" s="22" customFormat="1" ht="18" customHeight="1">
      <c r="A22" s="225" t="s">
        <v>18</v>
      </c>
      <c r="B22" s="475" t="s">
        <v>96</v>
      </c>
      <c r="C22" s="475"/>
      <c r="D22" s="475"/>
      <c r="E22" s="475"/>
      <c r="F22" s="475"/>
      <c r="G22" s="475"/>
      <c r="H22" s="475"/>
      <c r="I22" s="475"/>
    </row>
    <row r="23" spans="1:9" s="22" customFormat="1" ht="18" customHeight="1">
      <c r="A23" s="225"/>
      <c r="B23" s="225"/>
      <c r="C23" s="195"/>
      <c r="D23" s="195"/>
      <c r="E23" s="195"/>
      <c r="F23" s="195"/>
      <c r="G23" s="195"/>
      <c r="H23" s="195"/>
      <c r="I23" s="195"/>
    </row>
    <row r="24" spans="1:9" s="226" customFormat="1" ht="18" customHeight="1">
      <c r="A24" s="536" t="s">
        <v>28</v>
      </c>
      <c r="B24" s="536"/>
      <c r="C24" s="475" t="s">
        <v>29</v>
      </c>
      <c r="D24" s="475"/>
      <c r="E24" s="475"/>
      <c r="F24" s="475"/>
      <c r="G24" s="475"/>
      <c r="H24" s="475"/>
      <c r="I24" s="475"/>
    </row>
    <row r="25" spans="1:9" s="228" customFormat="1" ht="18" customHeight="1">
      <c r="A25" s="225"/>
      <c r="B25" s="227"/>
      <c r="C25" s="475"/>
      <c r="D25" s="475"/>
      <c r="E25" s="475"/>
      <c r="F25" s="475"/>
      <c r="G25" s="475"/>
      <c r="H25" s="475"/>
      <c r="I25" s="475"/>
    </row>
    <row r="26" spans="1:9" s="226" customFormat="1" ht="18" customHeight="1">
      <c r="A26" s="536" t="s">
        <v>97</v>
      </c>
      <c r="B26" s="536"/>
      <c r="C26" s="475" t="s">
        <v>98</v>
      </c>
      <c r="D26" s="475"/>
      <c r="E26" s="475"/>
      <c r="F26" s="475"/>
      <c r="G26" s="475"/>
      <c r="H26" s="475"/>
      <c r="I26" s="475"/>
    </row>
    <row r="27" spans="1:9" s="228" customFormat="1" ht="17.100000000000001" customHeight="1">
      <c r="A27" s="225"/>
      <c r="B27" s="227"/>
      <c r="C27" s="475"/>
      <c r="D27" s="475"/>
      <c r="E27" s="475"/>
      <c r="F27" s="475"/>
      <c r="G27" s="475"/>
      <c r="H27" s="475"/>
      <c r="I27" s="475"/>
    </row>
    <row r="28" spans="1:9" s="226" customFormat="1" ht="17.100000000000001" customHeight="1">
      <c r="A28" s="536" t="s">
        <v>99</v>
      </c>
      <c r="B28" s="536"/>
      <c r="C28" s="553" t="s">
        <v>455</v>
      </c>
      <c r="D28" s="554"/>
      <c r="E28" s="554"/>
      <c r="F28" s="554"/>
      <c r="G28" s="554"/>
      <c r="H28" s="554"/>
      <c r="I28" s="554"/>
    </row>
    <row r="29" spans="1:9" s="226" customFormat="1" ht="17.100000000000001" customHeight="1">
      <c r="A29" s="225"/>
      <c r="B29" s="227"/>
      <c r="C29" s="554"/>
      <c r="D29" s="554"/>
      <c r="E29" s="554"/>
      <c r="F29" s="554"/>
      <c r="G29" s="554"/>
      <c r="H29" s="554"/>
      <c r="I29" s="554"/>
    </row>
    <row r="30" spans="1:9" s="226" customFormat="1" ht="17.100000000000001" customHeight="1">
      <c r="A30" s="225"/>
      <c r="B30" s="227"/>
      <c r="C30" s="554"/>
      <c r="D30" s="554"/>
      <c r="E30" s="554"/>
      <c r="F30" s="554"/>
      <c r="G30" s="554"/>
      <c r="H30" s="554"/>
      <c r="I30" s="554"/>
    </row>
    <row r="31" spans="1:9" s="226" customFormat="1" ht="17.100000000000001" customHeight="1">
      <c r="A31" s="225"/>
      <c r="B31" s="227"/>
      <c r="C31" s="554"/>
      <c r="D31" s="554"/>
      <c r="E31" s="554"/>
      <c r="F31" s="554"/>
      <c r="G31" s="554"/>
      <c r="H31" s="554"/>
      <c r="I31" s="554"/>
    </row>
    <row r="32" spans="1:9" s="226" customFormat="1" ht="17.100000000000001" customHeight="1">
      <c r="A32" s="561" t="s">
        <v>100</v>
      </c>
      <c r="B32" s="561"/>
      <c r="C32" s="475" t="s">
        <v>101</v>
      </c>
      <c r="D32" s="554"/>
      <c r="E32" s="554"/>
      <c r="F32" s="554"/>
      <c r="G32" s="554"/>
      <c r="H32" s="554"/>
      <c r="I32" s="554"/>
    </row>
    <row r="33" spans="1:12" s="226" customFormat="1" ht="17.100000000000001" customHeight="1">
      <c r="A33" s="229"/>
      <c r="B33" s="229"/>
      <c r="C33" s="554"/>
      <c r="D33" s="554"/>
      <c r="E33" s="554"/>
      <c r="F33" s="554"/>
      <c r="G33" s="554"/>
      <c r="H33" s="554"/>
      <c r="I33" s="554"/>
    </row>
    <row r="34" spans="1:12" s="226" customFormat="1" ht="17.100000000000001" customHeight="1">
      <c r="A34" s="229"/>
      <c r="B34" s="229"/>
      <c r="C34" s="554"/>
      <c r="D34" s="554"/>
      <c r="E34" s="554"/>
      <c r="F34" s="554"/>
      <c r="G34" s="554"/>
      <c r="H34" s="554"/>
      <c r="I34" s="554"/>
    </row>
    <row r="35" spans="1:12" s="226" customFormat="1" ht="20.100000000000001" customHeight="1">
      <c r="A35" s="229"/>
      <c r="B35" s="229"/>
      <c r="C35" s="554"/>
      <c r="D35" s="554"/>
      <c r="E35" s="554"/>
      <c r="F35" s="554"/>
      <c r="G35" s="554"/>
      <c r="H35" s="554"/>
      <c r="I35" s="554"/>
    </row>
    <row r="36" spans="1:12">
      <c r="C36" s="1" t="s">
        <v>102</v>
      </c>
    </row>
    <row r="37" spans="1:12" ht="21">
      <c r="A37" s="555" t="s">
        <v>103</v>
      </c>
      <c r="B37" s="556"/>
      <c r="C37" s="556"/>
      <c r="D37" s="556"/>
      <c r="E37" s="556"/>
      <c r="F37" s="556"/>
      <c r="G37" s="556"/>
      <c r="H37" s="556"/>
      <c r="I37" s="557"/>
    </row>
    <row r="39" spans="1:12" ht="18" customHeight="1">
      <c r="A39" s="558" t="s">
        <v>488</v>
      </c>
      <c r="B39" s="559"/>
      <c r="C39" s="559"/>
      <c r="D39" s="559"/>
      <c r="E39" s="559"/>
      <c r="F39" s="559"/>
      <c r="G39" s="559"/>
      <c r="H39" s="559"/>
      <c r="I39" s="560"/>
    </row>
    <row r="40" spans="1:12" ht="18" customHeight="1">
      <c r="A40" s="541" t="s">
        <v>451</v>
      </c>
      <c r="B40" s="542"/>
      <c r="C40" s="542"/>
      <c r="D40" s="542"/>
      <c r="E40" s="542"/>
      <c r="F40" s="542"/>
      <c r="G40" s="543"/>
      <c r="H40" s="76">
        <f>SUM(D46:D61)</f>
        <v>0</v>
      </c>
      <c r="I40" s="230" t="s">
        <v>104</v>
      </c>
      <c r="K40" s="231"/>
      <c r="L40" s="232"/>
    </row>
    <row r="41" spans="1:12" ht="18" customHeight="1">
      <c r="A41" s="541" t="s">
        <v>105</v>
      </c>
      <c r="B41" s="542"/>
      <c r="C41" s="542"/>
      <c r="D41" s="542"/>
      <c r="E41" s="542"/>
      <c r="F41" s="542"/>
      <c r="G41" s="543"/>
      <c r="H41" s="77">
        <f>IF(SUM(I46:I61)=0,0,SUMPRODUCT(D46:D61,E46:E61,I46:I61)/H40/H42)</f>
        <v>0</v>
      </c>
      <c r="I41" s="233" t="s">
        <v>106</v>
      </c>
      <c r="K41" s="234"/>
    </row>
    <row r="42" spans="1:12" ht="18" customHeight="1">
      <c r="A42" s="541" t="s">
        <v>107</v>
      </c>
      <c r="B42" s="542"/>
      <c r="C42" s="542"/>
      <c r="D42" s="542"/>
      <c r="E42" s="542"/>
      <c r="F42" s="542"/>
      <c r="G42" s="543"/>
      <c r="H42" s="77">
        <f>IF(H40=0,0,SUMPRODUCT(D46:D61,I46:I61)/H40)</f>
        <v>0</v>
      </c>
      <c r="I42" s="233" t="s">
        <v>494</v>
      </c>
      <c r="K42" s="235"/>
    </row>
    <row r="43" spans="1:12" ht="18" customHeight="1">
      <c r="A43" s="544"/>
      <c r="B43" s="544"/>
      <c r="C43" s="544"/>
      <c r="D43" s="544"/>
      <c r="E43" s="544"/>
      <c r="F43" s="544"/>
      <c r="G43" s="544"/>
      <c r="H43" s="544"/>
      <c r="I43" s="544"/>
    </row>
    <row r="44" spans="1:12" ht="47.25" customHeight="1">
      <c r="A44" s="545" t="s">
        <v>108</v>
      </c>
      <c r="B44" s="546"/>
      <c r="C44" s="547"/>
      <c r="D44" s="184" t="s">
        <v>109</v>
      </c>
      <c r="E44" s="184" t="s">
        <v>110</v>
      </c>
      <c r="F44" s="551" t="s">
        <v>111</v>
      </c>
      <c r="G44" s="551" t="s">
        <v>112</v>
      </c>
      <c r="H44" s="551" t="s">
        <v>113</v>
      </c>
      <c r="I44" s="236" t="s">
        <v>114</v>
      </c>
    </row>
    <row r="45" spans="1:12" ht="18">
      <c r="A45" s="548"/>
      <c r="B45" s="549"/>
      <c r="C45" s="550"/>
      <c r="D45" s="237" t="s">
        <v>115</v>
      </c>
      <c r="E45" s="238" t="s">
        <v>116</v>
      </c>
      <c r="F45" s="552"/>
      <c r="G45" s="552"/>
      <c r="H45" s="552"/>
      <c r="I45" s="239" t="s">
        <v>493</v>
      </c>
    </row>
    <row r="46" spans="1:12" ht="30" customHeight="1">
      <c r="A46" s="562"/>
      <c r="B46" s="563"/>
      <c r="C46" s="564"/>
      <c r="D46" s="82"/>
      <c r="E46" s="83"/>
      <c r="F46" s="84"/>
      <c r="G46" s="85"/>
      <c r="I46" s="77" t="str">
        <f>IF(A46="","",IF(A46='Références pour listes'!$B$28,'Références pour listes'!$C$28,IF(A46='Références pour listes'!$B$29,'Références pour listes'!$C$29,"Erreur")))</f>
        <v/>
      </c>
    </row>
    <row r="47" spans="1:12" ht="30" customHeight="1">
      <c r="A47" s="562"/>
      <c r="B47" s="563"/>
      <c r="C47" s="564"/>
      <c r="D47" s="86"/>
      <c r="E47" s="83"/>
      <c r="F47" s="84"/>
      <c r="G47" s="85"/>
      <c r="H47" s="85"/>
      <c r="I47" s="77" t="str">
        <f>IF(A47="","",IF(A47='Références pour listes'!$B$28,'Références pour listes'!$C$28,IF(A47='Références pour listes'!$B$29,'Références pour listes'!$C$29,"Erreur")))</f>
        <v/>
      </c>
    </row>
    <row r="48" spans="1:12" ht="30" customHeight="1">
      <c r="A48" s="562"/>
      <c r="B48" s="563"/>
      <c r="C48" s="564"/>
      <c r="D48" s="86"/>
      <c r="E48" s="83"/>
      <c r="F48" s="84"/>
      <c r="G48" s="85"/>
      <c r="H48" s="85"/>
      <c r="I48" s="77" t="str">
        <f>IF(A48="","",IF(A48='Références pour listes'!$B$28,'Références pour listes'!$C$28,IF(A48='Références pour listes'!$B$29,'Références pour listes'!$C$29,"Erreur")))</f>
        <v/>
      </c>
    </row>
    <row r="49" spans="1:9" ht="30" customHeight="1">
      <c r="A49" s="562"/>
      <c r="B49" s="563"/>
      <c r="C49" s="564"/>
      <c r="D49" s="86"/>
      <c r="E49" s="83"/>
      <c r="F49" s="84"/>
      <c r="G49" s="85"/>
      <c r="H49" s="85"/>
      <c r="I49" s="77" t="str">
        <f>IF(A49="","",IF(A49='Références pour listes'!$B$28,'Références pour listes'!$C$28,IF(A49='Références pour listes'!$B$29,'Références pour listes'!$C$29,"Erreur")))</f>
        <v/>
      </c>
    </row>
    <row r="50" spans="1:9" ht="30" customHeight="1">
      <c r="A50" s="562"/>
      <c r="B50" s="563"/>
      <c r="C50" s="564"/>
      <c r="D50" s="86"/>
      <c r="E50" s="83"/>
      <c r="F50" s="84"/>
      <c r="G50" s="85"/>
      <c r="H50" s="85"/>
      <c r="I50" s="77" t="str">
        <f>IF(A50="","",IF(A50='Références pour listes'!$B$28,'Références pour listes'!$C$28,IF(A50='Références pour listes'!$B$29,'Références pour listes'!$C$29,"Erreur")))</f>
        <v/>
      </c>
    </row>
    <row r="51" spans="1:9" ht="30" customHeight="1">
      <c r="A51" s="562"/>
      <c r="B51" s="563"/>
      <c r="C51" s="564"/>
      <c r="D51" s="86"/>
      <c r="E51" s="83"/>
      <c r="F51" s="84"/>
      <c r="G51" s="85"/>
      <c r="H51" s="85"/>
      <c r="I51" s="77" t="str">
        <f>IF(A51="","",IF(A51='Références pour listes'!$B$28,'Références pour listes'!$C$28,IF(A51='Références pour listes'!$B$29,'Références pour listes'!$C$29,"Erreur")))</f>
        <v/>
      </c>
    </row>
    <row r="52" spans="1:9" ht="30" customHeight="1">
      <c r="A52" s="562"/>
      <c r="B52" s="563"/>
      <c r="C52" s="564"/>
      <c r="D52" s="86"/>
      <c r="E52" s="83"/>
      <c r="F52" s="84"/>
      <c r="G52" s="85"/>
      <c r="H52" s="85"/>
      <c r="I52" s="77" t="str">
        <f>IF(A52="","",IF(A52='Références pour listes'!$B$28,'Références pour listes'!$C$28,IF(A52='Références pour listes'!$B$29,'Références pour listes'!$C$29,"Erreur")))</f>
        <v/>
      </c>
    </row>
    <row r="53" spans="1:9" ht="30" customHeight="1">
      <c r="A53" s="562"/>
      <c r="B53" s="563"/>
      <c r="C53" s="564"/>
      <c r="D53" s="86"/>
      <c r="E53" s="364"/>
      <c r="F53" s="84"/>
      <c r="G53" s="85"/>
      <c r="H53" s="85"/>
      <c r="I53" s="77" t="str">
        <f>IF(A53="","",IF(A53='Références pour listes'!$B$28,'Références pour listes'!$C$28,IF(A53='Références pour listes'!$B$29,'Références pour listes'!$C$29,"Erreur")))</f>
        <v/>
      </c>
    </row>
    <row r="54" spans="1:9" ht="30" customHeight="1">
      <c r="A54" s="562"/>
      <c r="B54" s="563"/>
      <c r="C54" s="564"/>
      <c r="D54" s="86"/>
      <c r="E54" s="83"/>
      <c r="F54" s="84"/>
      <c r="G54" s="85"/>
      <c r="H54" s="85"/>
      <c r="I54" s="77" t="str">
        <f>IF(A54="","",IF(A54='Références pour listes'!$B$28,'Références pour listes'!$C$28,IF(A54='Références pour listes'!$B$29,'Références pour listes'!$C$29,"Erreur")))</f>
        <v/>
      </c>
    </row>
    <row r="55" spans="1:9" ht="30" customHeight="1">
      <c r="A55" s="562"/>
      <c r="B55" s="563"/>
      <c r="C55" s="564"/>
      <c r="D55" s="86"/>
      <c r="E55" s="83"/>
      <c r="F55" s="84"/>
      <c r="G55" s="85"/>
      <c r="H55" s="85"/>
      <c r="I55" s="77" t="str">
        <f>IF(A55="","",IF(A55='Références pour listes'!$B$28,'Références pour listes'!$C$28,IF(A55='Références pour listes'!$B$29,'Références pour listes'!$C$29,"Erreur")))</f>
        <v/>
      </c>
    </row>
    <row r="56" spans="1:9" ht="30" customHeight="1">
      <c r="A56" s="562"/>
      <c r="B56" s="563"/>
      <c r="C56" s="564"/>
      <c r="D56" s="86"/>
      <c r="E56" s="83"/>
      <c r="F56" s="84"/>
      <c r="G56" s="85"/>
      <c r="H56" s="85"/>
      <c r="I56" s="77" t="str">
        <f>IF(A56="","",IF(A56='Références pour listes'!$B$28,'Références pour listes'!$C$28,IF(A56='Références pour listes'!$B$29,'Références pour listes'!$C$29,"Erreur")))</f>
        <v/>
      </c>
    </row>
    <row r="57" spans="1:9" ht="30" customHeight="1">
      <c r="A57" s="562"/>
      <c r="B57" s="563"/>
      <c r="C57" s="564"/>
      <c r="D57" s="86"/>
      <c r="E57" s="83"/>
      <c r="F57" s="84"/>
      <c r="G57" s="85"/>
      <c r="H57" s="85"/>
      <c r="I57" s="77" t="str">
        <f>IF(A57="","",IF(A57='Références pour listes'!$B$28,'Références pour listes'!$C$28,IF(A57='Références pour listes'!$B$29,'Références pour listes'!$C$29,"Erreur")))</f>
        <v/>
      </c>
    </row>
    <row r="58" spans="1:9" ht="30" customHeight="1">
      <c r="A58" s="176"/>
      <c r="B58" s="177"/>
      <c r="C58" s="178"/>
      <c r="D58" s="86"/>
      <c r="E58" s="83"/>
      <c r="F58" s="84"/>
      <c r="G58" s="85"/>
      <c r="H58" s="85"/>
      <c r="I58" s="77"/>
    </row>
    <row r="59" spans="1:9" ht="30" customHeight="1">
      <c r="A59" s="562"/>
      <c r="B59" s="563"/>
      <c r="C59" s="564"/>
      <c r="D59" s="86"/>
      <c r="E59" s="83"/>
      <c r="F59" s="84"/>
      <c r="G59" s="85"/>
      <c r="H59" s="85"/>
      <c r="I59" s="77" t="str">
        <f>IF(A59="","",IF(A59='Références pour listes'!$B$28,'Références pour listes'!$C$28,IF(A59='Références pour listes'!$B$29,'Références pour listes'!$C$29,"Erreur")))</f>
        <v/>
      </c>
    </row>
    <row r="60" spans="1:9" ht="30" customHeight="1">
      <c r="A60" s="562"/>
      <c r="B60" s="563"/>
      <c r="C60" s="564"/>
      <c r="D60" s="86"/>
      <c r="E60" s="83"/>
      <c r="F60" s="84"/>
      <c r="G60" s="85"/>
      <c r="H60" s="85"/>
      <c r="I60" s="77" t="str">
        <f>IF(A60="","",IF(A60='Références pour listes'!$B$28,'Références pour listes'!$C$28,IF(A60='Références pour listes'!$B$29,'Références pour listes'!$C$29,"Erreur")))</f>
        <v/>
      </c>
    </row>
    <row r="61" spans="1:9" ht="30" customHeight="1">
      <c r="A61" s="572"/>
      <c r="B61" s="573"/>
      <c r="C61" s="574"/>
      <c r="D61" s="86"/>
      <c r="E61" s="83"/>
      <c r="F61" s="84"/>
      <c r="G61" s="85"/>
      <c r="H61" s="85"/>
      <c r="I61" s="77" t="str">
        <f>IF(A61="","",IF(A61='Références pour listes'!$B$28,'Références pour listes'!$C$28,IF(A61='Références pour listes'!$B$29,'Références pour listes'!$C$29,"Erreur")))</f>
        <v/>
      </c>
    </row>
    <row r="63" spans="1:9" ht="18" customHeight="1">
      <c r="A63" s="575" t="str">
        <f>IF(H146="S.O.","Initiales du signataire de l'ingénieur ou du comptable agréé attestant de la validité des données","Initiales du signataire de la déclaration d'ingénieur ou de comptable agréé, Article 8 – Crédits")</f>
        <v>Initiales du signataire de l'ingénieur ou du comptable agréé attestant de la validité des données</v>
      </c>
      <c r="B63" s="576"/>
      <c r="C63" s="576"/>
      <c r="D63" s="576"/>
      <c r="E63" s="576"/>
      <c r="F63" s="576"/>
      <c r="G63" s="576"/>
      <c r="H63" s="577"/>
      <c r="I63" s="87"/>
    </row>
    <row r="64" spans="1:9" ht="18" customHeight="1">
      <c r="C64" s="242"/>
    </row>
    <row r="65" spans="1:9" ht="21">
      <c r="A65" s="495" t="s">
        <v>117</v>
      </c>
      <c r="B65" s="496"/>
      <c r="C65" s="496"/>
      <c r="D65" s="496"/>
      <c r="E65" s="496"/>
      <c r="F65" s="496"/>
      <c r="G65" s="496"/>
      <c r="H65" s="496"/>
      <c r="I65" s="497"/>
    </row>
    <row r="67" spans="1:9" ht="18" customHeight="1">
      <c r="A67" s="565" t="s">
        <v>118</v>
      </c>
      <c r="B67" s="566"/>
      <c r="C67" s="566"/>
      <c r="D67" s="566"/>
      <c r="E67" s="566"/>
      <c r="F67" s="566"/>
      <c r="G67" s="566"/>
      <c r="H67" s="566"/>
      <c r="I67" s="567"/>
    </row>
    <row r="68" spans="1:9" s="245" customFormat="1" ht="18" customHeight="1">
      <c r="A68" s="541" t="s">
        <v>119</v>
      </c>
      <c r="B68" s="542"/>
      <c r="C68" s="542"/>
      <c r="D68" s="542"/>
      <c r="E68" s="578"/>
      <c r="F68" s="579">
        <f>SUM(D73:D87)</f>
        <v>0</v>
      </c>
      <c r="G68" s="580"/>
      <c r="H68" s="581"/>
      <c r="I68" s="244" t="s">
        <v>104</v>
      </c>
    </row>
    <row r="69" spans="1:9" s="245" customFormat="1" ht="18" customHeight="1">
      <c r="A69" s="246"/>
      <c r="B69" s="247"/>
      <c r="C69" s="247"/>
      <c r="D69" s="247"/>
      <c r="E69" s="246"/>
      <c r="F69" s="248"/>
      <c r="G69" s="248"/>
      <c r="H69" s="248"/>
      <c r="I69" s="249"/>
    </row>
    <row r="70" spans="1:9" ht="18" customHeight="1">
      <c r="A70" s="545" t="s">
        <v>120</v>
      </c>
      <c r="B70" s="546"/>
      <c r="C70" s="547"/>
      <c r="D70" s="551" t="s">
        <v>109</v>
      </c>
      <c r="E70" s="571" t="s">
        <v>121</v>
      </c>
      <c r="F70" s="545" t="s">
        <v>122</v>
      </c>
      <c r="G70" s="546"/>
      <c r="H70" s="546"/>
      <c r="I70" s="570"/>
    </row>
    <row r="71" spans="1:9" ht="18" customHeight="1">
      <c r="A71" s="568"/>
      <c r="B71" s="569"/>
      <c r="C71" s="570"/>
      <c r="D71" s="571"/>
      <c r="E71" s="571"/>
      <c r="F71" s="568"/>
      <c r="G71" s="569"/>
      <c r="H71" s="569"/>
      <c r="I71" s="570"/>
    </row>
    <row r="72" spans="1:9" ht="18" customHeight="1">
      <c r="A72" s="548"/>
      <c r="B72" s="549"/>
      <c r="C72" s="550"/>
      <c r="D72" s="250" t="s">
        <v>115</v>
      </c>
      <c r="E72" s="250" t="s">
        <v>123</v>
      </c>
      <c r="F72" s="548"/>
      <c r="G72" s="549"/>
      <c r="H72" s="549"/>
      <c r="I72" s="550"/>
    </row>
    <row r="73" spans="1:9" ht="30" customHeight="1">
      <c r="A73" s="520"/>
      <c r="B73" s="521"/>
      <c r="C73" s="522"/>
      <c r="D73" s="86"/>
      <c r="E73" s="89"/>
      <c r="F73" s="533"/>
      <c r="G73" s="534"/>
      <c r="H73" s="534"/>
      <c r="I73" s="535"/>
    </row>
    <row r="74" spans="1:9" ht="30" customHeight="1">
      <c r="A74" s="520"/>
      <c r="B74" s="521"/>
      <c r="C74" s="522"/>
      <c r="D74" s="86"/>
      <c r="E74" s="89"/>
      <c r="F74" s="533"/>
      <c r="G74" s="534"/>
      <c r="H74" s="534"/>
      <c r="I74" s="535"/>
    </row>
    <row r="75" spans="1:9" ht="30" customHeight="1">
      <c r="A75" s="520"/>
      <c r="B75" s="521"/>
      <c r="C75" s="522"/>
      <c r="D75" s="86"/>
      <c r="E75" s="89"/>
      <c r="F75" s="533"/>
      <c r="G75" s="534"/>
      <c r="H75" s="534"/>
      <c r="I75" s="535"/>
    </row>
    <row r="76" spans="1:9" ht="30" customHeight="1">
      <c r="A76" s="520"/>
      <c r="B76" s="521"/>
      <c r="C76" s="522"/>
      <c r="D76" s="86"/>
      <c r="E76" s="89"/>
      <c r="F76" s="533"/>
      <c r="G76" s="534"/>
      <c r="H76" s="534"/>
      <c r="I76" s="535"/>
    </row>
    <row r="77" spans="1:9" ht="30" customHeight="1">
      <c r="A77" s="520"/>
      <c r="B77" s="521"/>
      <c r="C77" s="522"/>
      <c r="D77" s="86"/>
      <c r="E77" s="89"/>
      <c r="F77" s="533"/>
      <c r="G77" s="534"/>
      <c r="H77" s="534"/>
      <c r="I77" s="535"/>
    </row>
    <row r="78" spans="1:9" ht="30" customHeight="1">
      <c r="A78" s="520"/>
      <c r="B78" s="521"/>
      <c r="C78" s="522"/>
      <c r="D78" s="86"/>
      <c r="E78" s="89"/>
      <c r="F78" s="533"/>
      <c r="G78" s="534"/>
      <c r="H78" s="534"/>
      <c r="I78" s="535"/>
    </row>
    <row r="79" spans="1:9" ht="30" customHeight="1">
      <c r="A79" s="520"/>
      <c r="B79" s="521"/>
      <c r="C79" s="522"/>
      <c r="D79" s="86"/>
      <c r="E79" s="89"/>
      <c r="F79" s="533"/>
      <c r="G79" s="534"/>
      <c r="H79" s="534"/>
      <c r="I79" s="535"/>
    </row>
    <row r="80" spans="1:9" ht="30" customHeight="1">
      <c r="A80" s="520"/>
      <c r="B80" s="521"/>
      <c r="C80" s="522"/>
      <c r="D80" s="86"/>
      <c r="E80" s="89"/>
      <c r="F80" s="533"/>
      <c r="G80" s="534"/>
      <c r="H80" s="534"/>
      <c r="I80" s="535"/>
    </row>
    <row r="81" spans="1:9" ht="30" customHeight="1">
      <c r="A81" s="520"/>
      <c r="B81" s="521"/>
      <c r="C81" s="522"/>
      <c r="D81" s="86"/>
      <c r="E81" s="89"/>
      <c r="F81" s="533"/>
      <c r="G81" s="534"/>
      <c r="H81" s="534"/>
      <c r="I81" s="535"/>
    </row>
    <row r="82" spans="1:9" ht="30" customHeight="1">
      <c r="A82" s="520"/>
      <c r="B82" s="521"/>
      <c r="C82" s="522"/>
      <c r="D82" s="86"/>
      <c r="E82" s="89"/>
      <c r="F82" s="533"/>
      <c r="G82" s="534"/>
      <c r="H82" s="534"/>
      <c r="I82" s="535"/>
    </row>
    <row r="83" spans="1:9" ht="30" customHeight="1">
      <c r="A83" s="520"/>
      <c r="B83" s="521"/>
      <c r="C83" s="522"/>
      <c r="D83" s="86"/>
      <c r="E83" s="89"/>
      <c r="F83" s="533"/>
      <c r="G83" s="534"/>
      <c r="H83" s="534"/>
      <c r="I83" s="535"/>
    </row>
    <row r="84" spans="1:9" ht="30" customHeight="1">
      <c r="A84" s="520"/>
      <c r="B84" s="521"/>
      <c r="C84" s="522"/>
      <c r="D84" s="86"/>
      <c r="E84" s="89"/>
      <c r="F84" s="533"/>
      <c r="G84" s="534"/>
      <c r="H84" s="534"/>
      <c r="I84" s="535"/>
    </row>
    <row r="85" spans="1:9" ht="30" customHeight="1">
      <c r="A85" s="520"/>
      <c r="B85" s="521"/>
      <c r="C85" s="522"/>
      <c r="D85" s="86"/>
      <c r="E85" s="89"/>
      <c r="F85" s="533"/>
      <c r="G85" s="534"/>
      <c r="H85" s="534"/>
      <c r="I85" s="535"/>
    </row>
    <row r="86" spans="1:9" ht="30" customHeight="1">
      <c r="A86" s="520"/>
      <c r="B86" s="521"/>
      <c r="C86" s="522"/>
      <c r="D86" s="86"/>
      <c r="E86" s="89"/>
      <c r="F86" s="533"/>
      <c r="G86" s="534"/>
      <c r="H86" s="534"/>
      <c r="I86" s="535"/>
    </row>
    <row r="87" spans="1:9" ht="30" customHeight="1">
      <c r="A87" s="520"/>
      <c r="B87" s="521"/>
      <c r="C87" s="522"/>
      <c r="D87" s="86"/>
      <c r="E87" s="89"/>
      <c r="F87" s="533"/>
      <c r="G87" s="534"/>
      <c r="H87" s="534"/>
      <c r="I87" s="535"/>
    </row>
    <row r="88" spans="1:9" ht="18" customHeight="1">
      <c r="D88" s="251"/>
      <c r="E88" s="252"/>
      <c r="F88" s="252"/>
      <c r="G88" s="253"/>
      <c r="H88" s="225"/>
      <c r="I88" s="225"/>
    </row>
    <row r="89" spans="1:9" ht="18" customHeight="1">
      <c r="A89" s="582" t="str">
        <f>A63</f>
        <v>Initiales du signataire de l'ingénieur ou du comptable agréé attestant de la validité des données</v>
      </c>
      <c r="B89" s="582"/>
      <c r="C89" s="582"/>
      <c r="D89" s="582"/>
      <c r="E89" s="582"/>
      <c r="F89" s="582"/>
      <c r="G89" s="582"/>
      <c r="H89" s="582"/>
      <c r="I89" s="90"/>
    </row>
    <row r="90" spans="1:9" ht="18" customHeight="1">
      <c r="C90" s="242"/>
      <c r="D90" s="254"/>
      <c r="E90" s="252"/>
      <c r="F90" s="252"/>
      <c r="G90" s="253"/>
      <c r="H90" s="225"/>
      <c r="I90" s="225"/>
    </row>
    <row r="91" spans="1:9" ht="18" customHeight="1">
      <c r="A91" s="583" t="s">
        <v>124</v>
      </c>
      <c r="B91" s="583"/>
      <c r="C91" s="583"/>
      <c r="D91" s="583"/>
      <c r="E91" s="583"/>
      <c r="F91" s="583"/>
      <c r="G91" s="583"/>
      <c r="H91" s="583"/>
      <c r="I91" s="584"/>
    </row>
    <row r="92" spans="1:9" ht="18" customHeight="1">
      <c r="A92" s="541" t="s">
        <v>125</v>
      </c>
      <c r="B92" s="542"/>
      <c r="C92" s="542"/>
      <c r="D92" s="542"/>
      <c r="E92" s="588"/>
      <c r="F92" s="579">
        <f>SUM(D97:D111)</f>
        <v>0</v>
      </c>
      <c r="G92" s="580"/>
      <c r="H92" s="581"/>
      <c r="I92" s="255" t="s">
        <v>104</v>
      </c>
    </row>
    <row r="93" spans="1:9" ht="18" customHeight="1">
      <c r="A93" s="256"/>
      <c r="B93" s="256"/>
      <c r="C93" s="256"/>
      <c r="D93" s="256"/>
      <c r="E93" s="256"/>
      <c r="F93" s="257"/>
      <c r="G93" s="257"/>
      <c r="H93" s="257"/>
      <c r="I93" s="258"/>
    </row>
    <row r="94" spans="1:9" ht="18" customHeight="1">
      <c r="A94" s="589" t="s">
        <v>126</v>
      </c>
      <c r="B94" s="589"/>
      <c r="C94" s="589"/>
      <c r="D94" s="551" t="s">
        <v>109</v>
      </c>
      <c r="E94" s="571" t="s">
        <v>121</v>
      </c>
      <c r="F94" s="545" t="s">
        <v>127</v>
      </c>
      <c r="G94" s="546"/>
      <c r="H94" s="546"/>
      <c r="I94" s="547"/>
    </row>
    <row r="95" spans="1:9" ht="18" customHeight="1">
      <c r="A95" s="589"/>
      <c r="B95" s="589"/>
      <c r="C95" s="589"/>
      <c r="D95" s="571"/>
      <c r="E95" s="571"/>
      <c r="F95" s="568"/>
      <c r="G95" s="569"/>
      <c r="H95" s="569"/>
      <c r="I95" s="570"/>
    </row>
    <row r="96" spans="1:9" ht="18" customHeight="1">
      <c r="A96" s="589"/>
      <c r="B96" s="589"/>
      <c r="C96" s="589"/>
      <c r="D96" s="250" t="s">
        <v>115</v>
      </c>
      <c r="E96" s="250" t="s">
        <v>123</v>
      </c>
      <c r="F96" s="548"/>
      <c r="G96" s="549"/>
      <c r="H96" s="549"/>
      <c r="I96" s="550"/>
    </row>
    <row r="97" spans="1:9" ht="30" customHeight="1">
      <c r="A97" s="585"/>
      <c r="B97" s="586"/>
      <c r="C97" s="587"/>
      <c r="D97" s="86"/>
      <c r="E97" s="89"/>
      <c r="F97" s="533"/>
      <c r="G97" s="534"/>
      <c r="H97" s="534"/>
      <c r="I97" s="535"/>
    </row>
    <row r="98" spans="1:9" ht="30" customHeight="1">
      <c r="A98" s="585"/>
      <c r="B98" s="586"/>
      <c r="C98" s="587"/>
      <c r="D98" s="86"/>
      <c r="E98" s="89"/>
      <c r="F98" s="533"/>
      <c r="G98" s="534"/>
      <c r="H98" s="534"/>
      <c r="I98" s="535"/>
    </row>
    <row r="99" spans="1:9" ht="30" customHeight="1">
      <c r="A99" s="585"/>
      <c r="B99" s="586"/>
      <c r="C99" s="587"/>
      <c r="D99" s="86"/>
      <c r="E99" s="89"/>
      <c r="F99" s="533"/>
      <c r="G99" s="534"/>
      <c r="H99" s="534"/>
      <c r="I99" s="535"/>
    </row>
    <row r="100" spans="1:9" ht="30" customHeight="1">
      <c r="A100" s="585"/>
      <c r="B100" s="586"/>
      <c r="C100" s="587"/>
      <c r="D100" s="86"/>
      <c r="E100" s="89"/>
      <c r="F100" s="533"/>
      <c r="G100" s="534"/>
      <c r="H100" s="534"/>
      <c r="I100" s="535"/>
    </row>
    <row r="101" spans="1:9" ht="30" customHeight="1">
      <c r="A101" s="585"/>
      <c r="B101" s="586"/>
      <c r="C101" s="587"/>
      <c r="D101" s="86"/>
      <c r="E101" s="89"/>
      <c r="F101" s="533"/>
      <c r="G101" s="534"/>
      <c r="H101" s="534"/>
      <c r="I101" s="535"/>
    </row>
    <row r="102" spans="1:9" ht="30" customHeight="1">
      <c r="A102" s="585"/>
      <c r="B102" s="586"/>
      <c r="C102" s="587"/>
      <c r="D102" s="86"/>
      <c r="E102" s="89"/>
      <c r="F102" s="533"/>
      <c r="G102" s="534"/>
      <c r="H102" s="534"/>
      <c r="I102" s="535"/>
    </row>
    <row r="103" spans="1:9" ht="30" customHeight="1">
      <c r="A103" s="585"/>
      <c r="B103" s="586"/>
      <c r="C103" s="587"/>
      <c r="D103" s="86"/>
      <c r="E103" s="89"/>
      <c r="F103" s="533"/>
      <c r="G103" s="534"/>
      <c r="H103" s="534"/>
      <c r="I103" s="535"/>
    </row>
    <row r="104" spans="1:9" ht="30" customHeight="1">
      <c r="A104" s="585"/>
      <c r="B104" s="586"/>
      <c r="C104" s="587"/>
      <c r="D104" s="86"/>
      <c r="E104" s="89"/>
      <c r="F104" s="533"/>
      <c r="G104" s="534"/>
      <c r="H104" s="534"/>
      <c r="I104" s="535"/>
    </row>
    <row r="105" spans="1:9" ht="30" customHeight="1">
      <c r="A105" s="585"/>
      <c r="B105" s="586"/>
      <c r="C105" s="587"/>
      <c r="D105" s="86"/>
      <c r="E105" s="89"/>
      <c r="F105" s="533"/>
      <c r="G105" s="534"/>
      <c r="H105" s="534"/>
      <c r="I105" s="535"/>
    </row>
    <row r="106" spans="1:9" ht="30" customHeight="1">
      <c r="A106" s="585"/>
      <c r="B106" s="586"/>
      <c r="C106" s="587"/>
      <c r="D106" s="86"/>
      <c r="E106" s="89"/>
      <c r="F106" s="533"/>
      <c r="G106" s="534"/>
      <c r="H106" s="534"/>
      <c r="I106" s="535"/>
    </row>
    <row r="107" spans="1:9" ht="30" customHeight="1">
      <c r="A107" s="585"/>
      <c r="B107" s="586"/>
      <c r="C107" s="587"/>
      <c r="D107" s="86"/>
      <c r="E107" s="89"/>
      <c r="F107" s="533"/>
      <c r="G107" s="534"/>
      <c r="H107" s="534"/>
      <c r="I107" s="535"/>
    </row>
    <row r="108" spans="1:9" ht="30" customHeight="1">
      <c r="A108" s="585"/>
      <c r="B108" s="586"/>
      <c r="C108" s="587"/>
      <c r="D108" s="86"/>
      <c r="E108" s="89"/>
      <c r="F108" s="533"/>
      <c r="G108" s="534"/>
      <c r="H108" s="534"/>
      <c r="I108" s="535"/>
    </row>
    <row r="109" spans="1:9" ht="30" customHeight="1">
      <c r="A109" s="585"/>
      <c r="B109" s="586"/>
      <c r="C109" s="587"/>
      <c r="D109" s="86"/>
      <c r="E109" s="89"/>
      <c r="F109" s="533"/>
      <c r="G109" s="534"/>
      <c r="H109" s="534"/>
      <c r="I109" s="535"/>
    </row>
    <row r="110" spans="1:9" ht="30" customHeight="1">
      <c r="A110" s="585"/>
      <c r="B110" s="586"/>
      <c r="C110" s="587"/>
      <c r="D110" s="86"/>
      <c r="E110" s="89"/>
      <c r="F110" s="533"/>
      <c r="G110" s="534"/>
      <c r="H110" s="534"/>
      <c r="I110" s="535"/>
    </row>
    <row r="111" spans="1:9" ht="30" customHeight="1">
      <c r="A111" s="590"/>
      <c r="B111" s="590"/>
      <c r="C111" s="590"/>
      <c r="D111" s="86"/>
      <c r="E111" s="89"/>
      <c r="F111" s="533"/>
      <c r="G111" s="534"/>
      <c r="H111" s="534"/>
      <c r="I111" s="535"/>
    </row>
    <row r="112" spans="1:9" ht="14.1" customHeight="1">
      <c r="D112" s="251"/>
      <c r="E112" s="252"/>
      <c r="F112" s="252"/>
      <c r="G112" s="253"/>
      <c r="H112" s="225"/>
      <c r="I112" s="225"/>
    </row>
    <row r="113" spans="1:9" ht="18" customHeight="1">
      <c r="A113" s="575" t="s">
        <v>128</v>
      </c>
      <c r="B113" s="576"/>
      <c r="C113" s="576"/>
      <c r="D113" s="576"/>
      <c r="E113" s="576"/>
      <c r="F113" s="576"/>
      <c r="G113" s="577"/>
      <c r="H113" s="91"/>
      <c r="I113" s="259" t="s">
        <v>104</v>
      </c>
    </row>
    <row r="114" spans="1:9" ht="18" customHeight="1">
      <c r="A114" s="260" t="s">
        <v>129</v>
      </c>
      <c r="B114" s="593" t="s">
        <v>449</v>
      </c>
      <c r="C114" s="593"/>
      <c r="D114" s="593"/>
      <c r="E114" s="593"/>
      <c r="F114" s="593"/>
      <c r="G114" s="594"/>
      <c r="H114" s="79" t="str">
        <f>IF(H146="S.O.","S.O.",IF(H154&lt;H113,"LIMITE DÉPASSÉE",""))</f>
        <v>S.O.</v>
      </c>
    </row>
    <row r="115" spans="1:9" ht="14.1" customHeight="1">
      <c r="A115" s="242"/>
      <c r="B115" s="242"/>
      <c r="C115" s="261"/>
      <c r="D115" s="242"/>
      <c r="E115" s="242"/>
      <c r="F115" s="242"/>
      <c r="G115" s="242"/>
    </row>
    <row r="116" spans="1:9" ht="18" customHeight="1">
      <c r="A116" s="595">
        <f>I147</f>
        <v>2025</v>
      </c>
      <c r="B116" s="596"/>
      <c r="C116" s="596"/>
      <c r="D116" s="596"/>
      <c r="E116" s="596"/>
      <c r="F116" s="596"/>
      <c r="G116" s="597"/>
      <c r="H116" s="91"/>
      <c r="I116" s="259" t="s">
        <v>104</v>
      </c>
    </row>
    <row r="117" spans="1:9" ht="14.1" customHeight="1">
      <c r="A117" s="260" t="s">
        <v>129</v>
      </c>
      <c r="B117" s="601" t="s">
        <v>448</v>
      </c>
      <c r="C117" s="601"/>
      <c r="D117" s="601"/>
      <c r="E117" s="601"/>
      <c r="F117" s="601"/>
      <c r="G117" s="601"/>
      <c r="H117" s="601"/>
      <c r="I117" s="601"/>
    </row>
    <row r="118" spans="1:9" ht="14.1" customHeight="1">
      <c r="A118" s="598"/>
      <c r="B118" s="599"/>
      <c r="C118" s="599"/>
      <c r="D118" s="599"/>
      <c r="E118" s="599"/>
      <c r="F118" s="599"/>
      <c r="G118" s="600"/>
    </row>
    <row r="119" spans="1:9" ht="18" customHeight="1">
      <c r="A119" s="575" t="s">
        <v>130</v>
      </c>
      <c r="B119" s="576"/>
      <c r="C119" s="576"/>
      <c r="D119" s="576"/>
      <c r="E119" s="576"/>
      <c r="F119" s="576"/>
      <c r="G119" s="577"/>
      <c r="H119" s="91"/>
      <c r="I119" s="259" t="s">
        <v>104</v>
      </c>
    </row>
    <row r="120" spans="1:9" ht="14.1" customHeight="1">
      <c r="A120" s="242"/>
      <c r="B120" s="242"/>
      <c r="C120" s="261"/>
      <c r="D120" s="242"/>
      <c r="E120" s="242"/>
      <c r="F120" s="242"/>
      <c r="G120" s="242"/>
    </row>
    <row r="121" spans="1:9" ht="18" customHeight="1">
      <c r="A121" s="591" t="s">
        <v>131</v>
      </c>
      <c r="B121" s="591"/>
      <c r="C121" s="591"/>
      <c r="D121" s="591"/>
      <c r="E121" s="591"/>
      <c r="F121" s="591"/>
      <c r="G121" s="591"/>
      <c r="H121" s="91"/>
      <c r="I121" s="259" t="s">
        <v>104</v>
      </c>
    </row>
    <row r="122" spans="1:9" ht="14.1" customHeight="1">
      <c r="C122" s="262"/>
    </row>
    <row r="123" spans="1:9" ht="18" customHeight="1">
      <c r="A123" s="582" t="str">
        <f>A63</f>
        <v>Initiales du signataire de l'ingénieur ou du comptable agréé attestant de la validité des données</v>
      </c>
      <c r="B123" s="582"/>
      <c r="C123" s="582"/>
      <c r="D123" s="582"/>
      <c r="E123" s="582"/>
      <c r="F123" s="582"/>
      <c r="G123" s="582"/>
      <c r="H123" s="582"/>
      <c r="I123" s="90"/>
    </row>
    <row r="124" spans="1:9" ht="14.25" customHeight="1">
      <c r="C124" s="262"/>
    </row>
    <row r="125" spans="1:9" ht="21">
      <c r="A125" s="592" t="s">
        <v>435</v>
      </c>
      <c r="B125" s="592"/>
      <c r="C125" s="592"/>
      <c r="D125" s="592"/>
      <c r="E125" s="592"/>
      <c r="F125" s="592"/>
      <c r="G125" s="592"/>
      <c r="H125" s="592"/>
      <c r="I125" s="592"/>
    </row>
    <row r="126" spans="1:9" ht="14.85" customHeight="1">
      <c r="C126" s="2"/>
    </row>
    <row r="127" spans="1:9" ht="18" customHeight="1">
      <c r="A127" s="591" t="s">
        <v>450</v>
      </c>
      <c r="B127" s="591"/>
      <c r="C127" s="591"/>
      <c r="D127" s="591"/>
      <c r="E127" s="591"/>
      <c r="F127" s="591"/>
      <c r="G127" s="591"/>
      <c r="H127" s="91"/>
      <c r="I127" s="259" t="s">
        <v>104</v>
      </c>
    </row>
    <row r="128" spans="1:9" ht="18" customHeight="1">
      <c r="C128" s="263"/>
    </row>
    <row r="129" spans="1:10" ht="18" customHeight="1">
      <c r="A129" s="614" t="s">
        <v>132</v>
      </c>
      <c r="B129" s="614"/>
      <c r="C129" s="614"/>
      <c r="D129" s="614"/>
      <c r="E129" s="614"/>
      <c r="F129" s="614"/>
      <c r="G129" s="614"/>
      <c r="H129" s="76">
        <f>SUM('Section 2-Exclusions d''essence'!G21:G24)</f>
        <v>0</v>
      </c>
      <c r="I129" s="264" t="s">
        <v>104</v>
      </c>
    </row>
    <row r="130" spans="1:10" ht="18" customHeight="1">
      <c r="A130" s="265" t="s">
        <v>129</v>
      </c>
      <c r="B130" s="615" t="s">
        <v>133</v>
      </c>
      <c r="C130" s="615"/>
      <c r="D130" s="615"/>
      <c r="E130" s="615"/>
      <c r="F130" s="615"/>
      <c r="G130" s="615"/>
      <c r="H130" s="615"/>
      <c r="I130" s="615"/>
      <c r="J130" s="266"/>
    </row>
    <row r="131" spans="1:10" ht="18" customHeight="1">
      <c r="B131" s="616"/>
      <c r="C131" s="616"/>
      <c r="D131" s="616"/>
      <c r="E131" s="616"/>
      <c r="F131" s="616"/>
      <c r="G131" s="616"/>
      <c r="H131" s="616"/>
      <c r="I131" s="616"/>
    </row>
    <row r="132" spans="1:10" s="22" customFormat="1" ht="18" customHeight="1">
      <c r="A132" s="591" t="s">
        <v>134</v>
      </c>
      <c r="B132" s="591"/>
      <c r="C132" s="591"/>
      <c r="D132" s="591"/>
      <c r="E132" s="591"/>
      <c r="F132" s="591"/>
      <c r="G132" s="591"/>
      <c r="H132" s="80">
        <f>SUM('Section 2-Exclusions d''essence'!E12:E16)</f>
        <v>0</v>
      </c>
      <c r="I132" s="259" t="s">
        <v>104</v>
      </c>
    </row>
    <row r="133" spans="1:10" ht="17.25" customHeight="1">
      <c r="C133" s="262"/>
    </row>
    <row r="134" spans="1:10" ht="18" hidden="1" customHeight="1">
      <c r="A134" s="591" t="s">
        <v>135</v>
      </c>
      <c r="B134" s="591"/>
      <c r="C134" s="591"/>
      <c r="D134" s="591"/>
      <c r="E134" s="591"/>
      <c r="F134" s="591"/>
      <c r="G134" s="591"/>
      <c r="H134" s="76">
        <f>IF(I147&gt;2024.1,0,SUM('Section 2-Exclusions d''essence'!E17:E20))</f>
        <v>0</v>
      </c>
      <c r="I134" s="259" t="s">
        <v>104</v>
      </c>
    </row>
    <row r="135" spans="1:10" s="22" customFormat="1" ht="18" hidden="1" customHeight="1">
      <c r="A135" s="267" t="s">
        <v>129</v>
      </c>
      <c r="B135" s="268" t="s">
        <v>136</v>
      </c>
      <c r="C135" s="269"/>
      <c r="D135" s="269"/>
      <c r="E135" s="269"/>
      <c r="F135" s="269"/>
      <c r="G135" s="269"/>
      <c r="H135" s="269"/>
      <c r="I135" s="269"/>
    </row>
    <row r="136" spans="1:10" ht="18" hidden="1" customHeight="1">
      <c r="C136" s="242"/>
    </row>
    <row r="137" spans="1:10" ht="18" customHeight="1">
      <c r="A137" s="591" t="s">
        <v>137</v>
      </c>
      <c r="B137" s="591"/>
      <c r="C137" s="591"/>
      <c r="D137" s="591"/>
      <c r="E137" s="591"/>
      <c r="F137" s="591"/>
      <c r="G137" s="591"/>
      <c r="H137" s="76">
        <f>'Section 2-Exclusions d''essence'!G25</f>
        <v>0</v>
      </c>
      <c r="I137" s="259" t="s">
        <v>104</v>
      </c>
    </row>
    <row r="138" spans="1:10" ht="18" customHeight="1">
      <c r="A138" s="270"/>
      <c r="B138" s="270"/>
      <c r="C138" s="270"/>
      <c r="D138" s="270"/>
      <c r="E138" s="270"/>
      <c r="F138" s="270"/>
      <c r="G138" s="270"/>
      <c r="H138" s="231"/>
      <c r="I138" s="43"/>
    </row>
    <row r="139" spans="1:10" ht="18" customHeight="1">
      <c r="A139" s="575" t="s">
        <v>446</v>
      </c>
      <c r="B139" s="576"/>
      <c r="C139" s="576"/>
      <c r="D139" s="576"/>
      <c r="E139" s="576"/>
      <c r="F139" s="576"/>
      <c r="G139" s="577"/>
      <c r="H139" s="92"/>
      <c r="I139" s="259" t="s">
        <v>104</v>
      </c>
    </row>
    <row r="140" spans="1:10" ht="18" customHeight="1">
      <c r="A140" s="267" t="s">
        <v>129</v>
      </c>
      <c r="B140" s="615" t="s">
        <v>138</v>
      </c>
      <c r="C140" s="615"/>
      <c r="D140" s="615"/>
      <c r="E140" s="615"/>
      <c r="F140" s="615"/>
      <c r="G140" s="615"/>
      <c r="H140" s="615"/>
      <c r="I140" s="615"/>
    </row>
    <row r="141" spans="1:10" ht="15" customHeight="1">
      <c r="A141" s="226"/>
      <c r="B141" s="616"/>
      <c r="C141" s="616"/>
      <c r="D141" s="616"/>
      <c r="E141" s="616"/>
      <c r="F141" s="616"/>
      <c r="G141" s="616"/>
      <c r="H141" s="616"/>
      <c r="I141" s="616"/>
    </row>
    <row r="142" spans="1:10" ht="18" customHeight="1">
      <c r="A142" s="602" t="str">
        <f>A63</f>
        <v>Initiales du signataire de l'ingénieur ou du comptable agréé attestant de la validité des données</v>
      </c>
      <c r="B142" s="603"/>
      <c r="C142" s="603"/>
      <c r="D142" s="603"/>
      <c r="E142" s="603"/>
      <c r="F142" s="603"/>
      <c r="G142" s="603"/>
      <c r="H142" s="604"/>
      <c r="I142" s="90"/>
    </row>
    <row r="143" spans="1:10">
      <c r="C143" s="2"/>
    </row>
    <row r="144" spans="1:10" ht="21" customHeight="1">
      <c r="A144" s="605" t="s">
        <v>139</v>
      </c>
      <c r="B144" s="606"/>
      <c r="C144" s="606"/>
      <c r="D144" s="606"/>
      <c r="E144" s="606"/>
      <c r="F144" s="606"/>
      <c r="G144" s="606"/>
      <c r="H144" s="606"/>
      <c r="I144" s="607"/>
    </row>
    <row r="145" spans="1:13" ht="21" customHeight="1">
      <c r="A145" s="608"/>
      <c r="B145" s="609"/>
      <c r="C145" s="609"/>
      <c r="D145" s="609"/>
      <c r="E145" s="609"/>
      <c r="F145" s="609"/>
      <c r="G145" s="609"/>
      <c r="H145" s="609"/>
      <c r="I145" s="610"/>
    </row>
    <row r="146" spans="1:13">
      <c r="H146" s="474" t="str">
        <f>IF(H147=2025,"S.O.",IF(H147=2026,"S.O.",""))</f>
        <v>S.O.</v>
      </c>
    </row>
    <row r="147" spans="1:13" ht="18" customHeight="1">
      <c r="A147" s="611" t="s">
        <v>447</v>
      </c>
      <c r="B147" s="612"/>
      <c r="C147" s="612"/>
      <c r="D147" s="612"/>
      <c r="E147" s="612"/>
      <c r="F147" s="612"/>
      <c r="G147" s="613"/>
      <c r="H147" s="70">
        <f>'Section 1 - Informations'!E76</f>
        <v>2025</v>
      </c>
      <c r="I147" s="365">
        <f>IF(H147="2025-2026",2025,H147)</f>
        <v>2025</v>
      </c>
    </row>
    <row r="148" spans="1:13" ht="18" customHeight="1">
      <c r="A148" s="617" t="s">
        <v>140</v>
      </c>
      <c r="B148" s="617"/>
      <c r="C148" s="617"/>
      <c r="D148" s="617"/>
      <c r="E148" s="617"/>
      <c r="F148" s="617"/>
      <c r="G148" s="617"/>
      <c r="H148" s="70">
        <v>83.1</v>
      </c>
      <c r="I148" s="272" t="s">
        <v>106</v>
      </c>
    </row>
    <row r="149" spans="1:13" s="22" customFormat="1" ht="9" customHeight="1">
      <c r="A149" s="618" t="s">
        <v>141</v>
      </c>
      <c r="B149" s="618"/>
      <c r="C149" s="618"/>
      <c r="D149" s="618"/>
      <c r="E149" s="618"/>
      <c r="F149" s="618"/>
      <c r="G149" s="618"/>
      <c r="H149" s="623">
        <f>IF(I147="","",IF(I147&lt;2028,37.4,41.2))</f>
        <v>37.4</v>
      </c>
      <c r="I149" s="621" t="s">
        <v>106</v>
      </c>
    </row>
    <row r="150" spans="1:13" s="22" customFormat="1" ht="9" customHeight="1">
      <c r="A150" s="618"/>
      <c r="B150" s="618"/>
      <c r="C150" s="618"/>
      <c r="D150" s="618"/>
      <c r="E150" s="618"/>
      <c r="F150" s="618"/>
      <c r="G150" s="618"/>
      <c r="H150" s="624"/>
      <c r="I150" s="622"/>
    </row>
    <row r="151" spans="1:13" s="22" customFormat="1" ht="18" customHeight="1">
      <c r="A151" s="617" t="s">
        <v>142</v>
      </c>
      <c r="B151" s="617"/>
      <c r="C151" s="617"/>
      <c r="D151" s="617"/>
      <c r="E151" s="617"/>
      <c r="F151" s="617"/>
      <c r="G151" s="617"/>
      <c r="H151" s="70">
        <v>1</v>
      </c>
      <c r="I151" s="272"/>
    </row>
    <row r="152" spans="1:13" ht="18" customHeight="1">
      <c r="A152" s="625" t="s">
        <v>143</v>
      </c>
      <c r="B152" s="626"/>
      <c r="C152" s="626"/>
      <c r="D152" s="626"/>
      <c r="E152" s="626"/>
      <c r="F152" s="626"/>
      <c r="G152" s="627"/>
      <c r="H152" s="451" t="str">
        <f>IF(H162=0,"S.O.",IF((H163+H165)=0,0,IF(I147=0,0,IF(H127=0,0,(H40*(H148-H41)/H149+F68-F92-H113+H116+(H119*H151)-H121)/(H127-H129-H132-H134-H137)))))</f>
        <v>S.O.</v>
      </c>
      <c r="I152" s="272"/>
    </row>
    <row r="153" spans="1:13" ht="18" customHeight="1">
      <c r="A153" s="617" t="s">
        <v>144</v>
      </c>
      <c r="B153" s="617"/>
      <c r="C153" s="617"/>
      <c r="D153" s="617"/>
      <c r="E153" s="617"/>
      <c r="F153" s="617"/>
      <c r="G153" s="617"/>
      <c r="H153" s="75">
        <f>IF(I147&lt;2023,"",IF(I147&lt;2025,0.1,(IF(I147&lt;2028,0.12,IF(I147&lt;2030,0.14,0.15)))))</f>
        <v>0.12</v>
      </c>
      <c r="I153" s="272"/>
    </row>
    <row r="154" spans="1:13" s="22" customFormat="1" ht="18" customHeight="1">
      <c r="A154" s="617" t="s">
        <v>145</v>
      </c>
      <c r="B154" s="617"/>
      <c r="C154" s="617"/>
      <c r="D154" s="617"/>
      <c r="E154" s="617"/>
      <c r="F154" s="617"/>
      <c r="G154" s="617"/>
      <c r="H154" s="70" t="str">
        <f>IF(H146="S.O.","S.O.",H153*(H127-(H129+H132+H134+H137))*0.2)</f>
        <v>S.O.</v>
      </c>
      <c r="I154" s="272" t="s">
        <v>104</v>
      </c>
    </row>
    <row r="155" spans="1:13" ht="18" customHeight="1">
      <c r="C155" s="242"/>
      <c r="D155" s="242"/>
      <c r="E155" s="242"/>
      <c r="F155" s="242"/>
      <c r="G155" s="242"/>
      <c r="M155" s="22"/>
    </row>
    <row r="156" spans="1:13" ht="18" customHeight="1">
      <c r="A156" s="617" t="s">
        <v>146</v>
      </c>
      <c r="B156" s="617"/>
      <c r="C156" s="617"/>
      <c r="D156" s="617"/>
      <c r="E156" s="617"/>
      <c r="F156" s="617"/>
      <c r="G156" s="617"/>
      <c r="H156" s="75" t="str">
        <f>IF(H146="S.O.","S.O.",IF(H162=0,"Oui",IF(H114="",IF(I147&lt;2023,"S.O",IF(H152&lt;H153,"Non","Oui")),"Erreur crédit G")))</f>
        <v>S.O.</v>
      </c>
    </row>
    <row r="157" spans="1:13" ht="18" customHeight="1">
      <c r="C157" s="2"/>
    </row>
    <row r="158" spans="1:13" ht="18" customHeight="1">
      <c r="A158" s="602" t="str">
        <f>A63</f>
        <v>Initiales du signataire de l'ingénieur ou du comptable agréé attestant de la validité des données</v>
      </c>
      <c r="B158" s="603"/>
      <c r="C158" s="603"/>
      <c r="D158" s="603"/>
      <c r="E158" s="603"/>
      <c r="F158" s="603"/>
      <c r="G158" s="603"/>
      <c r="H158" s="604"/>
      <c r="I158" s="90"/>
    </row>
    <row r="159" spans="1:13">
      <c r="C159" s="2"/>
    </row>
    <row r="160" spans="1:13" ht="21">
      <c r="A160" s="495" t="s">
        <v>147</v>
      </c>
      <c r="B160" s="496"/>
      <c r="C160" s="496"/>
      <c r="D160" s="496"/>
      <c r="E160" s="496"/>
      <c r="F160" s="496"/>
      <c r="G160" s="496"/>
      <c r="H160" s="496"/>
      <c r="I160" s="497"/>
    </row>
    <row r="161" spans="1:9">
      <c r="C161" s="275"/>
    </row>
    <row r="162" spans="1:9" ht="18" customHeight="1">
      <c r="A162" s="617" t="s">
        <v>144</v>
      </c>
      <c r="B162" s="617"/>
      <c r="C162" s="617"/>
      <c r="D162" s="617"/>
      <c r="E162" s="617"/>
      <c r="F162" s="617"/>
      <c r="G162" s="617"/>
      <c r="H162" s="78">
        <f>H153*(H127-H129-H132-H134-H137)</f>
        <v>0</v>
      </c>
      <c r="I162" s="272" t="s">
        <v>104</v>
      </c>
    </row>
    <row r="163" spans="1:9" ht="18" customHeight="1">
      <c r="A163" s="618" t="s">
        <v>148</v>
      </c>
      <c r="B163" s="618"/>
      <c r="C163" s="618"/>
      <c r="D163" s="618"/>
      <c r="E163" s="618"/>
      <c r="F163" s="618"/>
      <c r="G163" s="618"/>
      <c r="H163" s="619">
        <f>H40*(H148-H41)/H149</f>
        <v>0</v>
      </c>
      <c r="I163" s="621" t="s">
        <v>104</v>
      </c>
    </row>
    <row r="164" spans="1:9" ht="18" customHeight="1">
      <c r="A164" s="618"/>
      <c r="B164" s="618"/>
      <c r="C164" s="618"/>
      <c r="D164" s="618"/>
      <c r="E164" s="618"/>
      <c r="F164" s="618"/>
      <c r="G164" s="618"/>
      <c r="H164" s="620"/>
      <c r="I164" s="622"/>
    </row>
    <row r="165" spans="1:9" ht="18" customHeight="1">
      <c r="A165" s="618" t="s">
        <v>149</v>
      </c>
      <c r="B165" s="618"/>
      <c r="C165" s="618"/>
      <c r="D165" s="618"/>
      <c r="E165" s="618"/>
      <c r="F165" s="618"/>
      <c r="G165" s="618"/>
      <c r="H165" s="619" t="str">
        <f>IF(H146="S.O.","S.O.",F68+H116+H119*H151)</f>
        <v>S.O.</v>
      </c>
      <c r="I165" s="621" t="s">
        <v>104</v>
      </c>
    </row>
    <row r="166" spans="1:9" ht="18" customHeight="1">
      <c r="A166" s="618"/>
      <c r="B166" s="618"/>
      <c r="C166" s="618"/>
      <c r="D166" s="618"/>
      <c r="E166" s="618"/>
      <c r="F166" s="618"/>
      <c r="G166" s="618"/>
      <c r="H166" s="620"/>
      <c r="I166" s="622"/>
    </row>
    <row r="167" spans="1:9" ht="18" customHeight="1">
      <c r="A167" s="617" t="s">
        <v>150</v>
      </c>
      <c r="B167" s="617"/>
      <c r="C167" s="617"/>
      <c r="D167" s="617"/>
      <c r="E167" s="617"/>
      <c r="F167" s="617"/>
      <c r="G167" s="617"/>
      <c r="H167" s="172" t="str">
        <f>IF(H146="S.O.","S.O.",(H163+H165)-(H162))</f>
        <v>S.O.</v>
      </c>
      <c r="I167" s="273" t="s">
        <v>104</v>
      </c>
    </row>
    <row r="168" spans="1:9" ht="18" customHeight="1">
      <c r="A168" s="618" t="s">
        <v>151</v>
      </c>
      <c r="B168" s="618"/>
      <c r="C168" s="618"/>
      <c r="D168" s="618"/>
      <c r="E168" s="618"/>
      <c r="F168" s="618"/>
      <c r="G168" s="618"/>
      <c r="H168" s="619" t="str">
        <f>IF(H146="S.O.","S.O.",F92+H113+H121)</f>
        <v>S.O.</v>
      </c>
      <c r="I168" s="621" t="s">
        <v>104</v>
      </c>
    </row>
    <row r="169" spans="1:9" ht="18" customHeight="1">
      <c r="A169" s="618"/>
      <c r="B169" s="618"/>
      <c r="C169" s="618"/>
      <c r="D169" s="618"/>
      <c r="E169" s="618"/>
      <c r="F169" s="618"/>
      <c r="G169" s="618"/>
      <c r="H169" s="620"/>
      <c r="I169" s="622"/>
    </row>
    <row r="170" spans="1:9" ht="18" customHeight="1">
      <c r="A170" s="617" t="s">
        <v>152</v>
      </c>
      <c r="B170" s="617"/>
      <c r="C170" s="617"/>
      <c r="D170" s="617"/>
      <c r="E170" s="617"/>
      <c r="F170" s="617"/>
      <c r="G170" s="617"/>
      <c r="H170" s="78" t="str">
        <f>IF(H146="S.O.","S.O.",H167-H168)</f>
        <v>S.O.</v>
      </c>
      <c r="I170" s="272" t="s">
        <v>104</v>
      </c>
    </row>
    <row r="171" spans="1:9" ht="18" customHeight="1"/>
    <row r="172" spans="1:9" ht="18" customHeight="1">
      <c r="A172" s="628" t="s">
        <v>153</v>
      </c>
      <c r="B172" s="628"/>
      <c r="C172" s="628"/>
      <c r="D172" s="628"/>
      <c r="E172" s="628"/>
      <c r="F172" s="628"/>
      <c r="G172" s="628"/>
      <c r="H172" s="70" t="str">
        <f>IF(H146="S.O.","S.O.",IF(H156="Non","Non",IF(H170&lt;0,"Non","Oui")))</f>
        <v>S.O.</v>
      </c>
      <c r="I172" s="276"/>
    </row>
    <row r="173" spans="1:9" ht="18" customHeight="1"/>
    <row r="174" spans="1:9" ht="18" customHeight="1">
      <c r="A174" s="582" t="str">
        <f>A63</f>
        <v>Initiales du signataire de l'ingénieur ou du comptable agréé attestant de la validité des données</v>
      </c>
      <c r="B174" s="582"/>
      <c r="C174" s="582"/>
      <c r="D174" s="582"/>
      <c r="E174" s="582"/>
      <c r="F174" s="582"/>
      <c r="G174" s="582"/>
      <c r="H174" s="582"/>
      <c r="I174" s="90"/>
    </row>
  </sheetData>
  <sheetProtection algorithmName="SHA-512" hashValue="vXIvqDVRDm0yxdX/4aoLCdNa0bS1YM1rXnLU9N12FxTUBFydn6CVJpnV0NRdPQzLsNCaKwW+YHZlSFyyE2JqjQ==" saltValue="6tQC8Ew0IPDw93bcI46Pxg==" spinCount="100000" sheet="1" insertRows="0"/>
  <dataConsolidate/>
  <mergeCells count="166">
    <mergeCell ref="A170:G170"/>
    <mergeCell ref="A172:G172"/>
    <mergeCell ref="A174:H174"/>
    <mergeCell ref="A165:G166"/>
    <mergeCell ref="H165:H166"/>
    <mergeCell ref="I165:I166"/>
    <mergeCell ref="A167:G167"/>
    <mergeCell ref="A168:G169"/>
    <mergeCell ref="H168:H169"/>
    <mergeCell ref="I168:I169"/>
    <mergeCell ref="A153:G153"/>
    <mergeCell ref="A154:G154"/>
    <mergeCell ref="A156:G156"/>
    <mergeCell ref="A160:I160"/>
    <mergeCell ref="A162:G162"/>
    <mergeCell ref="A163:G164"/>
    <mergeCell ref="H163:H164"/>
    <mergeCell ref="I163:I164"/>
    <mergeCell ref="A148:G148"/>
    <mergeCell ref="A149:G150"/>
    <mergeCell ref="H149:H150"/>
    <mergeCell ref="I149:I150"/>
    <mergeCell ref="A151:G151"/>
    <mergeCell ref="A152:G152"/>
    <mergeCell ref="A158:H158"/>
    <mergeCell ref="A132:G132"/>
    <mergeCell ref="A134:G134"/>
    <mergeCell ref="A137:G137"/>
    <mergeCell ref="A142:H142"/>
    <mergeCell ref="A144:I145"/>
    <mergeCell ref="A147:G147"/>
    <mergeCell ref="A129:G129"/>
    <mergeCell ref="B130:I131"/>
    <mergeCell ref="A139:G139"/>
    <mergeCell ref="B140:I141"/>
    <mergeCell ref="A121:G121"/>
    <mergeCell ref="A123:H123"/>
    <mergeCell ref="A125:I125"/>
    <mergeCell ref="A127:G127"/>
    <mergeCell ref="A113:G113"/>
    <mergeCell ref="B114:G114"/>
    <mergeCell ref="A116:G116"/>
    <mergeCell ref="A118:G118"/>
    <mergeCell ref="A119:G119"/>
    <mergeCell ref="B117:I117"/>
    <mergeCell ref="A107:C107"/>
    <mergeCell ref="A104:C104"/>
    <mergeCell ref="A105:C105"/>
    <mergeCell ref="F104:I104"/>
    <mergeCell ref="F105:I105"/>
    <mergeCell ref="F106:I106"/>
    <mergeCell ref="F107:I107"/>
    <mergeCell ref="A110:C110"/>
    <mergeCell ref="A111:C111"/>
    <mergeCell ref="A108:C108"/>
    <mergeCell ref="A109:C109"/>
    <mergeCell ref="F108:I108"/>
    <mergeCell ref="F109:I109"/>
    <mergeCell ref="F110:I110"/>
    <mergeCell ref="F111:I111"/>
    <mergeCell ref="A102:C102"/>
    <mergeCell ref="A103:C103"/>
    <mergeCell ref="A100:C100"/>
    <mergeCell ref="A101:C101"/>
    <mergeCell ref="F100:I100"/>
    <mergeCell ref="F101:I101"/>
    <mergeCell ref="F102:I102"/>
    <mergeCell ref="F103:I103"/>
    <mergeCell ref="A106:C106"/>
    <mergeCell ref="A99:C99"/>
    <mergeCell ref="A94:C96"/>
    <mergeCell ref="D94:D95"/>
    <mergeCell ref="E94:E95"/>
    <mergeCell ref="A97:C97"/>
    <mergeCell ref="F97:I97"/>
    <mergeCell ref="F98:I98"/>
    <mergeCell ref="F99:I99"/>
    <mergeCell ref="F94:I96"/>
    <mergeCell ref="A84:C84"/>
    <mergeCell ref="A81:C81"/>
    <mergeCell ref="A82:C82"/>
    <mergeCell ref="A87:C87"/>
    <mergeCell ref="A89:H89"/>
    <mergeCell ref="A91:I91"/>
    <mergeCell ref="A85:C85"/>
    <mergeCell ref="A86:C86"/>
    <mergeCell ref="A98:C98"/>
    <mergeCell ref="A92:E92"/>
    <mergeCell ref="F92:H92"/>
    <mergeCell ref="F82:I82"/>
    <mergeCell ref="F83:I83"/>
    <mergeCell ref="F84:I84"/>
    <mergeCell ref="F85:I85"/>
    <mergeCell ref="F86:I86"/>
    <mergeCell ref="F87:I87"/>
    <mergeCell ref="A65:I65"/>
    <mergeCell ref="A67:I67"/>
    <mergeCell ref="A70:C72"/>
    <mergeCell ref="D70:D71"/>
    <mergeCell ref="E70:E71"/>
    <mergeCell ref="A59:C59"/>
    <mergeCell ref="A60:C60"/>
    <mergeCell ref="A61:C61"/>
    <mergeCell ref="A63:H63"/>
    <mergeCell ref="F70:I72"/>
    <mergeCell ref="A68:E68"/>
    <mergeCell ref="F68:H68"/>
    <mergeCell ref="A52:C52"/>
    <mergeCell ref="A53:C53"/>
    <mergeCell ref="A54:C54"/>
    <mergeCell ref="A55:C55"/>
    <mergeCell ref="A56:C56"/>
    <mergeCell ref="A57:C57"/>
    <mergeCell ref="A46:C46"/>
    <mergeCell ref="A47:C47"/>
    <mergeCell ref="A48:C48"/>
    <mergeCell ref="A49:C49"/>
    <mergeCell ref="A50:C50"/>
    <mergeCell ref="A51:C51"/>
    <mergeCell ref="A40:G40"/>
    <mergeCell ref="A41:G41"/>
    <mergeCell ref="A42:G42"/>
    <mergeCell ref="A43:I43"/>
    <mergeCell ref="A44:C45"/>
    <mergeCell ref="F44:F45"/>
    <mergeCell ref="G44:G45"/>
    <mergeCell ref="H44:H45"/>
    <mergeCell ref="A26:B26"/>
    <mergeCell ref="C26:I27"/>
    <mergeCell ref="A28:B28"/>
    <mergeCell ref="C28:I31"/>
    <mergeCell ref="A37:I37"/>
    <mergeCell ref="A39:I39"/>
    <mergeCell ref="A32:B32"/>
    <mergeCell ref="C32:I35"/>
    <mergeCell ref="B14:I15"/>
    <mergeCell ref="B16:I18"/>
    <mergeCell ref="B19:I20"/>
    <mergeCell ref="B21:I21"/>
    <mergeCell ref="B22:I22"/>
    <mergeCell ref="A24:B24"/>
    <mergeCell ref="C24:I25"/>
    <mergeCell ref="D1:I3"/>
    <mergeCell ref="A4:I5"/>
    <mergeCell ref="A6:J6"/>
    <mergeCell ref="A7:H7"/>
    <mergeCell ref="B8:I10"/>
    <mergeCell ref="B11:I13"/>
    <mergeCell ref="A75:C75"/>
    <mergeCell ref="A76:C76"/>
    <mergeCell ref="A73:C73"/>
    <mergeCell ref="A74:C74"/>
    <mergeCell ref="F73:I73"/>
    <mergeCell ref="F74:I74"/>
    <mergeCell ref="F75:I75"/>
    <mergeCell ref="F76:I76"/>
    <mergeCell ref="F77:I77"/>
    <mergeCell ref="F78:I78"/>
    <mergeCell ref="F79:I79"/>
    <mergeCell ref="F80:I80"/>
    <mergeCell ref="F81:I81"/>
    <mergeCell ref="A79:C79"/>
    <mergeCell ref="A80:C80"/>
    <mergeCell ref="A77:C77"/>
    <mergeCell ref="A78:C78"/>
    <mergeCell ref="A83:C83"/>
  </mergeCells>
  <pageMargins left="0.70866141732283472" right="0.31496062992125984" top="0.74803149606299213" bottom="0.35433070866141736" header="0.31496062992125984" footer="0.11811023622047245"/>
  <pageSetup scale="85" orientation="portrait" r:id="rId1"/>
  <headerFooter>
    <oddFooter>&amp;L&amp;8Ministère de l'Économie, de l'Innovation et de l'Énergie&amp;C&amp;8&amp;P&amp;R&amp;8version officielle janvier 2026</oddFooter>
  </headerFooter>
  <rowBreaks count="5" manualBreakCount="5">
    <brk id="36" max="9" man="1"/>
    <brk id="64" max="9" man="1"/>
    <brk id="90" max="9" man="1"/>
    <brk id="124" max="9" man="1"/>
    <brk id="143"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3A6FA83-44E3-435C-BD75-5694BF535EC6}">
          <x14:formula1>
            <xm:f>'Références pour listes'!$B$28:$B$29</xm:f>
          </x14:formula1>
          <xm:sqref>A46:C61</xm:sqref>
        </x14:dataValidation>
        <x14:dataValidation type="list" allowBlank="1" showInputMessage="1" showErrorMessage="1" xr:uid="{E9660D0D-10BF-4DAE-88B3-08324ABD7822}">
          <x14:formula1>
            <xm:f>'Références pour listes'!$B$32:$B$37</xm:f>
          </x14:formula1>
          <xm:sqref>G46:G61</xm:sqref>
        </x14:dataValidation>
        <x14:dataValidation type="list" allowBlank="1" showInputMessage="1" showErrorMessage="1" xr:uid="{E5C7405C-7A76-413D-93B7-3D39A39B0BB9}">
          <x14:formula1>
            <xm:f>'Références pour listes'!$B$40:$B$42</xm:f>
          </x14:formula1>
          <xm:sqref>H47:H61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22540-6BC8-45D1-A465-E0936AC899B3}">
  <sheetPr codeName="Feuil4">
    <pageSetUpPr fitToPage="1"/>
  </sheetPr>
  <dimension ref="A1:L149"/>
  <sheetViews>
    <sheetView showGridLines="0" zoomScaleNormal="100" zoomScaleSheetLayoutView="100" workbookViewId="0">
      <selection activeCell="K34" sqref="K33:K34"/>
    </sheetView>
  </sheetViews>
  <sheetFormatPr baseColWidth="10" defaultColWidth="11.28515625" defaultRowHeight="15"/>
  <cols>
    <col min="1" max="1" width="2.7109375" style="15" customWidth="1"/>
    <col min="2" max="2" width="4.28515625" style="1" customWidth="1"/>
    <col min="3" max="3" width="30.28515625" customWidth="1"/>
    <col min="4" max="4" width="20.7109375" customWidth="1"/>
    <col min="5" max="6" width="15.7109375" customWidth="1"/>
    <col min="7" max="7" width="19.7109375" customWidth="1"/>
    <col min="8" max="8" width="1.7109375" customWidth="1"/>
    <col min="9" max="9" width="23.28515625" customWidth="1"/>
    <col min="10" max="10" width="11.28515625" customWidth="1"/>
    <col min="11" max="11" width="11.28515625" bestFit="1" customWidth="1"/>
    <col min="12" max="12" width="37.28515625" customWidth="1"/>
    <col min="13" max="13" width="31.28515625" customWidth="1"/>
    <col min="14" max="14" width="27.28515625" customWidth="1"/>
  </cols>
  <sheetData>
    <row r="1" spans="1:11" s="1" customFormat="1" ht="14.85" customHeight="1">
      <c r="A1" s="15"/>
      <c r="D1" s="629"/>
      <c r="E1" s="629"/>
      <c r="F1" s="629"/>
      <c r="G1" s="629"/>
      <c r="H1" s="12"/>
      <c r="I1" s="12"/>
      <c r="J1" s="214"/>
      <c r="K1" s="214"/>
    </row>
    <row r="2" spans="1:11" s="1" customFormat="1" ht="14.85" customHeight="1">
      <c r="A2" s="15"/>
      <c r="D2" s="629"/>
      <c r="E2" s="629"/>
      <c r="F2" s="629"/>
      <c r="G2" s="629"/>
      <c r="H2" s="12"/>
      <c r="I2" s="12"/>
      <c r="J2" s="214"/>
      <c r="K2" s="214"/>
    </row>
    <row r="3" spans="1:11" s="1" customFormat="1" ht="25.5" customHeight="1">
      <c r="A3" s="15"/>
      <c r="D3" s="629"/>
      <c r="E3" s="629"/>
      <c r="F3" s="629"/>
      <c r="G3" s="629"/>
      <c r="H3" s="12"/>
      <c r="I3" s="12"/>
      <c r="J3" s="214"/>
      <c r="K3" s="214"/>
    </row>
    <row r="4" spans="1:11" s="1" customFormat="1" ht="22.35" customHeight="1">
      <c r="A4" s="505" t="s">
        <v>0</v>
      </c>
      <c r="B4" s="505"/>
      <c r="C4" s="505"/>
      <c r="D4" s="505"/>
      <c r="E4" s="505"/>
      <c r="F4" s="505"/>
      <c r="G4" s="505"/>
      <c r="H4" s="12"/>
      <c r="I4" s="12"/>
      <c r="J4" s="214"/>
      <c r="K4" s="214"/>
    </row>
    <row r="5" spans="1:11" s="1" customFormat="1" ht="22.35" customHeight="1">
      <c r="A5" s="505"/>
      <c r="B5" s="505"/>
      <c r="C5" s="505"/>
      <c r="D5" s="505"/>
      <c r="E5" s="505"/>
      <c r="F5" s="505"/>
      <c r="G5" s="505"/>
      <c r="H5" s="12"/>
      <c r="I5" s="12"/>
      <c r="J5" s="214"/>
      <c r="K5" s="214"/>
    </row>
    <row r="6" spans="1:11" s="1" customFormat="1" ht="18" customHeight="1">
      <c r="A6" s="15"/>
      <c r="E6" s="12"/>
      <c r="F6" s="12"/>
      <c r="G6" s="12"/>
      <c r="H6" s="12"/>
      <c r="I6" s="12"/>
      <c r="J6" s="214"/>
      <c r="K6" s="214"/>
    </row>
    <row r="7" spans="1:11" ht="20.100000000000001" customHeight="1">
      <c r="A7" s="277" t="s">
        <v>154</v>
      </c>
      <c r="B7" s="25"/>
      <c r="C7" s="25"/>
      <c r="D7" s="25"/>
      <c r="E7" s="25"/>
      <c r="F7" s="25"/>
      <c r="G7" s="26"/>
      <c r="H7" s="1"/>
    </row>
    <row r="8" spans="1:11" ht="20.100000000000001" customHeight="1">
      <c r="A8" s="29"/>
      <c r="B8" s="22"/>
    </row>
    <row r="9" spans="1:11" ht="22.35" customHeight="1">
      <c r="A9" s="632" t="s">
        <v>491</v>
      </c>
      <c r="B9" s="633"/>
      <c r="C9" s="633"/>
      <c r="D9" s="634"/>
      <c r="E9" s="551" t="s">
        <v>469</v>
      </c>
      <c r="F9" s="551" t="s">
        <v>495</v>
      </c>
      <c r="G9" s="551" t="s">
        <v>470</v>
      </c>
    </row>
    <row r="10" spans="1:11" ht="22.35" customHeight="1">
      <c r="A10" s="635"/>
      <c r="B10" s="636"/>
      <c r="C10" s="636"/>
      <c r="D10" s="637"/>
      <c r="E10" s="641"/>
      <c r="F10" s="641"/>
      <c r="G10" s="641"/>
    </row>
    <row r="11" spans="1:11" ht="22.35" customHeight="1">
      <c r="A11" s="638"/>
      <c r="B11" s="639"/>
      <c r="C11" s="639"/>
      <c r="D11" s="640"/>
      <c r="E11" s="278" t="s">
        <v>115</v>
      </c>
      <c r="F11" s="278" t="s">
        <v>115</v>
      </c>
      <c r="G11" s="279" t="s">
        <v>115</v>
      </c>
    </row>
    <row r="12" spans="1:11" s="20" customFormat="1" ht="20.100000000000001" customHeight="1">
      <c r="A12" s="271" t="s">
        <v>155</v>
      </c>
      <c r="B12" s="280"/>
      <c r="C12" s="280"/>
      <c r="D12" s="281"/>
      <c r="E12" s="106"/>
      <c r="F12" s="106"/>
      <c r="G12" s="472" t="str">
        <f>IF(SUM(E12:F12)=0,"",SUM(E12:F12))</f>
        <v/>
      </c>
      <c r="H12" s="450"/>
    </row>
    <row r="13" spans="1:11" s="20" customFormat="1" ht="20.100000000000001" customHeight="1">
      <c r="A13" s="271" t="s">
        <v>156</v>
      </c>
      <c r="B13" s="280"/>
      <c r="C13" s="280"/>
      <c r="D13" s="281"/>
      <c r="E13" s="106"/>
      <c r="F13" s="106"/>
      <c r="G13" s="472" t="str">
        <f t="shared" ref="G13:G22" si="0">IF(SUM(E13:F13)=0,"",SUM(E13:F13))</f>
        <v/>
      </c>
      <c r="H13" s="446"/>
    </row>
    <row r="14" spans="1:11" s="20" customFormat="1" ht="20.100000000000001" customHeight="1">
      <c r="A14" s="271" t="s">
        <v>157</v>
      </c>
      <c r="B14" s="280"/>
      <c r="C14" s="280"/>
      <c r="D14" s="281"/>
      <c r="E14" s="106"/>
      <c r="F14" s="106"/>
      <c r="G14" s="472" t="str">
        <f t="shared" si="0"/>
        <v/>
      </c>
      <c r="H14" s="446"/>
    </row>
    <row r="15" spans="1:11" s="20" customFormat="1" ht="20.100000000000001" customHeight="1">
      <c r="A15" s="271" t="s">
        <v>158</v>
      </c>
      <c r="B15" s="280"/>
      <c r="C15" s="280"/>
      <c r="D15" s="281"/>
      <c r="E15" s="106"/>
      <c r="F15" s="106"/>
      <c r="G15" s="472" t="str">
        <f t="shared" si="0"/>
        <v/>
      </c>
      <c r="H15" s="446"/>
    </row>
    <row r="16" spans="1:11" s="20" customFormat="1" ht="20.100000000000001" customHeight="1">
      <c r="A16" s="271" t="s">
        <v>159</v>
      </c>
      <c r="B16" s="280"/>
      <c r="C16" s="280"/>
      <c r="D16" s="281"/>
      <c r="E16" s="106"/>
      <c r="F16" s="106"/>
      <c r="G16" s="472" t="str">
        <f t="shared" si="0"/>
        <v/>
      </c>
      <c r="H16" s="446"/>
    </row>
    <row r="17" spans="1:12" s="20" customFormat="1" ht="20.100000000000001" hidden="1" customHeight="1">
      <c r="A17" s="271" t="s">
        <v>160</v>
      </c>
      <c r="B17" s="280"/>
      <c r="C17" s="280"/>
      <c r="D17" s="281"/>
      <c r="E17" s="106"/>
      <c r="F17" s="106"/>
      <c r="G17" s="472" t="str">
        <f t="shared" si="0"/>
        <v/>
      </c>
      <c r="H17" s="446"/>
    </row>
    <row r="18" spans="1:12" s="20" customFormat="1" ht="20.100000000000001" hidden="1" customHeight="1">
      <c r="A18" s="271" t="s">
        <v>161</v>
      </c>
      <c r="B18" s="280"/>
      <c r="C18" s="280"/>
      <c r="D18" s="281"/>
      <c r="E18" s="106"/>
      <c r="F18" s="106"/>
      <c r="G18" s="472" t="str">
        <f t="shared" si="0"/>
        <v/>
      </c>
      <c r="H18" s="446"/>
    </row>
    <row r="19" spans="1:12" s="20" customFormat="1" ht="20.100000000000001" hidden="1" customHeight="1">
      <c r="A19" s="271" t="s">
        <v>162</v>
      </c>
      <c r="B19" s="280"/>
      <c r="C19" s="280"/>
      <c r="D19" s="281"/>
      <c r="E19" s="106"/>
      <c r="F19" s="106"/>
      <c r="G19" s="472" t="str">
        <f t="shared" si="0"/>
        <v/>
      </c>
      <c r="H19" s="446"/>
    </row>
    <row r="20" spans="1:12" s="20" customFormat="1" ht="20.100000000000001" hidden="1" customHeight="1">
      <c r="A20" s="271" t="s">
        <v>163</v>
      </c>
      <c r="B20" s="280"/>
      <c r="C20" s="280"/>
      <c r="D20" s="281"/>
      <c r="E20" s="106"/>
      <c r="F20" s="106"/>
      <c r="G20" s="472" t="str">
        <f t="shared" si="0"/>
        <v/>
      </c>
      <c r="H20" s="446"/>
    </row>
    <row r="21" spans="1:12" s="20" customFormat="1" ht="20.100000000000001" customHeight="1">
      <c r="A21" s="271" t="s">
        <v>164</v>
      </c>
      <c r="B21" s="280"/>
      <c r="C21" s="280"/>
      <c r="D21" s="281"/>
      <c r="E21" s="107"/>
      <c r="F21" s="107"/>
      <c r="G21" s="472" t="str">
        <f>IF(SUM(E21:F21)=0,"",SUM(E21:F21))</f>
        <v/>
      </c>
      <c r="H21" s="446"/>
    </row>
    <row r="22" spans="1:12" s="20" customFormat="1" ht="20.100000000000001" customHeight="1">
      <c r="A22" s="271" t="s">
        <v>165</v>
      </c>
      <c r="B22" s="280"/>
      <c r="C22" s="280"/>
      <c r="D22" s="281"/>
      <c r="E22" s="107"/>
      <c r="F22" s="107"/>
      <c r="G22" s="472" t="str">
        <f t="shared" si="0"/>
        <v/>
      </c>
      <c r="H22" s="446"/>
    </row>
    <row r="23" spans="1:12" s="20" customFormat="1" ht="20.100000000000001" customHeight="1">
      <c r="A23" s="271" t="s">
        <v>166</v>
      </c>
      <c r="B23" s="280"/>
      <c r="C23" s="280"/>
      <c r="D23" s="281"/>
      <c r="E23" s="107"/>
      <c r="F23" s="107"/>
      <c r="G23" s="472" t="str">
        <f>IF(SUM(E23:F23)=0,"",SUM(E23:F23))</f>
        <v/>
      </c>
      <c r="H23" s="446"/>
    </row>
    <row r="24" spans="1:12" s="20" customFormat="1" ht="20.100000000000001" customHeight="1">
      <c r="A24" s="271" t="s">
        <v>167</v>
      </c>
      <c r="B24" s="280"/>
      <c r="C24" s="280"/>
      <c r="D24" s="281"/>
      <c r="E24" s="106"/>
      <c r="F24" s="106"/>
      <c r="G24" s="472" t="str">
        <f>IF(SUM(E24:F24)=0,"",SUM(E24:F24))</f>
        <v/>
      </c>
      <c r="H24" s="446"/>
    </row>
    <row r="25" spans="1:12" s="20" customFormat="1" ht="20.100000000000001" customHeight="1">
      <c r="A25" s="271" t="s">
        <v>487</v>
      </c>
      <c r="B25" s="280"/>
      <c r="C25" s="280"/>
      <c r="D25" s="281"/>
      <c r="E25" s="106"/>
      <c r="F25" s="106"/>
      <c r="G25" s="472">
        <f>IF(SUM(E25:F25)=0,0,SUM(E25:F25))</f>
        <v>0</v>
      </c>
      <c r="H25" s="446"/>
    </row>
    <row r="26" spans="1:12" s="20" customFormat="1" ht="20.100000000000001" customHeight="1">
      <c r="A26" s="271" t="s">
        <v>482</v>
      </c>
      <c r="B26" s="280"/>
      <c r="C26" s="280"/>
      <c r="D26" s="281"/>
      <c r="E26" s="109">
        <f>SUM(E12:E25)</f>
        <v>0</v>
      </c>
      <c r="F26" s="109">
        <f>SUM(F12:F25)</f>
        <v>0</v>
      </c>
      <c r="G26" s="109">
        <f>SUM(G12:G25)</f>
        <v>0</v>
      </c>
    </row>
    <row r="27" spans="1:12" s="20" customFormat="1" ht="17.45" customHeight="1">
      <c r="A27" s="453" t="s">
        <v>70</v>
      </c>
      <c r="B27" s="445" t="s">
        <v>492</v>
      </c>
      <c r="C27" s="441"/>
      <c r="D27" s="442"/>
      <c r="E27" s="443"/>
      <c r="F27" s="443"/>
      <c r="G27" s="443"/>
    </row>
    <row r="28" spans="1:12" s="20" customFormat="1" ht="20.100000000000001" customHeight="1">
      <c r="A28" s="439" t="s">
        <v>169</v>
      </c>
      <c r="B28" s="630" t="s">
        <v>496</v>
      </c>
      <c r="C28" s="630"/>
      <c r="D28" s="630"/>
      <c r="E28" s="630"/>
      <c r="F28" s="630"/>
      <c r="G28" s="630"/>
    </row>
    <row r="29" spans="1:12" s="20" customFormat="1" ht="22.9" customHeight="1">
      <c r="A29" s="439"/>
      <c r="B29" s="630"/>
      <c r="C29" s="630"/>
      <c r="D29" s="630"/>
      <c r="E29" s="630"/>
      <c r="F29" s="630"/>
      <c r="G29" s="630"/>
    </row>
    <row r="30" spans="1:12" ht="20.100000000000001" customHeight="1">
      <c r="A30" s="440" t="s">
        <v>512</v>
      </c>
      <c r="B30" s="630" t="s">
        <v>463</v>
      </c>
      <c r="C30" s="631"/>
      <c r="D30" s="631"/>
      <c r="E30" s="631"/>
      <c r="F30" s="631"/>
      <c r="G30" s="631"/>
      <c r="J30" s="20"/>
      <c r="K30" s="20"/>
      <c r="L30" s="20"/>
    </row>
    <row r="31" spans="1:12" ht="17.100000000000001" customHeight="1">
      <c r="A31" s="282"/>
      <c r="B31" s="631"/>
      <c r="C31" s="631"/>
      <c r="D31" s="631"/>
      <c r="E31" s="631"/>
      <c r="F31" s="631"/>
      <c r="G31" s="631"/>
      <c r="J31" s="20"/>
      <c r="K31" s="20"/>
      <c r="L31" s="20"/>
    </row>
    <row r="32" spans="1:12" ht="17.100000000000001" customHeight="1">
      <c r="A32" s="282"/>
      <c r="B32" s="631"/>
      <c r="C32" s="631"/>
      <c r="D32" s="631"/>
      <c r="E32" s="631"/>
      <c r="F32" s="631"/>
      <c r="G32" s="631"/>
      <c r="J32" s="20"/>
      <c r="K32" s="20"/>
      <c r="L32" s="20"/>
    </row>
    <row r="33" spans="1:12" ht="19.149999999999999" customHeight="1">
      <c r="A33" s="282"/>
      <c r="B33" s="631"/>
      <c r="C33" s="631"/>
      <c r="D33" s="631"/>
      <c r="E33" s="631"/>
      <c r="F33" s="631"/>
      <c r="G33" s="631"/>
      <c r="J33" s="20"/>
      <c r="K33" s="20"/>
      <c r="L33" s="20"/>
    </row>
    <row r="34" spans="1:12" ht="20.100000000000001" customHeight="1">
      <c r="A34" s="174" t="str">
        <f>'Section 2-Déclaration d''essence'!A63</f>
        <v>Initiales du signataire de l'ingénieur ou du comptable agréé attestant de la validité des données</v>
      </c>
      <c r="B34" s="283"/>
      <c r="C34" s="283"/>
      <c r="D34" s="284"/>
      <c r="E34" s="285"/>
      <c r="F34" s="285"/>
      <c r="G34" s="108"/>
      <c r="J34" s="20"/>
      <c r="K34" s="20"/>
      <c r="L34" s="20"/>
    </row>
    <row r="35" spans="1:12">
      <c r="A35" s="29"/>
      <c r="B35" s="22"/>
    </row>
    <row r="36" spans="1:12">
      <c r="A36" s="29"/>
      <c r="B36" s="22"/>
    </row>
    <row r="37" spans="1:12">
      <c r="A37" s="29"/>
      <c r="B37" s="22"/>
    </row>
    <row r="38" spans="1:12">
      <c r="A38" s="29"/>
      <c r="B38" s="22"/>
    </row>
    <row r="39" spans="1:12">
      <c r="A39" s="29"/>
      <c r="B39" s="22"/>
    </row>
    <row r="40" spans="1:12">
      <c r="A40" s="29"/>
      <c r="B40" s="22"/>
    </row>
    <row r="41" spans="1:12">
      <c r="A41" s="29"/>
      <c r="B41" s="22"/>
    </row>
    <row r="42" spans="1:12">
      <c r="A42" s="29"/>
      <c r="B42" s="22"/>
    </row>
    <row r="43" spans="1:12">
      <c r="A43" s="29"/>
      <c r="B43" s="22"/>
    </row>
    <row r="44" spans="1:12">
      <c r="A44" s="29"/>
      <c r="B44" s="22"/>
    </row>
    <row r="45" spans="1:12">
      <c r="A45" s="29"/>
      <c r="B45" s="22"/>
    </row>
    <row r="46" spans="1:12">
      <c r="A46" s="29"/>
      <c r="B46" s="22"/>
    </row>
    <row r="47" spans="1:12">
      <c r="A47" s="29"/>
      <c r="B47" s="22"/>
    </row>
    <row r="48" spans="1:12">
      <c r="A48" s="29"/>
      <c r="B48" s="22"/>
    </row>
    <row r="49" spans="1:2">
      <c r="A49" s="29"/>
      <c r="B49" s="22"/>
    </row>
    <row r="50" spans="1:2">
      <c r="A50" s="29"/>
      <c r="B50" s="22"/>
    </row>
    <row r="51" spans="1:2">
      <c r="A51" s="29"/>
      <c r="B51" s="22"/>
    </row>
    <row r="52" spans="1:2">
      <c r="A52" s="29"/>
      <c r="B52" s="22"/>
    </row>
    <row r="53" spans="1:2">
      <c r="A53" s="29"/>
      <c r="B53" s="22"/>
    </row>
    <row r="54" spans="1:2">
      <c r="A54" s="29"/>
      <c r="B54" s="22"/>
    </row>
    <row r="55" spans="1:2">
      <c r="A55" s="29"/>
      <c r="B55" s="22"/>
    </row>
    <row r="56" spans="1:2">
      <c r="A56" s="29"/>
      <c r="B56" s="22"/>
    </row>
    <row r="57" spans="1:2">
      <c r="A57" s="29"/>
      <c r="B57" s="22"/>
    </row>
    <row r="58" spans="1:2">
      <c r="A58" s="29"/>
      <c r="B58" s="22"/>
    </row>
    <row r="59" spans="1:2">
      <c r="A59" s="29"/>
      <c r="B59" s="22"/>
    </row>
    <row r="60" spans="1:2">
      <c r="A60" s="29"/>
      <c r="B60" s="22"/>
    </row>
    <row r="61" spans="1:2">
      <c r="A61" s="29"/>
      <c r="B61" s="22"/>
    </row>
    <row r="62" spans="1:2">
      <c r="A62" s="29"/>
      <c r="B62" s="22"/>
    </row>
    <row r="63" spans="1:2">
      <c r="A63" s="29"/>
      <c r="B63" s="22"/>
    </row>
    <row r="64" spans="1:2">
      <c r="A64" s="29"/>
      <c r="B64" s="22"/>
    </row>
    <row r="65" spans="1:2">
      <c r="A65" s="29"/>
      <c r="B65" s="22"/>
    </row>
    <row r="66" spans="1:2">
      <c r="A66" s="29"/>
      <c r="B66" s="22"/>
    </row>
    <row r="67" spans="1:2">
      <c r="A67" s="29"/>
      <c r="B67" s="22"/>
    </row>
    <row r="68" spans="1:2">
      <c r="A68" s="29"/>
      <c r="B68" s="22"/>
    </row>
    <row r="69" spans="1:2">
      <c r="A69" s="29"/>
      <c r="B69" s="22"/>
    </row>
    <row r="70" spans="1:2">
      <c r="A70" s="29"/>
      <c r="B70" s="22"/>
    </row>
    <row r="71" spans="1:2">
      <c r="A71" s="29"/>
      <c r="B71" s="22"/>
    </row>
    <row r="72" spans="1:2">
      <c r="A72" s="29"/>
      <c r="B72" s="22"/>
    </row>
    <row r="73" spans="1:2">
      <c r="A73" s="29"/>
      <c r="B73" s="22"/>
    </row>
    <row r="74" spans="1:2">
      <c r="A74" s="29"/>
      <c r="B74" s="22"/>
    </row>
    <row r="75" spans="1:2">
      <c r="A75" s="29"/>
      <c r="B75" s="22"/>
    </row>
    <row r="76" spans="1:2">
      <c r="A76" s="29"/>
      <c r="B76" s="22"/>
    </row>
    <row r="77" spans="1:2">
      <c r="A77" s="29"/>
      <c r="B77" s="22"/>
    </row>
    <row r="78" spans="1:2">
      <c r="A78" s="29"/>
      <c r="B78" s="22"/>
    </row>
    <row r="79" spans="1:2">
      <c r="A79" s="29"/>
      <c r="B79" s="22"/>
    </row>
    <row r="80" spans="1:2">
      <c r="A80" s="29"/>
      <c r="B80" s="22"/>
    </row>
    <row r="81" spans="1:2">
      <c r="A81" s="29"/>
      <c r="B81" s="22"/>
    </row>
    <row r="82" spans="1:2">
      <c r="A82" s="29"/>
      <c r="B82" s="22"/>
    </row>
    <row r="83" spans="1:2">
      <c r="A83" s="29"/>
      <c r="B83" s="22"/>
    </row>
    <row r="84" spans="1:2">
      <c r="A84" s="29"/>
      <c r="B84" s="22"/>
    </row>
    <row r="85" spans="1:2">
      <c r="A85" s="29"/>
      <c r="B85" s="22"/>
    </row>
    <row r="86" spans="1:2">
      <c r="A86" s="29"/>
      <c r="B86" s="22"/>
    </row>
    <row r="87" spans="1:2">
      <c r="A87" s="29"/>
      <c r="B87" s="22"/>
    </row>
    <row r="88" spans="1:2">
      <c r="A88" s="29"/>
      <c r="B88" s="22"/>
    </row>
    <row r="89" spans="1:2">
      <c r="A89" s="29"/>
      <c r="B89" s="22"/>
    </row>
    <row r="90" spans="1:2">
      <c r="A90" s="29"/>
      <c r="B90" s="22"/>
    </row>
    <row r="91" spans="1:2">
      <c r="A91" s="29"/>
      <c r="B91" s="22"/>
    </row>
    <row r="92" spans="1:2">
      <c r="A92" s="29"/>
      <c r="B92" s="22"/>
    </row>
    <row r="93" spans="1:2">
      <c r="A93" s="29"/>
      <c r="B93" s="22"/>
    </row>
    <row r="94" spans="1:2">
      <c r="A94" s="29"/>
      <c r="B94" s="22"/>
    </row>
    <row r="95" spans="1:2">
      <c r="A95" s="29"/>
      <c r="B95" s="22"/>
    </row>
    <row r="96" spans="1:2">
      <c r="A96" s="29"/>
      <c r="B96" s="22"/>
    </row>
    <row r="97" spans="1:2">
      <c r="A97" s="29"/>
      <c r="B97" s="22"/>
    </row>
    <row r="98" spans="1:2">
      <c r="A98" s="29"/>
      <c r="B98" s="22"/>
    </row>
    <row r="99" spans="1:2">
      <c r="A99" s="29"/>
      <c r="B99" s="22"/>
    </row>
    <row r="100" spans="1:2">
      <c r="A100" s="29"/>
      <c r="B100" s="22"/>
    </row>
    <row r="101" spans="1:2">
      <c r="A101" s="29"/>
      <c r="B101" s="22"/>
    </row>
    <row r="102" spans="1:2">
      <c r="A102" s="29"/>
      <c r="B102" s="22"/>
    </row>
    <row r="103" spans="1:2">
      <c r="A103" s="29"/>
      <c r="B103" s="22"/>
    </row>
    <row r="104" spans="1:2">
      <c r="A104" s="29"/>
      <c r="B104" s="22"/>
    </row>
    <row r="105" spans="1:2">
      <c r="A105" s="29"/>
      <c r="B105" s="22"/>
    </row>
    <row r="106" spans="1:2">
      <c r="A106" s="29"/>
      <c r="B106" s="22"/>
    </row>
    <row r="107" spans="1:2">
      <c r="A107" s="29"/>
      <c r="B107" s="22"/>
    </row>
    <row r="108" spans="1:2">
      <c r="A108" s="29"/>
      <c r="B108" s="22"/>
    </row>
    <row r="109" spans="1:2">
      <c r="A109" s="29"/>
      <c r="B109" s="22"/>
    </row>
    <row r="110" spans="1:2">
      <c r="A110" s="29"/>
      <c r="B110" s="22"/>
    </row>
    <row r="111" spans="1:2">
      <c r="A111" s="29"/>
      <c r="B111" s="22"/>
    </row>
    <row r="112" spans="1:2">
      <c r="A112" s="29"/>
      <c r="B112" s="22"/>
    </row>
    <row r="113" spans="1:2">
      <c r="A113" s="29"/>
      <c r="B113" s="22"/>
    </row>
    <row r="114" spans="1:2">
      <c r="A114" s="29"/>
      <c r="B114" s="22"/>
    </row>
    <row r="115" spans="1:2">
      <c r="A115" s="29"/>
      <c r="B115" s="22"/>
    </row>
    <row r="116" spans="1:2">
      <c r="A116" s="29"/>
      <c r="B116" s="22"/>
    </row>
    <row r="117" spans="1:2">
      <c r="A117" s="29"/>
      <c r="B117" s="22"/>
    </row>
    <row r="118" spans="1:2">
      <c r="A118" s="29"/>
      <c r="B118" s="22"/>
    </row>
    <row r="119" spans="1:2">
      <c r="A119" s="29"/>
      <c r="B119" s="22"/>
    </row>
    <row r="120" spans="1:2">
      <c r="A120" s="29"/>
      <c r="B120" s="22"/>
    </row>
    <row r="121" spans="1:2">
      <c r="A121" s="29"/>
      <c r="B121" s="22"/>
    </row>
    <row r="122" spans="1:2">
      <c r="A122" s="29"/>
      <c r="B122" s="22"/>
    </row>
    <row r="123" spans="1:2">
      <c r="A123" s="29"/>
      <c r="B123" s="22"/>
    </row>
    <row r="124" spans="1:2">
      <c r="A124" s="29"/>
      <c r="B124" s="22"/>
    </row>
    <row r="125" spans="1:2">
      <c r="A125" s="29"/>
      <c r="B125" s="22"/>
    </row>
    <row r="126" spans="1:2">
      <c r="A126" s="29"/>
      <c r="B126" s="22"/>
    </row>
    <row r="127" spans="1:2">
      <c r="A127" s="29"/>
      <c r="B127" s="22"/>
    </row>
    <row r="128" spans="1:2">
      <c r="A128" s="29"/>
      <c r="B128" s="22"/>
    </row>
    <row r="129" spans="1:2">
      <c r="A129" s="29"/>
      <c r="B129" s="22"/>
    </row>
    <row r="130" spans="1:2">
      <c r="A130" s="29"/>
      <c r="B130" s="22"/>
    </row>
    <row r="131" spans="1:2">
      <c r="A131" s="29"/>
      <c r="B131" s="22"/>
    </row>
    <row r="132" spans="1:2">
      <c r="A132" s="29"/>
      <c r="B132" s="22"/>
    </row>
    <row r="133" spans="1:2">
      <c r="A133" s="29"/>
      <c r="B133" s="22"/>
    </row>
    <row r="134" spans="1:2">
      <c r="A134" s="29"/>
      <c r="B134" s="22"/>
    </row>
    <row r="135" spans="1:2">
      <c r="A135" s="29"/>
      <c r="B135" s="22"/>
    </row>
    <row r="136" spans="1:2">
      <c r="A136" s="29"/>
      <c r="B136" s="22"/>
    </row>
    <row r="137" spans="1:2">
      <c r="A137" s="29"/>
      <c r="B137" s="22"/>
    </row>
    <row r="138" spans="1:2">
      <c r="A138" s="29"/>
      <c r="B138" s="22"/>
    </row>
    <row r="139" spans="1:2">
      <c r="A139" s="29"/>
      <c r="B139" s="22"/>
    </row>
    <row r="140" spans="1:2">
      <c r="A140" s="29"/>
      <c r="B140" s="22"/>
    </row>
    <row r="141" spans="1:2">
      <c r="A141" s="29"/>
      <c r="B141" s="22"/>
    </row>
    <row r="142" spans="1:2">
      <c r="A142" s="29"/>
      <c r="B142" s="22"/>
    </row>
    <row r="143" spans="1:2">
      <c r="A143" s="29"/>
      <c r="B143" s="22"/>
    </row>
    <row r="144" spans="1:2">
      <c r="A144" s="29"/>
      <c r="B144" s="22"/>
    </row>
    <row r="145" spans="1:2">
      <c r="A145" s="29"/>
      <c r="B145" s="22"/>
    </row>
    <row r="146" spans="1:2">
      <c r="A146" s="29"/>
      <c r="B146" s="22"/>
    </row>
    <row r="147" spans="1:2">
      <c r="A147" s="29"/>
      <c r="B147" s="22"/>
    </row>
    <row r="148" spans="1:2">
      <c r="A148" s="29"/>
      <c r="B148" s="22"/>
    </row>
    <row r="149" spans="1:2">
      <c r="A149" s="29"/>
      <c r="B149" s="22"/>
    </row>
  </sheetData>
  <sheetProtection algorithmName="SHA-512" hashValue="xceiQvEkWSkIKWLenXH1F6rk5dRE1TwmXL7AGkfzywUrARup1SQ1yXpGGzkErtyDUStL6liYUpM/2fNTkE833w==" saltValue="PIyd89z0Nf3NgFqhsHkcKw==" spinCount="100000" sheet="1" insertRows="0"/>
  <mergeCells count="8">
    <mergeCell ref="D1:G3"/>
    <mergeCell ref="A4:G5"/>
    <mergeCell ref="B30:G33"/>
    <mergeCell ref="B28:G29"/>
    <mergeCell ref="A9:D11"/>
    <mergeCell ref="E9:E10"/>
    <mergeCell ref="G9:G10"/>
    <mergeCell ref="F9:F10"/>
  </mergeCells>
  <pageMargins left="0.70866141732283472" right="0.31496062992125984" top="0.74803149606299213" bottom="0.35433070866141736" header="0.31496062992125984" footer="0.11811023622047245"/>
  <pageSetup scale="87" orientation="portrait" r:id="rId1"/>
  <headerFooter>
    <oddFooter>&amp;L&amp;8Ministère de l'Économie, de l'Innovation et de l'Énergie&amp;C&amp;8&amp;P&amp;R&amp;8version officielle janvier 2026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9B67A-CB2A-4A0C-AD6D-9D1051BF0410}">
  <sheetPr codeName="Feuil11"/>
  <dimension ref="A1:L174"/>
  <sheetViews>
    <sheetView showGridLines="0" tabSelected="1" view="pageBreakPreview" zoomScale="85" zoomScaleNormal="100" zoomScaleSheetLayoutView="85" workbookViewId="0">
      <selection activeCell="H147" sqref="H147"/>
    </sheetView>
  </sheetViews>
  <sheetFormatPr baseColWidth="10" defaultColWidth="11.28515625" defaultRowHeight="15"/>
  <cols>
    <col min="1" max="1" width="2.7109375" style="15" customWidth="1"/>
    <col min="2" max="2" width="4.28515625" style="1" customWidth="1"/>
    <col min="3" max="3" width="9.28515625" style="1" customWidth="1"/>
    <col min="4" max="8" width="15.28515625" style="1" customWidth="1"/>
    <col min="9" max="9" width="12.28515625" style="1" customWidth="1"/>
    <col min="10" max="10" width="1.28515625" style="1" customWidth="1"/>
    <col min="11" max="11" width="11.28515625" style="1"/>
    <col min="12" max="12" width="20.28515625" style="1" bestFit="1" customWidth="1"/>
    <col min="13" max="13" width="27.28515625" style="1" bestFit="1" customWidth="1"/>
    <col min="14" max="16384" width="11.28515625" style="1"/>
  </cols>
  <sheetData>
    <row r="1" spans="1:9" ht="14.85" customHeight="1">
      <c r="D1" s="213"/>
      <c r="E1" s="286"/>
      <c r="F1" s="286"/>
      <c r="G1" s="649"/>
      <c r="H1" s="649"/>
      <c r="I1" s="649"/>
    </row>
    <row r="2" spans="1:9" ht="14.85" customHeight="1">
      <c r="D2" s="286"/>
      <c r="E2" s="286"/>
      <c r="F2" s="286"/>
      <c r="G2" s="649"/>
      <c r="H2" s="649"/>
      <c r="I2" s="649"/>
    </row>
    <row r="3" spans="1:9" ht="19.5" customHeight="1">
      <c r="D3" s="286"/>
      <c r="E3" s="286"/>
      <c r="F3" s="286"/>
      <c r="G3" s="649"/>
      <c r="H3" s="649"/>
      <c r="I3" s="649"/>
    </row>
    <row r="4" spans="1:9" ht="19.5" customHeight="1">
      <c r="A4" s="505" t="s">
        <v>0</v>
      </c>
      <c r="B4" s="505"/>
      <c r="C4" s="505"/>
      <c r="D4" s="505"/>
      <c r="E4" s="505"/>
      <c r="F4" s="505"/>
      <c r="G4" s="505"/>
      <c r="H4" s="505"/>
      <c r="I4" s="505"/>
    </row>
    <row r="5" spans="1:9" ht="29.1" customHeight="1">
      <c r="A5" s="505"/>
      <c r="B5" s="505"/>
      <c r="C5" s="505"/>
      <c r="D5" s="505"/>
      <c r="E5" s="505"/>
      <c r="F5" s="505"/>
      <c r="G5" s="505"/>
      <c r="H5" s="505"/>
      <c r="I5" s="505"/>
    </row>
    <row r="6" spans="1:9" ht="14.1" customHeight="1"/>
    <row r="7" spans="1:9" ht="21">
      <c r="A7" s="540" t="s">
        <v>91</v>
      </c>
      <c r="B7" s="540"/>
      <c r="C7" s="540"/>
      <c r="D7" s="540"/>
      <c r="E7" s="540"/>
      <c r="F7" s="540"/>
      <c r="G7" s="540"/>
      <c r="H7" s="540"/>
      <c r="I7" s="540"/>
    </row>
    <row r="8" spans="1:9" s="20" customFormat="1" ht="18" customHeight="1">
      <c r="A8" s="29" t="s">
        <v>6</v>
      </c>
      <c r="B8" s="475" t="s">
        <v>170</v>
      </c>
      <c r="C8" s="475"/>
      <c r="D8" s="475"/>
      <c r="E8" s="475"/>
      <c r="F8" s="475"/>
      <c r="G8" s="475"/>
      <c r="H8" s="475"/>
      <c r="I8" s="475"/>
    </row>
    <row r="9" spans="1:9" s="22" customFormat="1" ht="17.100000000000001" customHeight="1">
      <c r="A9" s="29"/>
      <c r="B9" s="475"/>
      <c r="C9" s="475"/>
      <c r="D9" s="475"/>
      <c r="E9" s="475"/>
      <c r="F9" s="475"/>
      <c r="G9" s="475"/>
      <c r="H9" s="475"/>
      <c r="I9" s="475"/>
    </row>
    <row r="10" spans="1:9" s="22" customFormat="1" ht="18" customHeight="1">
      <c r="A10" s="29"/>
      <c r="B10" s="475"/>
      <c r="C10" s="475"/>
      <c r="D10" s="475"/>
      <c r="E10" s="475"/>
      <c r="F10" s="475"/>
      <c r="G10" s="475"/>
      <c r="H10" s="475"/>
      <c r="I10" s="475"/>
    </row>
    <row r="11" spans="1:9" s="22" customFormat="1" ht="18" customHeight="1">
      <c r="A11" s="29" t="s">
        <v>8</v>
      </c>
      <c r="B11" s="475" t="s">
        <v>412</v>
      </c>
      <c r="C11" s="475"/>
      <c r="D11" s="475"/>
      <c r="E11" s="475"/>
      <c r="F11" s="475"/>
      <c r="G11" s="475"/>
      <c r="H11" s="475"/>
      <c r="I11" s="475"/>
    </row>
    <row r="12" spans="1:9" s="29" customFormat="1" ht="17.100000000000001" customHeight="1">
      <c r="B12" s="475"/>
      <c r="C12" s="475"/>
      <c r="D12" s="475"/>
      <c r="E12" s="475"/>
      <c r="F12" s="475"/>
      <c r="G12" s="475"/>
      <c r="H12" s="475"/>
      <c r="I12" s="475"/>
    </row>
    <row r="13" spans="1:9" s="29" customFormat="1" ht="2.85" customHeight="1">
      <c r="B13" s="475"/>
      <c r="C13" s="475"/>
      <c r="D13" s="475"/>
      <c r="E13" s="475"/>
      <c r="F13" s="475"/>
      <c r="G13" s="475"/>
      <c r="H13" s="475"/>
      <c r="I13" s="475"/>
    </row>
    <row r="14" spans="1:9" s="22" customFormat="1" ht="18" customHeight="1">
      <c r="A14" s="29" t="s">
        <v>10</v>
      </c>
      <c r="B14" s="650" t="s">
        <v>93</v>
      </c>
      <c r="C14" s="650"/>
      <c r="D14" s="650"/>
      <c r="E14" s="650"/>
      <c r="F14" s="650"/>
      <c r="G14" s="650"/>
      <c r="H14" s="650"/>
      <c r="I14" s="650"/>
    </row>
    <row r="15" spans="1:9" s="22" customFormat="1" ht="18" customHeight="1">
      <c r="A15" s="29"/>
      <c r="B15" s="650"/>
      <c r="C15" s="650"/>
      <c r="D15" s="650"/>
      <c r="E15" s="650"/>
      <c r="F15" s="650"/>
      <c r="G15" s="650"/>
      <c r="H15" s="650"/>
      <c r="I15" s="650"/>
    </row>
    <row r="16" spans="1:9" s="22" customFormat="1" ht="5.85" customHeight="1">
      <c r="A16" s="29"/>
      <c r="B16" s="650"/>
      <c r="C16" s="650"/>
      <c r="D16" s="650"/>
      <c r="E16" s="650"/>
      <c r="F16" s="650"/>
      <c r="G16" s="650"/>
      <c r="H16" s="650"/>
      <c r="I16" s="650"/>
    </row>
    <row r="17" spans="1:9" s="22" customFormat="1" ht="18" customHeight="1">
      <c r="A17" s="29" t="s">
        <v>12</v>
      </c>
      <c r="B17" s="650" t="s">
        <v>456</v>
      </c>
      <c r="C17" s="650"/>
      <c r="D17" s="650"/>
      <c r="E17" s="650"/>
      <c r="F17" s="650"/>
      <c r="G17" s="650"/>
      <c r="H17" s="650"/>
      <c r="I17" s="650"/>
    </row>
    <row r="18" spans="1:9" s="22" customFormat="1" ht="18" customHeight="1">
      <c r="A18" s="29"/>
      <c r="B18" s="650"/>
      <c r="C18" s="650"/>
      <c r="D18" s="650"/>
      <c r="E18" s="650"/>
      <c r="F18" s="650"/>
      <c r="G18" s="650"/>
      <c r="H18" s="650"/>
      <c r="I18" s="650"/>
    </row>
    <row r="19" spans="1:9" s="22" customFormat="1" ht="23.25" customHeight="1">
      <c r="A19" s="29"/>
      <c r="B19" s="650"/>
      <c r="C19" s="650"/>
      <c r="D19" s="650"/>
      <c r="E19" s="650"/>
      <c r="F19" s="650"/>
      <c r="G19" s="650"/>
      <c r="H19" s="650"/>
      <c r="I19" s="650"/>
    </row>
    <row r="20" spans="1:9" s="22" customFormat="1" ht="13.35" customHeight="1">
      <c r="A20" s="29"/>
      <c r="B20" s="650"/>
      <c r="C20" s="650"/>
      <c r="D20" s="650"/>
      <c r="E20" s="650"/>
      <c r="F20" s="650"/>
      <c r="G20" s="650"/>
      <c r="H20" s="650"/>
      <c r="I20" s="650"/>
    </row>
    <row r="21" spans="1:9" s="22" customFormat="1" ht="18" customHeight="1">
      <c r="A21" s="29" t="s">
        <v>14</v>
      </c>
      <c r="B21" s="475" t="s">
        <v>171</v>
      </c>
      <c r="C21" s="475"/>
      <c r="D21" s="475"/>
      <c r="E21" s="475"/>
      <c r="F21" s="475"/>
      <c r="G21" s="475"/>
      <c r="H21" s="475"/>
      <c r="I21" s="475"/>
    </row>
    <row r="22" spans="1:9" s="22" customFormat="1" ht="18" customHeight="1">
      <c r="A22" s="29"/>
      <c r="B22" s="475"/>
      <c r="C22" s="475"/>
      <c r="D22" s="475"/>
      <c r="E22" s="475"/>
      <c r="F22" s="475"/>
      <c r="G22" s="475"/>
      <c r="H22" s="475"/>
      <c r="I22" s="475"/>
    </row>
    <row r="23" spans="1:9" s="22" customFormat="1" ht="18" customHeight="1">
      <c r="A23" s="29" t="s">
        <v>16</v>
      </c>
      <c r="B23" s="475" t="s">
        <v>172</v>
      </c>
      <c r="C23" s="475"/>
      <c r="D23" s="475"/>
      <c r="E23" s="475"/>
      <c r="F23" s="475"/>
      <c r="G23" s="475"/>
      <c r="H23" s="475"/>
      <c r="I23" s="475"/>
    </row>
    <row r="24" spans="1:9" s="22" customFormat="1" ht="18" customHeight="1">
      <c r="A24" s="29" t="s">
        <v>18</v>
      </c>
      <c r="B24" s="475" t="s">
        <v>173</v>
      </c>
      <c r="C24" s="475"/>
      <c r="D24" s="475"/>
      <c r="E24" s="475"/>
      <c r="F24" s="475"/>
      <c r="G24" s="475"/>
      <c r="H24" s="475"/>
      <c r="I24" s="475"/>
    </row>
    <row r="25" spans="1:9" s="22" customFormat="1" ht="18" customHeight="1">
      <c r="A25" s="29"/>
      <c r="C25" s="195"/>
      <c r="D25" s="195"/>
      <c r="E25" s="195"/>
      <c r="F25" s="195"/>
      <c r="G25" s="195"/>
      <c r="H25" s="195"/>
      <c r="I25" s="195"/>
    </row>
    <row r="26" spans="1:9" s="22" customFormat="1" ht="18" customHeight="1">
      <c r="A26" s="648" t="s">
        <v>28</v>
      </c>
      <c r="B26" s="648"/>
      <c r="C26" s="475" t="s">
        <v>29</v>
      </c>
      <c r="D26" s="475"/>
      <c r="E26" s="475"/>
      <c r="F26" s="475"/>
      <c r="G26" s="475"/>
      <c r="H26" s="475"/>
      <c r="I26" s="475"/>
    </row>
    <row r="27" spans="1:9" s="22" customFormat="1" ht="18" customHeight="1">
      <c r="A27" s="29"/>
      <c r="C27" s="475"/>
      <c r="D27" s="475"/>
      <c r="E27" s="475"/>
      <c r="F27" s="475"/>
      <c r="G27" s="475"/>
      <c r="H27" s="475"/>
      <c r="I27" s="475"/>
    </row>
    <row r="28" spans="1:9" s="22" customFormat="1" ht="18" customHeight="1">
      <c r="A28" s="648" t="s">
        <v>30</v>
      </c>
      <c r="B28" s="648"/>
      <c r="C28" s="475" t="s">
        <v>98</v>
      </c>
      <c r="D28" s="475"/>
      <c r="E28" s="475"/>
      <c r="F28" s="475"/>
      <c r="G28" s="475"/>
      <c r="H28" s="475"/>
      <c r="I28" s="475"/>
    </row>
    <row r="29" spans="1:9" s="22" customFormat="1" ht="18" customHeight="1">
      <c r="A29" s="29"/>
      <c r="C29" s="475"/>
      <c r="D29" s="475"/>
      <c r="E29" s="475"/>
      <c r="F29" s="475"/>
      <c r="G29" s="475"/>
      <c r="H29" s="475"/>
      <c r="I29" s="475"/>
    </row>
    <row r="30" spans="1:9" s="22" customFormat="1" ht="18" customHeight="1">
      <c r="A30" s="648" t="s">
        <v>32</v>
      </c>
      <c r="B30" s="648"/>
      <c r="C30" s="475" t="s">
        <v>457</v>
      </c>
      <c r="D30" s="475"/>
      <c r="E30" s="475"/>
      <c r="F30" s="475"/>
      <c r="G30" s="475"/>
      <c r="H30" s="475"/>
      <c r="I30" s="475"/>
    </row>
    <row r="31" spans="1:9" s="22" customFormat="1" ht="17.100000000000001" customHeight="1">
      <c r="A31" s="29"/>
      <c r="C31" s="475"/>
      <c r="D31" s="475"/>
      <c r="E31" s="475"/>
      <c r="F31" s="475"/>
      <c r="G31" s="475"/>
      <c r="H31" s="475"/>
      <c r="I31" s="475"/>
    </row>
    <row r="32" spans="1:9" s="22" customFormat="1" ht="17.100000000000001" customHeight="1">
      <c r="A32" s="29"/>
      <c r="C32" s="475"/>
      <c r="D32" s="475"/>
      <c r="E32" s="475"/>
      <c r="F32" s="475"/>
      <c r="G32" s="475"/>
      <c r="H32" s="475"/>
      <c r="I32" s="475"/>
    </row>
    <row r="33" spans="1:9" s="22" customFormat="1" ht="20.100000000000001" customHeight="1">
      <c r="A33" s="29"/>
      <c r="C33" s="475"/>
      <c r="D33" s="475"/>
      <c r="E33" s="475"/>
      <c r="F33" s="475"/>
      <c r="G33" s="475"/>
      <c r="H33" s="475"/>
      <c r="I33" s="475"/>
    </row>
    <row r="34" spans="1:9" s="22" customFormat="1" ht="17.100000000000001" customHeight="1">
      <c r="A34" s="561" t="s">
        <v>100</v>
      </c>
      <c r="B34" s="561"/>
      <c r="C34" s="475" t="s">
        <v>174</v>
      </c>
      <c r="D34" s="475"/>
      <c r="E34" s="475"/>
      <c r="F34" s="475"/>
      <c r="G34" s="475"/>
      <c r="H34" s="475"/>
      <c r="I34" s="475"/>
    </row>
    <row r="35" spans="1:9" s="22" customFormat="1" ht="48" customHeight="1">
      <c r="A35" s="29"/>
      <c r="C35" s="475"/>
      <c r="D35" s="475"/>
      <c r="E35" s="475"/>
      <c r="F35" s="475"/>
      <c r="G35" s="475"/>
      <c r="H35" s="475"/>
      <c r="I35" s="475"/>
    </row>
    <row r="36" spans="1:9" s="22" customFormat="1" ht="15.75">
      <c r="A36" s="29"/>
      <c r="C36" s="287"/>
      <c r="D36" s="287"/>
      <c r="E36" s="287"/>
      <c r="F36" s="287"/>
      <c r="G36" s="287"/>
      <c r="H36" s="287"/>
      <c r="I36" s="287"/>
    </row>
    <row r="37" spans="1:9" s="22" customFormat="1" ht="21">
      <c r="A37" s="495" t="s">
        <v>175</v>
      </c>
      <c r="B37" s="496"/>
      <c r="C37" s="496"/>
      <c r="D37" s="496"/>
      <c r="E37" s="496"/>
      <c r="F37" s="496"/>
      <c r="G37" s="496"/>
      <c r="H37" s="496"/>
      <c r="I37" s="497"/>
    </row>
    <row r="38" spans="1:9" s="22" customFormat="1">
      <c r="A38" s="29"/>
    </row>
    <row r="39" spans="1:9" s="22" customFormat="1" ht="15.75">
      <c r="A39" s="558" t="s">
        <v>488</v>
      </c>
      <c r="B39" s="559"/>
      <c r="C39" s="559"/>
      <c r="D39" s="559"/>
      <c r="E39" s="559"/>
      <c r="F39" s="559"/>
      <c r="G39" s="559"/>
      <c r="H39" s="559"/>
      <c r="I39" s="560"/>
    </row>
    <row r="40" spans="1:9" s="22" customFormat="1" ht="18" customHeight="1">
      <c r="A40" s="541" t="s">
        <v>451</v>
      </c>
      <c r="B40" s="542"/>
      <c r="C40" s="542"/>
      <c r="D40" s="542"/>
      <c r="E40" s="542"/>
      <c r="F40" s="542"/>
      <c r="G40" s="543"/>
      <c r="H40" s="66">
        <f>SUM(D46:D61)</f>
        <v>0</v>
      </c>
      <c r="I40" s="288" t="s">
        <v>104</v>
      </c>
    </row>
    <row r="41" spans="1:9" s="22" customFormat="1" ht="18" customHeight="1">
      <c r="A41" s="541" t="s">
        <v>105</v>
      </c>
      <c r="B41" s="542"/>
      <c r="C41" s="542"/>
      <c r="D41" s="542"/>
      <c r="E41" s="542"/>
      <c r="F41" s="542"/>
      <c r="G41" s="543"/>
      <c r="H41" s="67">
        <f>IF(SUM(I46:I61)=0,0,SUMPRODUCT(D46:D61,E46:E61,I46:I61)/H40/H42)</f>
        <v>0</v>
      </c>
      <c r="I41" s="233" t="s">
        <v>106</v>
      </c>
    </row>
    <row r="42" spans="1:9" s="22" customFormat="1" ht="18" customHeight="1">
      <c r="A42" s="541" t="s">
        <v>107</v>
      </c>
      <c r="B42" s="542"/>
      <c r="C42" s="542"/>
      <c r="D42" s="542"/>
      <c r="E42" s="542"/>
      <c r="F42" s="542"/>
      <c r="G42" s="543"/>
      <c r="H42" s="68">
        <f>IF(H40=0,0,SUMPRODUCT(D46:D61,I46:I61)/H40)</f>
        <v>0</v>
      </c>
      <c r="I42" s="233" t="s">
        <v>494</v>
      </c>
    </row>
    <row r="43" spans="1:9" s="22" customFormat="1" ht="18" customHeight="1">
      <c r="A43" s="29"/>
    </row>
    <row r="44" spans="1:9" s="22" customFormat="1" ht="47.25" customHeight="1">
      <c r="A44" s="545" t="s">
        <v>108</v>
      </c>
      <c r="B44" s="546"/>
      <c r="C44" s="547"/>
      <c r="D44" s="184" t="s">
        <v>109</v>
      </c>
      <c r="E44" s="184" t="s">
        <v>110</v>
      </c>
      <c r="F44" s="551" t="s">
        <v>111</v>
      </c>
      <c r="G44" s="546" t="s">
        <v>112</v>
      </c>
      <c r="H44" s="551" t="s">
        <v>113</v>
      </c>
      <c r="I44" s="236" t="s">
        <v>114</v>
      </c>
    </row>
    <row r="45" spans="1:9" s="22" customFormat="1" ht="18">
      <c r="A45" s="548"/>
      <c r="B45" s="549"/>
      <c r="C45" s="550"/>
      <c r="D45" s="237" t="s">
        <v>115</v>
      </c>
      <c r="E45" s="238" t="s">
        <v>116</v>
      </c>
      <c r="F45" s="552"/>
      <c r="G45" s="549"/>
      <c r="H45" s="552"/>
      <c r="I45" s="239" t="s">
        <v>493</v>
      </c>
    </row>
    <row r="46" spans="1:9" s="22" customFormat="1" ht="30" customHeight="1">
      <c r="A46" s="651"/>
      <c r="B46" s="652"/>
      <c r="C46" s="653"/>
      <c r="D46" s="93"/>
      <c r="E46" s="94"/>
      <c r="F46" s="84"/>
      <c r="G46" s="95"/>
      <c r="H46" s="95"/>
      <c r="I46" s="69" t="str">
        <f>IF(A46="","",IF(A46='Références pour listes'!$B$48,'Références pour listes'!C$48,IF(A46='Références pour listes'!$B$49,'Références pour listes'!C$49,"Erreur")))</f>
        <v/>
      </c>
    </row>
    <row r="47" spans="1:9" s="22" customFormat="1" ht="30" customHeight="1">
      <c r="A47" s="651"/>
      <c r="B47" s="652"/>
      <c r="C47" s="653"/>
      <c r="D47" s="93"/>
      <c r="E47" s="94"/>
      <c r="F47" s="84"/>
      <c r="G47" s="95"/>
      <c r="H47" s="95"/>
      <c r="I47" s="69" t="str">
        <f>IF(A47="","",IF(A47='Références pour listes'!$B$48,'Références pour listes'!C$48,IF(A47='Références pour listes'!$B$49,'Références pour listes'!C$49,"Erreur")))</f>
        <v/>
      </c>
    </row>
    <row r="48" spans="1:9" s="22" customFormat="1" ht="30" customHeight="1">
      <c r="A48" s="651"/>
      <c r="B48" s="652"/>
      <c r="C48" s="653"/>
      <c r="D48" s="93"/>
      <c r="E48" s="94"/>
      <c r="F48" s="84"/>
      <c r="G48" s="95"/>
      <c r="H48" s="95"/>
      <c r="I48" s="69" t="str">
        <f>IF(A48="","",IF(A48='Références pour listes'!$B$48,'Références pour listes'!C$48,IF(A48='Références pour listes'!$B$49,'Références pour listes'!C$49,"Erreur")))</f>
        <v/>
      </c>
    </row>
    <row r="49" spans="1:9" s="22" customFormat="1" ht="30" customHeight="1">
      <c r="A49" s="651"/>
      <c r="B49" s="652"/>
      <c r="C49" s="653"/>
      <c r="D49" s="93"/>
      <c r="E49" s="94"/>
      <c r="F49" s="84"/>
      <c r="G49" s="95"/>
      <c r="H49" s="95"/>
      <c r="I49" s="69" t="str">
        <f>IF(A49="","",IF(A49='Références pour listes'!$B$48,'Références pour listes'!C$48,IF(A49='Références pour listes'!$B$49,'Références pour listes'!C$49,"Erreur")))</f>
        <v/>
      </c>
    </row>
    <row r="50" spans="1:9" s="22" customFormat="1" ht="30" customHeight="1">
      <c r="A50" s="651"/>
      <c r="B50" s="652"/>
      <c r="C50" s="653"/>
      <c r="D50" s="93"/>
      <c r="E50" s="94"/>
      <c r="F50" s="84"/>
      <c r="G50" s="95"/>
      <c r="H50" s="95"/>
      <c r="I50" s="69" t="str">
        <f>IF(A50="","",IF(A50='Références pour listes'!$B$48,'Références pour listes'!C$48,IF(A50='Références pour listes'!$B$49,'Références pour listes'!C$49,"Erreur")))</f>
        <v/>
      </c>
    </row>
    <row r="51" spans="1:9" s="22" customFormat="1" ht="30" customHeight="1">
      <c r="A51" s="651"/>
      <c r="B51" s="652"/>
      <c r="C51" s="653"/>
      <c r="D51" s="93"/>
      <c r="E51" s="94"/>
      <c r="F51" s="84"/>
      <c r="G51" s="95"/>
      <c r="H51" s="95"/>
      <c r="I51" s="69" t="str">
        <f>IF(A51="","",IF(A51='Références pour listes'!$B$48,'Références pour listes'!C$48,IF(A51='Références pour listes'!$B$49,'Références pour listes'!C$49,"Erreur")))</f>
        <v/>
      </c>
    </row>
    <row r="52" spans="1:9" s="22" customFormat="1" ht="30" customHeight="1">
      <c r="A52" s="651"/>
      <c r="B52" s="652"/>
      <c r="C52" s="653"/>
      <c r="D52" s="93"/>
      <c r="E52" s="94"/>
      <c r="F52" s="84"/>
      <c r="G52" s="95"/>
      <c r="H52" s="95"/>
      <c r="I52" s="69" t="str">
        <f>IF(A52="","",IF(A52='Références pour listes'!$B$48,'Références pour listes'!C$48,IF(A52='Références pour listes'!$B$49,'Références pour listes'!C$49,"Erreur")))</f>
        <v/>
      </c>
    </row>
    <row r="53" spans="1:9" s="22" customFormat="1" ht="30" customHeight="1">
      <c r="A53" s="651"/>
      <c r="B53" s="652"/>
      <c r="C53" s="653"/>
      <c r="D53" s="93"/>
      <c r="E53" s="94"/>
      <c r="F53" s="84"/>
      <c r="G53" s="95"/>
      <c r="H53" s="95"/>
      <c r="I53" s="69" t="str">
        <f>IF(A53="","",IF(A53='Références pour listes'!$B$48,'Références pour listes'!C$48,IF(A53='Références pour listes'!$B$49,'Références pour listes'!C$49,"Erreur")))</f>
        <v/>
      </c>
    </row>
    <row r="54" spans="1:9" s="22" customFormat="1" ht="30" customHeight="1">
      <c r="A54" s="651"/>
      <c r="B54" s="652"/>
      <c r="C54" s="653"/>
      <c r="D54" s="93"/>
      <c r="E54" s="94"/>
      <c r="F54" s="84"/>
      <c r="G54" s="95"/>
      <c r="H54" s="95"/>
      <c r="I54" s="69" t="str">
        <f>IF(A54="","",IF(A54='Références pour listes'!$B$48,'Références pour listes'!C$48,IF(A54='Références pour listes'!$B$49,'Références pour listes'!C$49,"Erreur")))</f>
        <v/>
      </c>
    </row>
    <row r="55" spans="1:9" s="22" customFormat="1" ht="30" customHeight="1">
      <c r="A55" s="651"/>
      <c r="B55" s="652"/>
      <c r="C55" s="653"/>
      <c r="D55" s="93"/>
      <c r="E55" s="94"/>
      <c r="F55" s="84"/>
      <c r="G55" s="95"/>
      <c r="H55" s="95"/>
      <c r="I55" s="69" t="str">
        <f>IF(A55="","",IF(A55='Références pour listes'!$B$48,'Références pour listes'!C$48,IF(A55='Références pour listes'!$B$49,'Références pour listes'!C$49,"Erreur")))</f>
        <v/>
      </c>
    </row>
    <row r="56" spans="1:9" s="22" customFormat="1" ht="30" customHeight="1">
      <c r="A56" s="651"/>
      <c r="B56" s="652"/>
      <c r="C56" s="653"/>
      <c r="D56" s="93"/>
      <c r="E56" s="94"/>
      <c r="F56" s="84"/>
      <c r="G56" s="95"/>
      <c r="H56" s="95"/>
      <c r="I56" s="69" t="str">
        <f>IF(A56="","",IF(A56='Références pour listes'!$B$48,'Références pour listes'!C$48,IF(A56='Références pour listes'!$B$49,'Références pour listes'!C$49,"Erreur")))</f>
        <v/>
      </c>
    </row>
    <row r="57" spans="1:9" s="22" customFormat="1" ht="30" customHeight="1">
      <c r="A57" s="651"/>
      <c r="B57" s="652"/>
      <c r="C57" s="653"/>
      <c r="D57" s="93"/>
      <c r="E57" s="94"/>
      <c r="F57" s="84"/>
      <c r="G57" s="95"/>
      <c r="H57" s="95"/>
      <c r="I57" s="69" t="str">
        <f>IF(A57="","",IF(A57='Références pour listes'!$B$48,'Références pour listes'!C$48,IF(A57='Références pour listes'!$B$49,'Références pour listes'!C$49,"Erreur")))</f>
        <v/>
      </c>
    </row>
    <row r="58" spans="1:9" s="22" customFormat="1" ht="30" customHeight="1">
      <c r="A58" s="651"/>
      <c r="B58" s="652"/>
      <c r="C58" s="653"/>
      <c r="D58" s="93"/>
      <c r="E58" s="94"/>
      <c r="F58" s="84"/>
      <c r="G58" s="95"/>
      <c r="H58" s="95"/>
      <c r="I58" s="69" t="str">
        <f>IF(A58="","",IF(A58='Références pour listes'!$B$48,'Références pour listes'!C$48,IF(A58='Références pour listes'!$B$49,'Références pour listes'!C$49,"Erreur")))</f>
        <v/>
      </c>
    </row>
    <row r="59" spans="1:9" s="22" customFormat="1" ht="30" customHeight="1">
      <c r="A59" s="651"/>
      <c r="B59" s="652"/>
      <c r="C59" s="653"/>
      <c r="D59" s="93"/>
      <c r="E59" s="94"/>
      <c r="F59" s="84"/>
      <c r="G59" s="95"/>
      <c r="H59" s="95"/>
      <c r="I59" s="69" t="str">
        <f>IF(A59="","",IF(A59='Références pour listes'!$B$48,'Références pour listes'!C$48,IF(A59='Références pour listes'!$B$49,'Références pour listes'!C$49,"Erreur")))</f>
        <v/>
      </c>
    </row>
    <row r="60" spans="1:9" s="22" customFormat="1" ht="30" customHeight="1">
      <c r="A60" s="651"/>
      <c r="B60" s="652"/>
      <c r="C60" s="653"/>
      <c r="D60" s="93"/>
      <c r="E60" s="94"/>
      <c r="F60" s="84"/>
      <c r="G60" s="95"/>
      <c r="H60" s="95"/>
      <c r="I60" s="69" t="str">
        <f>IF(A60="","",IF(A60='Références pour listes'!$B$48,'Références pour listes'!C$48,IF(A60='Références pour listes'!$B$49,'Références pour listes'!C$49,"Erreur")))</f>
        <v/>
      </c>
    </row>
    <row r="61" spans="1:9" s="22" customFormat="1" ht="18" customHeight="1">
      <c r="A61" s="29"/>
    </row>
    <row r="62" spans="1:9" s="22" customFormat="1" ht="18" customHeight="1">
      <c r="A62" s="602" t="str">
        <f>'Section 2-Déclaration d''essence'!A63</f>
        <v>Initiales du signataire de l'ingénieur ou du comptable agréé attestant de la validité des données</v>
      </c>
      <c r="B62" s="603"/>
      <c r="C62" s="603"/>
      <c r="D62" s="603"/>
      <c r="E62" s="603"/>
      <c r="F62" s="603"/>
      <c r="G62" s="603"/>
      <c r="H62" s="604"/>
      <c r="I62" s="96"/>
    </row>
    <row r="63" spans="1:9" s="22" customFormat="1" ht="18" customHeight="1">
      <c r="A63" s="29"/>
    </row>
    <row r="64" spans="1:9" s="22" customFormat="1" ht="21">
      <c r="A64" s="495" t="s">
        <v>117</v>
      </c>
      <c r="B64" s="496"/>
      <c r="C64" s="496"/>
      <c r="D64" s="496"/>
      <c r="E64" s="496"/>
      <c r="F64" s="496"/>
      <c r="G64" s="496"/>
      <c r="H64" s="496"/>
      <c r="I64" s="497"/>
    </row>
    <row r="65" spans="1:9" s="22" customFormat="1">
      <c r="A65" s="29"/>
    </row>
    <row r="66" spans="1:9" s="22" customFormat="1" ht="18" customHeight="1">
      <c r="A66" s="243" t="s">
        <v>118</v>
      </c>
      <c r="B66" s="289"/>
      <c r="C66" s="241"/>
      <c r="D66" s="241"/>
      <c r="E66" s="241"/>
      <c r="F66" s="241"/>
      <c r="G66" s="241"/>
      <c r="H66" s="290"/>
      <c r="I66" s="291"/>
    </row>
    <row r="67" spans="1:9" s="22" customFormat="1" ht="18" customHeight="1">
      <c r="A67" s="274" t="s">
        <v>119</v>
      </c>
      <c r="B67" s="292"/>
      <c r="C67" s="292"/>
      <c r="D67" s="292"/>
      <c r="E67" s="293"/>
      <c r="F67" s="642">
        <f>SUM(D72:D86)</f>
        <v>0</v>
      </c>
      <c r="G67" s="643"/>
      <c r="H67" s="644"/>
      <c r="I67" s="288" t="s">
        <v>104</v>
      </c>
    </row>
    <row r="68" spans="1:9" s="22" customFormat="1" ht="18" customHeight="1">
      <c r="A68" s="294"/>
      <c r="B68" s="295"/>
      <c r="C68" s="295"/>
      <c r="D68" s="295"/>
      <c r="E68" s="295"/>
      <c r="F68" s="296"/>
      <c r="G68" s="296"/>
      <c r="H68" s="296"/>
      <c r="I68" s="295"/>
    </row>
    <row r="69" spans="1:9" s="22" customFormat="1" ht="18" customHeight="1">
      <c r="A69" s="545" t="s">
        <v>176</v>
      </c>
      <c r="B69" s="546"/>
      <c r="C69" s="547"/>
      <c r="D69" s="551" t="s">
        <v>109</v>
      </c>
      <c r="E69" s="571" t="s">
        <v>121</v>
      </c>
      <c r="F69" s="545" t="s">
        <v>122</v>
      </c>
      <c r="G69" s="546"/>
      <c r="H69" s="546"/>
      <c r="I69" s="547"/>
    </row>
    <row r="70" spans="1:9" s="22" customFormat="1" ht="18" customHeight="1">
      <c r="A70" s="568"/>
      <c r="B70" s="569"/>
      <c r="C70" s="570"/>
      <c r="D70" s="571"/>
      <c r="E70" s="571"/>
      <c r="F70" s="568"/>
      <c r="G70" s="569"/>
      <c r="H70" s="569"/>
      <c r="I70" s="570"/>
    </row>
    <row r="71" spans="1:9" s="22" customFormat="1" ht="18" customHeight="1">
      <c r="A71" s="548"/>
      <c r="B71" s="549"/>
      <c r="C71" s="550"/>
      <c r="D71" s="250" t="s">
        <v>115</v>
      </c>
      <c r="E71" s="250" t="s">
        <v>123</v>
      </c>
      <c r="F71" s="568"/>
      <c r="G71" s="569"/>
      <c r="H71" s="569"/>
      <c r="I71" s="570"/>
    </row>
    <row r="72" spans="1:9" s="22" customFormat="1" ht="30" customHeight="1">
      <c r="A72" s="654"/>
      <c r="B72" s="655"/>
      <c r="C72" s="656"/>
      <c r="D72" s="97"/>
      <c r="E72" s="98"/>
      <c r="F72" s="645"/>
      <c r="G72" s="645"/>
      <c r="H72" s="645"/>
      <c r="I72" s="645"/>
    </row>
    <row r="73" spans="1:9" s="22" customFormat="1" ht="30" customHeight="1">
      <c r="A73" s="654"/>
      <c r="B73" s="655"/>
      <c r="C73" s="656"/>
      <c r="D73" s="99"/>
      <c r="E73" s="98"/>
      <c r="F73" s="645"/>
      <c r="G73" s="645"/>
      <c r="H73" s="645"/>
      <c r="I73" s="645"/>
    </row>
    <row r="74" spans="1:9" s="22" customFormat="1" ht="30" customHeight="1">
      <c r="A74" s="654"/>
      <c r="B74" s="655"/>
      <c r="C74" s="656"/>
      <c r="D74" s="99"/>
      <c r="E74" s="98"/>
      <c r="F74" s="645"/>
      <c r="G74" s="645"/>
      <c r="H74" s="645"/>
      <c r="I74" s="645"/>
    </row>
    <row r="75" spans="1:9" s="22" customFormat="1" ht="30" customHeight="1">
      <c r="A75" s="654"/>
      <c r="B75" s="655"/>
      <c r="C75" s="656"/>
      <c r="D75" s="99"/>
      <c r="E75" s="98"/>
      <c r="F75" s="645"/>
      <c r="G75" s="645"/>
      <c r="H75" s="645"/>
      <c r="I75" s="645"/>
    </row>
    <row r="76" spans="1:9" s="22" customFormat="1" ht="30" customHeight="1">
      <c r="A76" s="654"/>
      <c r="B76" s="655"/>
      <c r="C76" s="656"/>
      <c r="D76" s="99"/>
      <c r="E76" s="98"/>
      <c r="F76" s="645"/>
      <c r="G76" s="645"/>
      <c r="H76" s="645"/>
      <c r="I76" s="645"/>
    </row>
    <row r="77" spans="1:9" s="22" customFormat="1" ht="30" customHeight="1">
      <c r="A77" s="654"/>
      <c r="B77" s="655"/>
      <c r="C77" s="656"/>
      <c r="D77" s="99"/>
      <c r="E77" s="98"/>
      <c r="F77" s="645"/>
      <c r="G77" s="645"/>
      <c r="H77" s="645"/>
      <c r="I77" s="645"/>
    </row>
    <row r="78" spans="1:9" s="22" customFormat="1" ht="30" customHeight="1">
      <c r="A78" s="654"/>
      <c r="B78" s="655"/>
      <c r="C78" s="656"/>
      <c r="D78" s="99"/>
      <c r="E78" s="98"/>
      <c r="F78" s="645"/>
      <c r="G78" s="645"/>
      <c r="H78" s="645"/>
      <c r="I78" s="645"/>
    </row>
    <row r="79" spans="1:9" s="22" customFormat="1" ht="30" customHeight="1">
      <c r="A79" s="654"/>
      <c r="B79" s="655"/>
      <c r="C79" s="656"/>
      <c r="D79" s="99"/>
      <c r="E79" s="98"/>
      <c r="F79" s="645"/>
      <c r="G79" s="645"/>
      <c r="H79" s="645"/>
      <c r="I79" s="645"/>
    </row>
    <row r="80" spans="1:9" s="22" customFormat="1" ht="30" customHeight="1">
      <c r="A80" s="654"/>
      <c r="B80" s="655"/>
      <c r="C80" s="656"/>
      <c r="D80" s="99"/>
      <c r="E80" s="98"/>
      <c r="F80" s="645"/>
      <c r="G80" s="645"/>
      <c r="H80" s="645"/>
      <c r="I80" s="645"/>
    </row>
    <row r="81" spans="1:9" s="22" customFormat="1" ht="30" customHeight="1">
      <c r="A81" s="654"/>
      <c r="B81" s="655"/>
      <c r="C81" s="656"/>
      <c r="D81" s="99"/>
      <c r="E81" s="98"/>
      <c r="F81" s="645"/>
      <c r="G81" s="645"/>
      <c r="H81" s="645"/>
      <c r="I81" s="645"/>
    </row>
    <row r="82" spans="1:9" s="22" customFormat="1" ht="30" customHeight="1">
      <c r="A82" s="654"/>
      <c r="B82" s="655"/>
      <c r="C82" s="656"/>
      <c r="D82" s="99"/>
      <c r="E82" s="98"/>
      <c r="F82" s="645"/>
      <c r="G82" s="645"/>
      <c r="H82" s="645"/>
      <c r="I82" s="645"/>
    </row>
    <row r="83" spans="1:9" s="22" customFormat="1" ht="30" customHeight="1">
      <c r="A83" s="654"/>
      <c r="B83" s="655"/>
      <c r="C83" s="656"/>
      <c r="D83" s="99"/>
      <c r="E83" s="98"/>
      <c r="F83" s="645"/>
      <c r="G83" s="645"/>
      <c r="H83" s="645"/>
      <c r="I83" s="645"/>
    </row>
    <row r="84" spans="1:9" s="22" customFormat="1" ht="30" customHeight="1">
      <c r="A84" s="654"/>
      <c r="B84" s="655"/>
      <c r="C84" s="656"/>
      <c r="D84" s="99"/>
      <c r="E84" s="98"/>
      <c r="F84" s="645"/>
      <c r="G84" s="645"/>
      <c r="H84" s="645"/>
      <c r="I84" s="645"/>
    </row>
    <row r="85" spans="1:9" s="22" customFormat="1" ht="30" customHeight="1">
      <c r="A85" s="654"/>
      <c r="B85" s="655"/>
      <c r="C85" s="656"/>
      <c r="D85" s="99"/>
      <c r="E85" s="98"/>
      <c r="F85" s="645"/>
      <c r="G85" s="645"/>
      <c r="H85" s="645"/>
      <c r="I85" s="645"/>
    </row>
    <row r="86" spans="1:9" s="22" customFormat="1" ht="30" customHeight="1">
      <c r="A86" s="654"/>
      <c r="B86" s="655"/>
      <c r="C86" s="656"/>
      <c r="D86" s="99"/>
      <c r="E86" s="98"/>
      <c r="F86" s="645"/>
      <c r="G86" s="645"/>
      <c r="H86" s="645"/>
      <c r="I86" s="645"/>
    </row>
    <row r="87" spans="1:9" s="22" customFormat="1" ht="18" customHeight="1">
      <c r="A87" s="29"/>
    </row>
    <row r="88" spans="1:9" s="22" customFormat="1" ht="18" customHeight="1">
      <c r="A88" s="582" t="str">
        <f>'Section 2-Déclaration d''essence'!A63</f>
        <v>Initiales du signataire de l'ingénieur ou du comptable agréé attestant de la validité des données</v>
      </c>
      <c r="B88" s="582"/>
      <c r="C88" s="582"/>
      <c r="D88" s="582"/>
      <c r="E88" s="582"/>
      <c r="F88" s="582"/>
      <c r="G88" s="582"/>
      <c r="H88" s="582"/>
      <c r="I88" s="96"/>
    </row>
    <row r="89" spans="1:9" s="22" customFormat="1" ht="18" customHeight="1">
      <c r="A89" s="29"/>
    </row>
    <row r="90" spans="1:9" s="22" customFormat="1" ht="18" customHeight="1">
      <c r="A90" s="243" t="s">
        <v>124</v>
      </c>
      <c r="B90" s="297"/>
      <c r="C90" s="297"/>
      <c r="D90" s="289"/>
      <c r="E90" s="241"/>
      <c r="F90" s="241"/>
      <c r="G90" s="241"/>
      <c r="H90" s="290"/>
      <c r="I90" s="291"/>
    </row>
    <row r="91" spans="1:9" s="22" customFormat="1" ht="18" customHeight="1">
      <c r="A91" s="274" t="s">
        <v>125</v>
      </c>
      <c r="B91" s="298"/>
      <c r="C91" s="298"/>
      <c r="D91" s="292"/>
      <c r="E91" s="293"/>
      <c r="F91" s="642">
        <f>SUM(D96:D110)</f>
        <v>0</v>
      </c>
      <c r="G91" s="643"/>
      <c r="H91" s="644"/>
      <c r="I91" s="288" t="s">
        <v>104</v>
      </c>
    </row>
    <row r="92" spans="1:9" s="22" customFormat="1" ht="18" customHeight="1">
      <c r="A92" s="294"/>
      <c r="B92" s="295"/>
      <c r="C92" s="295"/>
      <c r="D92" s="295"/>
      <c r="E92" s="295"/>
      <c r="F92" s="296"/>
      <c r="G92" s="296"/>
      <c r="H92" s="296"/>
      <c r="I92" s="295"/>
    </row>
    <row r="93" spans="1:9" s="22" customFormat="1" ht="18" customHeight="1">
      <c r="A93" s="657" t="s">
        <v>126</v>
      </c>
      <c r="B93" s="658"/>
      <c r="C93" s="659"/>
      <c r="D93" s="666" t="s">
        <v>109</v>
      </c>
      <c r="E93" s="667" t="s">
        <v>121</v>
      </c>
      <c r="F93" s="657" t="s">
        <v>127</v>
      </c>
      <c r="G93" s="658"/>
      <c r="H93" s="658"/>
      <c r="I93" s="659"/>
    </row>
    <row r="94" spans="1:9" s="22" customFormat="1" ht="18" customHeight="1">
      <c r="A94" s="660"/>
      <c r="B94" s="661"/>
      <c r="C94" s="662"/>
      <c r="D94" s="667"/>
      <c r="E94" s="667"/>
      <c r="F94" s="660"/>
      <c r="G94" s="661"/>
      <c r="H94" s="661"/>
      <c r="I94" s="662"/>
    </row>
    <row r="95" spans="1:9" s="22" customFormat="1" ht="18" customHeight="1">
      <c r="A95" s="663"/>
      <c r="B95" s="664"/>
      <c r="C95" s="665"/>
      <c r="D95" s="88" t="s">
        <v>115</v>
      </c>
      <c r="E95" s="88" t="s">
        <v>123</v>
      </c>
      <c r="F95" s="660"/>
      <c r="G95" s="661"/>
      <c r="H95" s="661"/>
      <c r="I95" s="662"/>
    </row>
    <row r="96" spans="1:9" s="22" customFormat="1" ht="29.1" customHeight="1">
      <c r="A96" s="654"/>
      <c r="B96" s="655"/>
      <c r="C96" s="656"/>
      <c r="D96" s="100"/>
      <c r="E96" s="101"/>
      <c r="F96" s="645"/>
      <c r="G96" s="645"/>
      <c r="H96" s="645"/>
      <c r="I96" s="645"/>
    </row>
    <row r="97" spans="1:9" s="22" customFormat="1" ht="29.1" customHeight="1">
      <c r="A97" s="654"/>
      <c r="B97" s="655"/>
      <c r="C97" s="656"/>
      <c r="D97" s="99"/>
      <c r="E97" s="101"/>
      <c r="F97" s="645"/>
      <c r="G97" s="645"/>
      <c r="H97" s="645"/>
      <c r="I97" s="645"/>
    </row>
    <row r="98" spans="1:9" s="22" customFormat="1" ht="29.1" customHeight="1">
      <c r="A98" s="654"/>
      <c r="B98" s="655"/>
      <c r="C98" s="656"/>
      <c r="D98" s="99"/>
      <c r="E98" s="101"/>
      <c r="F98" s="645"/>
      <c r="G98" s="645"/>
      <c r="H98" s="645"/>
      <c r="I98" s="645"/>
    </row>
    <row r="99" spans="1:9" s="22" customFormat="1" ht="29.1" customHeight="1">
      <c r="A99" s="654"/>
      <c r="B99" s="655"/>
      <c r="C99" s="656"/>
      <c r="D99" s="99"/>
      <c r="E99" s="101"/>
      <c r="F99" s="645"/>
      <c r="G99" s="645"/>
      <c r="H99" s="645"/>
      <c r="I99" s="645"/>
    </row>
    <row r="100" spans="1:9" s="22" customFormat="1" ht="29.1" customHeight="1">
      <c r="A100" s="654"/>
      <c r="B100" s="655"/>
      <c r="C100" s="656"/>
      <c r="D100" s="99"/>
      <c r="E100" s="101"/>
      <c r="F100" s="645"/>
      <c r="G100" s="645"/>
      <c r="H100" s="645"/>
      <c r="I100" s="645"/>
    </row>
    <row r="101" spans="1:9" s="22" customFormat="1" ht="29.1" customHeight="1">
      <c r="A101" s="654"/>
      <c r="B101" s="655"/>
      <c r="C101" s="656"/>
      <c r="D101" s="99"/>
      <c r="E101" s="101"/>
      <c r="F101" s="645"/>
      <c r="G101" s="645"/>
      <c r="H101" s="645"/>
      <c r="I101" s="645"/>
    </row>
    <row r="102" spans="1:9" s="22" customFormat="1" ht="29.1" customHeight="1">
      <c r="A102" s="654"/>
      <c r="B102" s="655"/>
      <c r="C102" s="656"/>
      <c r="D102" s="99"/>
      <c r="E102" s="101"/>
      <c r="F102" s="645"/>
      <c r="G102" s="645"/>
      <c r="H102" s="645"/>
      <c r="I102" s="645"/>
    </row>
    <row r="103" spans="1:9" s="22" customFormat="1" ht="29.1" customHeight="1">
      <c r="A103" s="654"/>
      <c r="B103" s="655"/>
      <c r="C103" s="656"/>
      <c r="D103" s="99"/>
      <c r="E103" s="101"/>
      <c r="F103" s="645"/>
      <c r="G103" s="645"/>
      <c r="H103" s="645"/>
      <c r="I103" s="645"/>
    </row>
    <row r="104" spans="1:9" s="22" customFormat="1" ht="29.1" customHeight="1">
      <c r="A104" s="654"/>
      <c r="B104" s="655"/>
      <c r="C104" s="656"/>
      <c r="D104" s="99"/>
      <c r="E104" s="101"/>
      <c r="F104" s="645"/>
      <c r="G104" s="645"/>
      <c r="H104" s="645"/>
      <c r="I104" s="645"/>
    </row>
    <row r="105" spans="1:9" s="22" customFormat="1" ht="29.1" customHeight="1">
      <c r="A105" s="654"/>
      <c r="B105" s="655"/>
      <c r="C105" s="656"/>
      <c r="D105" s="99"/>
      <c r="E105" s="101"/>
      <c r="F105" s="645"/>
      <c r="G105" s="645"/>
      <c r="H105" s="645"/>
      <c r="I105" s="645"/>
    </row>
    <row r="106" spans="1:9" s="22" customFormat="1" ht="29.1" customHeight="1">
      <c r="A106" s="654"/>
      <c r="B106" s="655"/>
      <c r="C106" s="656"/>
      <c r="D106" s="99"/>
      <c r="E106" s="101"/>
      <c r="F106" s="645"/>
      <c r="G106" s="645"/>
      <c r="H106" s="645"/>
      <c r="I106" s="645"/>
    </row>
    <row r="107" spans="1:9" s="22" customFormat="1" ht="29.1" customHeight="1">
      <c r="A107" s="654"/>
      <c r="B107" s="655"/>
      <c r="C107" s="656"/>
      <c r="D107" s="99"/>
      <c r="E107" s="101"/>
      <c r="F107" s="645"/>
      <c r="G107" s="645"/>
      <c r="H107" s="645"/>
      <c r="I107" s="645"/>
    </row>
    <row r="108" spans="1:9" s="22" customFormat="1" ht="29.1" customHeight="1">
      <c r="A108" s="654"/>
      <c r="B108" s="655"/>
      <c r="C108" s="656"/>
      <c r="D108" s="99"/>
      <c r="E108" s="101"/>
      <c r="F108" s="645"/>
      <c r="G108" s="645"/>
      <c r="H108" s="645"/>
      <c r="I108" s="645"/>
    </row>
    <row r="109" spans="1:9" s="22" customFormat="1" ht="29.1" customHeight="1">
      <c r="A109" s="654"/>
      <c r="B109" s="655"/>
      <c r="C109" s="656"/>
      <c r="D109" s="99"/>
      <c r="E109" s="101"/>
      <c r="F109" s="645"/>
      <c r="G109" s="645"/>
      <c r="H109" s="645"/>
      <c r="I109" s="645"/>
    </row>
    <row r="110" spans="1:9" s="22" customFormat="1" ht="29.1" customHeight="1">
      <c r="A110" s="654"/>
      <c r="B110" s="655"/>
      <c r="C110" s="656"/>
      <c r="D110" s="99"/>
      <c r="E110" s="101"/>
      <c r="F110" s="645"/>
      <c r="G110" s="645"/>
      <c r="H110" s="645"/>
      <c r="I110" s="645"/>
    </row>
    <row r="111" spans="1:9" s="22" customFormat="1" ht="14.1" customHeight="1">
      <c r="A111" s="29"/>
      <c r="C111" s="31"/>
      <c r="D111" s="299"/>
      <c r="E111" s="300"/>
      <c r="F111" s="300"/>
      <c r="G111" s="301"/>
      <c r="H111" s="31"/>
      <c r="I111" s="31"/>
    </row>
    <row r="112" spans="1:9" s="22" customFormat="1" ht="18" customHeight="1">
      <c r="A112" s="575" t="s">
        <v>128</v>
      </c>
      <c r="B112" s="576"/>
      <c r="C112" s="576"/>
      <c r="D112" s="576"/>
      <c r="E112" s="576"/>
      <c r="F112" s="576"/>
      <c r="G112" s="577"/>
      <c r="H112" s="102"/>
      <c r="I112" s="259" t="s">
        <v>104</v>
      </c>
    </row>
    <row r="113" spans="1:9" s="22" customFormat="1" ht="18" customHeight="1">
      <c r="A113" s="260" t="s">
        <v>129</v>
      </c>
      <c r="B113" s="593" t="s">
        <v>449</v>
      </c>
      <c r="C113" s="593"/>
      <c r="D113" s="593"/>
      <c r="E113" s="593"/>
      <c r="F113" s="593"/>
      <c r="G113" s="594"/>
      <c r="H113" s="70" t="str">
        <f>IF(H146="S.O.","S.O.",IF(H154&lt;H112,"LIMITE DÉPASSÉE",""))</f>
        <v>S.O.</v>
      </c>
    </row>
    <row r="114" spans="1:9" s="22" customFormat="1" ht="14.1" customHeight="1">
      <c r="A114" s="242"/>
      <c r="B114" s="242"/>
      <c r="C114" s="261"/>
      <c r="D114" s="242"/>
      <c r="E114" s="242"/>
      <c r="F114" s="242"/>
      <c r="G114" s="242"/>
    </row>
    <row r="115" spans="1:9" s="22" customFormat="1" ht="18" customHeight="1">
      <c r="A115" s="595">
        <f>I147</f>
        <v>2025</v>
      </c>
      <c r="B115" s="596"/>
      <c r="C115" s="596"/>
      <c r="D115" s="596"/>
      <c r="E115" s="596"/>
      <c r="F115" s="596"/>
      <c r="G115" s="597"/>
      <c r="H115" s="103"/>
      <c r="I115" s="259" t="s">
        <v>104</v>
      </c>
    </row>
    <row r="116" spans="1:9" s="22" customFormat="1" ht="14.1" customHeight="1">
      <c r="A116" s="302" t="s">
        <v>129</v>
      </c>
      <c r="B116" s="601" t="s">
        <v>448</v>
      </c>
      <c r="C116" s="601"/>
      <c r="D116" s="601"/>
      <c r="E116" s="601"/>
      <c r="F116" s="601"/>
      <c r="G116" s="601"/>
      <c r="H116" s="601"/>
      <c r="I116" s="601"/>
    </row>
    <row r="117" spans="1:9" s="22" customFormat="1" ht="14.1" customHeight="1">
      <c r="A117" s="302"/>
      <c r="B117" s="303"/>
      <c r="C117" s="303"/>
      <c r="D117" s="303"/>
      <c r="E117" s="303"/>
      <c r="F117" s="303"/>
      <c r="G117" s="303"/>
    </row>
    <row r="118" spans="1:9" s="22" customFormat="1" ht="18" customHeight="1">
      <c r="A118" s="240" t="s">
        <v>177</v>
      </c>
      <c r="B118" s="304"/>
      <c r="C118" s="304"/>
      <c r="D118" s="305"/>
      <c r="E118" s="305"/>
      <c r="F118" s="305"/>
      <c r="G118" s="306"/>
      <c r="H118" s="104"/>
      <c r="I118" s="259" t="s">
        <v>104</v>
      </c>
    </row>
    <row r="119" spans="1:9" s="22" customFormat="1" ht="14.1" customHeight="1">
      <c r="A119" s="270"/>
    </row>
    <row r="120" spans="1:9" s="22" customFormat="1" ht="18" customHeight="1">
      <c r="A120" s="240" t="s">
        <v>178</v>
      </c>
      <c r="B120" s="304"/>
      <c r="C120" s="304"/>
      <c r="D120" s="305"/>
      <c r="E120" s="305"/>
      <c r="F120" s="305"/>
      <c r="G120" s="306"/>
      <c r="H120" s="104"/>
      <c r="I120" s="259" t="s">
        <v>104</v>
      </c>
    </row>
    <row r="121" spans="1:9" s="22" customFormat="1" ht="14.1" customHeight="1">
      <c r="A121" s="29"/>
      <c r="C121" s="32"/>
    </row>
    <row r="122" spans="1:9" s="22" customFormat="1" ht="18" customHeight="1">
      <c r="A122" s="582" t="str">
        <f>'Section 2-Déclaration d''essence'!A63</f>
        <v>Initiales du signataire de l'ingénieur ou du comptable agréé attestant de la validité des données</v>
      </c>
      <c r="B122" s="582"/>
      <c r="C122" s="582"/>
      <c r="D122" s="582"/>
      <c r="E122" s="582"/>
      <c r="F122" s="582"/>
      <c r="G122" s="582"/>
      <c r="H122" s="582"/>
      <c r="I122" s="96"/>
    </row>
    <row r="123" spans="1:9" s="22" customFormat="1" ht="14.1" customHeight="1">
      <c r="A123" s="29"/>
      <c r="C123" s="32"/>
    </row>
    <row r="124" spans="1:9" s="22" customFormat="1" ht="21">
      <c r="A124" s="495" t="s">
        <v>436</v>
      </c>
      <c r="B124" s="496"/>
      <c r="C124" s="496"/>
      <c r="D124" s="496"/>
      <c r="E124" s="496"/>
      <c r="F124" s="496"/>
      <c r="G124" s="496"/>
      <c r="H124" s="496"/>
      <c r="I124" s="497"/>
    </row>
    <row r="125" spans="1:9" s="22" customFormat="1" ht="14.85" customHeight="1">
      <c r="A125" s="29"/>
      <c r="C125" s="32"/>
    </row>
    <row r="126" spans="1:9" s="22" customFormat="1" ht="18" customHeight="1">
      <c r="A126" s="240" t="s">
        <v>452</v>
      </c>
      <c r="B126" s="304"/>
      <c r="C126" s="304"/>
      <c r="D126" s="307"/>
      <c r="E126" s="307"/>
      <c r="F126" s="307"/>
      <c r="G126" s="308"/>
      <c r="H126" s="99"/>
      <c r="I126" s="259" t="s">
        <v>104</v>
      </c>
    </row>
    <row r="127" spans="1:9" s="22" customFormat="1" ht="18" customHeight="1">
      <c r="A127" s="29"/>
      <c r="C127" s="309"/>
    </row>
    <row r="128" spans="1:9" s="22" customFormat="1" ht="18" customHeight="1">
      <c r="A128" s="310" t="s">
        <v>179</v>
      </c>
      <c r="B128" s="311"/>
      <c r="C128" s="311"/>
      <c r="D128" s="311"/>
      <c r="E128" s="311"/>
      <c r="F128" s="311"/>
      <c r="G128" s="312"/>
      <c r="H128" s="675">
        <f>SUM('Section 3-Exclusions de diesel'!G21:G26)</f>
        <v>0</v>
      </c>
      <c r="I128" s="670" t="s">
        <v>104</v>
      </c>
    </row>
    <row r="129" spans="1:9" s="226" customFormat="1" ht="18" customHeight="1">
      <c r="A129" s="313" t="s">
        <v>180</v>
      </c>
      <c r="B129" s="314"/>
      <c r="C129" s="314"/>
      <c r="D129" s="314"/>
      <c r="E129" s="314"/>
      <c r="F129" s="314"/>
      <c r="G129" s="315"/>
      <c r="H129" s="669"/>
      <c r="I129" s="671"/>
    </row>
    <row r="130" spans="1:9" s="22" customFormat="1" ht="18" customHeight="1">
      <c r="A130" s="316" t="s">
        <v>129</v>
      </c>
      <c r="B130" s="615" t="s">
        <v>181</v>
      </c>
      <c r="C130" s="615"/>
      <c r="D130" s="615"/>
      <c r="E130" s="615"/>
      <c r="F130" s="615"/>
      <c r="G130" s="615"/>
      <c r="H130" s="615"/>
      <c r="I130" s="615"/>
    </row>
    <row r="131" spans="1:9" s="22" customFormat="1" ht="18" customHeight="1">
      <c r="A131" s="317"/>
      <c r="B131" s="616"/>
      <c r="C131" s="616"/>
      <c r="D131" s="616"/>
      <c r="E131" s="616"/>
      <c r="F131" s="616"/>
      <c r="G131" s="616"/>
      <c r="H131" s="616"/>
      <c r="I131" s="616"/>
    </row>
    <row r="132" spans="1:9" s="22" customFormat="1" ht="18" customHeight="1">
      <c r="A132" s="310" t="s">
        <v>182</v>
      </c>
      <c r="B132" s="311"/>
      <c r="C132" s="311"/>
      <c r="D132" s="318"/>
      <c r="E132" s="318"/>
      <c r="F132" s="318"/>
      <c r="G132" s="319"/>
      <c r="H132" s="675">
        <f>SUM('Section 3-Exclusions de diesel'!G12:G16)</f>
        <v>0</v>
      </c>
      <c r="I132" s="670" t="s">
        <v>104</v>
      </c>
    </row>
    <row r="133" spans="1:9" s="22" customFormat="1" ht="18" customHeight="1">
      <c r="A133" s="313" t="s">
        <v>183</v>
      </c>
      <c r="B133" s="314"/>
      <c r="C133" s="314"/>
      <c r="D133" s="320"/>
      <c r="E133" s="320"/>
      <c r="F133" s="320"/>
      <c r="G133" s="321"/>
      <c r="H133" s="669"/>
      <c r="I133" s="671"/>
    </row>
    <row r="134" spans="1:9" s="22" customFormat="1" ht="18" customHeight="1">
      <c r="A134" s="29"/>
      <c r="C134" s="270"/>
      <c r="D134" s="322"/>
      <c r="E134" s="322"/>
      <c r="F134" s="322"/>
      <c r="G134" s="322"/>
    </row>
    <row r="135" spans="1:9" s="22" customFormat="1" ht="18" hidden="1" customHeight="1">
      <c r="A135" s="310" t="s">
        <v>184</v>
      </c>
      <c r="B135" s="311"/>
      <c r="C135" s="311"/>
      <c r="D135" s="318"/>
      <c r="E135" s="318"/>
      <c r="F135" s="318"/>
      <c r="G135" s="319"/>
      <c r="H135" s="668">
        <f>IF(I147&gt;2024.1,0,SUM('Section 3-Exclusions de diesel'!E17:E20))</f>
        <v>0</v>
      </c>
      <c r="I135" s="670" t="s">
        <v>104</v>
      </c>
    </row>
    <row r="136" spans="1:9" s="22" customFormat="1" ht="18" hidden="1" customHeight="1">
      <c r="A136" s="313" t="s">
        <v>185</v>
      </c>
      <c r="B136" s="314"/>
      <c r="C136" s="314"/>
      <c r="D136" s="320"/>
      <c r="E136" s="320"/>
      <c r="F136" s="320"/>
      <c r="G136" s="321"/>
      <c r="H136" s="669"/>
      <c r="I136" s="671"/>
    </row>
    <row r="137" spans="1:9" s="22" customFormat="1" ht="18" hidden="1" customHeight="1">
      <c r="A137" s="316" t="s">
        <v>129</v>
      </c>
      <c r="B137" s="615" t="s">
        <v>186</v>
      </c>
      <c r="C137" s="615"/>
      <c r="D137" s="615"/>
      <c r="E137" s="615"/>
      <c r="F137" s="615"/>
      <c r="G137" s="615"/>
      <c r="H137" s="615"/>
      <c r="I137" s="615"/>
    </row>
    <row r="138" spans="1:9" s="22" customFormat="1" ht="18" hidden="1" customHeight="1">
      <c r="A138" s="29"/>
      <c r="B138" s="616"/>
      <c r="C138" s="616"/>
      <c r="D138" s="616"/>
      <c r="E138" s="616"/>
      <c r="F138" s="616"/>
      <c r="G138" s="616"/>
      <c r="H138" s="616"/>
      <c r="I138" s="616"/>
    </row>
    <row r="139" spans="1:9" s="22" customFormat="1" ht="18" customHeight="1">
      <c r="A139" s="575" t="s">
        <v>445</v>
      </c>
      <c r="B139" s="576"/>
      <c r="C139" s="576"/>
      <c r="D139" s="576"/>
      <c r="E139" s="576"/>
      <c r="F139" s="576"/>
      <c r="G139" s="577"/>
      <c r="H139" s="105"/>
      <c r="I139" s="259" t="s">
        <v>104</v>
      </c>
    </row>
    <row r="140" spans="1:9" s="22" customFormat="1" ht="18" customHeight="1">
      <c r="A140" s="316" t="s">
        <v>129</v>
      </c>
      <c r="B140" s="615" t="s">
        <v>138</v>
      </c>
      <c r="C140" s="615"/>
      <c r="D140" s="615"/>
      <c r="E140" s="615"/>
      <c r="F140" s="615"/>
      <c r="G140" s="615"/>
      <c r="H140" s="615"/>
      <c r="I140" s="615"/>
    </row>
    <row r="141" spans="1:9" s="22" customFormat="1" ht="18" customHeight="1">
      <c r="A141" s="29"/>
      <c r="B141" s="616"/>
      <c r="C141" s="616"/>
      <c r="D141" s="616"/>
      <c r="E141" s="616"/>
      <c r="F141" s="616"/>
      <c r="G141" s="616"/>
      <c r="H141" s="616"/>
      <c r="I141" s="616"/>
    </row>
    <row r="142" spans="1:9" s="22" customFormat="1" ht="18" customHeight="1">
      <c r="A142" s="602" t="str">
        <f>'Section 2-Déclaration d''essence'!A63</f>
        <v>Initiales du signataire de l'ingénieur ou du comptable agréé attestant de la validité des données</v>
      </c>
      <c r="B142" s="603"/>
      <c r="C142" s="603"/>
      <c r="D142" s="603"/>
      <c r="E142" s="603"/>
      <c r="F142" s="603"/>
      <c r="G142" s="603"/>
      <c r="H142" s="604"/>
      <c r="I142" s="96"/>
    </row>
    <row r="143" spans="1:9" s="22" customFormat="1" ht="18" customHeight="1">
      <c r="A143" s="29"/>
    </row>
    <row r="144" spans="1:9" s="22" customFormat="1" ht="21" customHeight="1">
      <c r="A144" s="605" t="s">
        <v>187</v>
      </c>
      <c r="B144" s="606"/>
      <c r="C144" s="606"/>
      <c r="D144" s="606"/>
      <c r="E144" s="606"/>
      <c r="F144" s="606"/>
      <c r="G144" s="606"/>
      <c r="H144" s="606"/>
      <c r="I144" s="607"/>
    </row>
    <row r="145" spans="1:12" s="22" customFormat="1" ht="21" customHeight="1">
      <c r="A145" s="608"/>
      <c r="B145" s="609"/>
      <c r="C145" s="609"/>
      <c r="D145" s="609"/>
      <c r="E145" s="609"/>
      <c r="F145" s="609"/>
      <c r="G145" s="609"/>
      <c r="H145" s="609"/>
      <c r="I145" s="610"/>
    </row>
    <row r="146" spans="1:12" s="22" customFormat="1" ht="18" customHeight="1">
      <c r="A146" s="29"/>
      <c r="H146" s="474" t="str">
        <f>IF(H147=2025,"S.O.",IF(H147=2026,"S.O.",""))</f>
        <v>S.O.</v>
      </c>
    </row>
    <row r="147" spans="1:12" s="22" customFormat="1" ht="18" customHeight="1">
      <c r="A147" s="672" t="s">
        <v>447</v>
      </c>
      <c r="B147" s="673"/>
      <c r="C147" s="673"/>
      <c r="D147" s="673"/>
      <c r="E147" s="673"/>
      <c r="F147" s="673"/>
      <c r="G147" s="674"/>
      <c r="H147" s="71">
        <f>'Section 1 - Informations'!E76</f>
        <v>2025</v>
      </c>
      <c r="I147" s="365">
        <f>IF(H147="2025-2026",2025,H147)</f>
        <v>2025</v>
      </c>
      <c r="L147" s="473"/>
    </row>
    <row r="148" spans="1:12" s="22" customFormat="1" ht="18" customHeight="1">
      <c r="A148" s="672" t="s">
        <v>188</v>
      </c>
      <c r="B148" s="673"/>
      <c r="C148" s="673"/>
      <c r="D148" s="673"/>
      <c r="E148" s="673"/>
      <c r="F148" s="673"/>
      <c r="G148" s="674"/>
      <c r="H148" s="173">
        <v>92.9</v>
      </c>
      <c r="I148" s="273" t="s">
        <v>106</v>
      </c>
    </row>
    <row r="149" spans="1:12" s="22" customFormat="1" ht="18" customHeight="1">
      <c r="A149" s="678" t="s">
        <v>189</v>
      </c>
      <c r="B149" s="679"/>
      <c r="C149" s="679"/>
      <c r="D149" s="679"/>
      <c r="E149" s="679"/>
      <c r="F149" s="679"/>
      <c r="G149" s="680"/>
      <c r="H149" s="72">
        <f>IF(I147="","",IF(I147&lt;2028,65,69.7))</f>
        <v>65</v>
      </c>
      <c r="I149" s="273" t="s">
        <v>106</v>
      </c>
    </row>
    <row r="150" spans="1:12" s="22" customFormat="1" ht="18" customHeight="1">
      <c r="A150" s="672" t="s">
        <v>190</v>
      </c>
      <c r="B150" s="673"/>
      <c r="C150" s="673"/>
      <c r="D150" s="673"/>
      <c r="E150" s="673"/>
      <c r="F150" s="673"/>
      <c r="G150" s="674"/>
      <c r="H150" s="173">
        <v>0.33</v>
      </c>
      <c r="I150" s="273"/>
    </row>
    <row r="151" spans="1:12" s="22" customFormat="1" ht="18" customHeight="1">
      <c r="A151" s="678" t="s">
        <v>191</v>
      </c>
      <c r="B151" s="679"/>
      <c r="C151" s="679"/>
      <c r="D151" s="679"/>
      <c r="E151" s="679"/>
      <c r="F151" s="679"/>
      <c r="G151" s="680"/>
      <c r="H151" s="646" t="str">
        <f>IF(H162=0,"S.O.",IF((H163+H164)=0,0,IF(I147=0,0,IF(H126=0,0,(H40*(H148-H41)/H149+F67-F91-H112+H115+(H118*H150)-H120)/(H126-H128-H132-H135)))))</f>
        <v>S.O.</v>
      </c>
      <c r="I151" s="621"/>
    </row>
    <row r="152" spans="1:12" s="22" customFormat="1" ht="6.6" customHeight="1">
      <c r="A152" s="681"/>
      <c r="B152" s="682"/>
      <c r="C152" s="682"/>
      <c r="D152" s="682"/>
      <c r="E152" s="682"/>
      <c r="F152" s="682"/>
      <c r="G152" s="683"/>
      <c r="H152" s="647"/>
      <c r="I152" s="622"/>
    </row>
    <row r="153" spans="1:12" s="22" customFormat="1" ht="18" customHeight="1">
      <c r="A153" s="672" t="s">
        <v>144</v>
      </c>
      <c r="B153" s="673"/>
      <c r="C153" s="673"/>
      <c r="D153" s="673"/>
      <c r="E153" s="673"/>
      <c r="F153" s="673"/>
      <c r="G153" s="674"/>
      <c r="H153" s="73">
        <f>IF(I147&lt;2023,"",IF(I147&lt;2025,0.03,IF(I147&lt;2030,0.05,0.1)))</f>
        <v>0.05</v>
      </c>
      <c r="I153" s="273"/>
    </row>
    <row r="154" spans="1:12" s="22" customFormat="1" ht="18" customHeight="1">
      <c r="A154" s="672" t="s">
        <v>145</v>
      </c>
      <c r="B154" s="673"/>
      <c r="C154" s="673"/>
      <c r="D154" s="673"/>
      <c r="E154" s="673"/>
      <c r="F154" s="673"/>
      <c r="G154" s="674"/>
      <c r="H154" s="78" t="str">
        <f>IF(H146="S.O.","S.O.",H153*(H126-(H128+H132+H135))*0.2)</f>
        <v>S.O.</v>
      </c>
      <c r="I154" s="272" t="s">
        <v>104</v>
      </c>
    </row>
    <row r="155" spans="1:12" s="22" customFormat="1" ht="18" customHeight="1">
      <c r="A155" s="323"/>
      <c r="D155" s="323"/>
      <c r="E155" s="323"/>
      <c r="F155" s="323"/>
      <c r="G155" s="324"/>
    </row>
    <row r="156" spans="1:12" s="22" customFormat="1" ht="18" customHeight="1">
      <c r="A156" s="617" t="s">
        <v>146</v>
      </c>
      <c r="B156" s="617"/>
      <c r="C156" s="617"/>
      <c r="D156" s="617"/>
      <c r="E156" s="617"/>
      <c r="F156" s="617"/>
      <c r="G156" s="617"/>
      <c r="H156" s="75" t="str">
        <f>IF(H146="S.O.","S.O.",IF(H162=0,"Oui",IF(H113="",IF(I147&lt;2023,"S.O",IF(H151&lt;H153,"Non","Oui")),"Erreur crédit G")))</f>
        <v>S.O.</v>
      </c>
    </row>
    <row r="157" spans="1:12" s="22" customFormat="1" ht="18" customHeight="1">
      <c r="A157" s="29"/>
    </row>
    <row r="158" spans="1:12" s="22" customFormat="1" ht="18" customHeight="1">
      <c r="A158" s="602" t="str">
        <f>'Section 2-Déclaration d''essence'!A63</f>
        <v>Initiales du signataire de l'ingénieur ou du comptable agréé attestant de la validité des données</v>
      </c>
      <c r="B158" s="603"/>
      <c r="C158" s="603"/>
      <c r="D158" s="603"/>
      <c r="E158" s="603"/>
      <c r="F158" s="603"/>
      <c r="G158" s="603"/>
      <c r="H158" s="604"/>
      <c r="I158" s="96"/>
    </row>
    <row r="159" spans="1:12" s="22" customFormat="1">
      <c r="A159" s="29"/>
    </row>
    <row r="160" spans="1:12" s="22" customFormat="1" ht="21">
      <c r="A160" s="495" t="s">
        <v>147</v>
      </c>
      <c r="B160" s="496"/>
      <c r="C160" s="496"/>
      <c r="D160" s="496"/>
      <c r="E160" s="496"/>
      <c r="F160" s="496"/>
      <c r="G160" s="496"/>
      <c r="H160" s="496"/>
      <c r="I160" s="497"/>
    </row>
    <row r="161" spans="1:9" s="22" customFormat="1">
      <c r="A161" s="29"/>
      <c r="C161" s="325"/>
    </row>
    <row r="162" spans="1:9" s="22" customFormat="1" ht="18" customHeight="1">
      <c r="A162" s="672" t="s">
        <v>144</v>
      </c>
      <c r="B162" s="673"/>
      <c r="C162" s="673"/>
      <c r="D162" s="673"/>
      <c r="E162" s="673"/>
      <c r="F162" s="673"/>
      <c r="G162" s="674"/>
      <c r="H162" s="179">
        <f>H153*(H126-H128-H132-H135)</f>
        <v>0</v>
      </c>
      <c r="I162" s="272" t="s">
        <v>104</v>
      </c>
    </row>
    <row r="163" spans="1:9" s="22" customFormat="1" ht="36" customHeight="1">
      <c r="A163" s="672" t="s">
        <v>148</v>
      </c>
      <c r="B163" s="673"/>
      <c r="C163" s="673"/>
      <c r="D163" s="673"/>
      <c r="E163" s="673"/>
      <c r="F163" s="673"/>
      <c r="G163" s="674"/>
      <c r="H163" s="179">
        <f>H40*(H148-H41)/H149</f>
        <v>0</v>
      </c>
      <c r="I163" s="272" t="s">
        <v>104</v>
      </c>
    </row>
    <row r="164" spans="1:9" s="22" customFormat="1" ht="18" customHeight="1">
      <c r="A164" s="326" t="s">
        <v>192</v>
      </c>
      <c r="B164" s="327"/>
      <c r="C164" s="327"/>
      <c r="D164" s="328"/>
      <c r="E164" s="328"/>
      <c r="F164" s="328"/>
      <c r="G164" s="329"/>
      <c r="H164" s="676" t="str">
        <f>IF(H146="S.O.","S.O.",F67+H115+H118*H150)</f>
        <v>S.O.</v>
      </c>
      <c r="I164" s="677" t="s">
        <v>104</v>
      </c>
    </row>
    <row r="165" spans="1:9" s="22" customFormat="1" ht="18" customHeight="1">
      <c r="A165" s="330" t="s">
        <v>193</v>
      </c>
      <c r="B165" s="327"/>
      <c r="C165" s="327"/>
      <c r="D165" s="328"/>
      <c r="E165" s="328"/>
      <c r="F165" s="328"/>
      <c r="G165" s="329"/>
      <c r="H165" s="676"/>
      <c r="I165" s="677"/>
    </row>
    <row r="166" spans="1:9" s="22" customFormat="1" ht="18" customHeight="1">
      <c r="A166" s="672" t="s">
        <v>150</v>
      </c>
      <c r="B166" s="673"/>
      <c r="C166" s="673"/>
      <c r="D166" s="673"/>
      <c r="E166" s="673"/>
      <c r="F166" s="673"/>
      <c r="G166" s="674"/>
      <c r="H166" s="179" t="str">
        <f>IF(H146="S.O.","S.O.",(H163+H164)-H162)</f>
        <v>S.O.</v>
      </c>
      <c r="I166" s="272" t="s">
        <v>104</v>
      </c>
    </row>
    <row r="167" spans="1:9" s="22" customFormat="1" ht="18" customHeight="1">
      <c r="A167" s="326" t="s">
        <v>194</v>
      </c>
      <c r="B167" s="327"/>
      <c r="C167" s="327"/>
      <c r="D167" s="328"/>
      <c r="E167" s="328"/>
      <c r="F167" s="328"/>
      <c r="G167" s="329"/>
      <c r="H167" s="676" t="str">
        <f>IF(H146="S.O.","S.O.",F91+H112+H120)</f>
        <v>S.O.</v>
      </c>
      <c r="I167" s="677" t="s">
        <v>104</v>
      </c>
    </row>
    <row r="168" spans="1:9" s="22" customFormat="1" ht="18" customHeight="1">
      <c r="A168" s="330" t="s">
        <v>195</v>
      </c>
      <c r="B168" s="327"/>
      <c r="C168" s="327"/>
      <c r="D168" s="328"/>
      <c r="E168" s="328"/>
      <c r="F168" s="328"/>
      <c r="G168" s="329"/>
      <c r="H168" s="676"/>
      <c r="I168" s="677"/>
    </row>
    <row r="169" spans="1:9" s="22" customFormat="1" ht="18" customHeight="1">
      <c r="A169" s="672" t="s">
        <v>152</v>
      </c>
      <c r="B169" s="673"/>
      <c r="C169" s="673"/>
      <c r="D169" s="673"/>
      <c r="E169" s="673"/>
      <c r="F169" s="673"/>
      <c r="G169" s="674"/>
      <c r="H169" s="179" t="str">
        <f>IF(H146="S.O.","S.O.",H166-H167)</f>
        <v>S.O.</v>
      </c>
      <c r="I169" s="272" t="s">
        <v>104</v>
      </c>
    </row>
    <row r="170" spans="1:9" s="22" customFormat="1" ht="18" customHeight="1">
      <c r="A170" s="29"/>
    </row>
    <row r="171" spans="1:9" s="22" customFormat="1" ht="18" customHeight="1">
      <c r="A171" s="628" t="s">
        <v>153</v>
      </c>
      <c r="B171" s="628"/>
      <c r="C171" s="628"/>
      <c r="D171" s="628"/>
      <c r="E171" s="628"/>
      <c r="F171" s="628"/>
      <c r="G171" s="628"/>
      <c r="H171" s="74" t="str">
        <f>IF(H146="S.O.","S.O.",IF(H156="Non","Non",IF(H169&lt;0,"Non","Oui")))</f>
        <v>S.O.</v>
      </c>
    </row>
    <row r="172" spans="1:9" s="22" customFormat="1" ht="18" customHeight="1">
      <c r="A172" s="29"/>
    </row>
    <row r="173" spans="1:9" s="22" customFormat="1" ht="18" customHeight="1">
      <c r="A173" s="582" t="str">
        <f>'Section 2-Déclaration d''essence'!A63</f>
        <v>Initiales du signataire de l'ingénieur ou du comptable agréé attestant de la validité des données</v>
      </c>
      <c r="B173" s="582"/>
      <c r="C173" s="582"/>
      <c r="D173" s="582"/>
      <c r="E173" s="582"/>
      <c r="F173" s="582"/>
      <c r="G173" s="582"/>
      <c r="H173" s="582"/>
      <c r="I173" s="96"/>
    </row>
    <row r="174" spans="1:9" s="22" customFormat="1">
      <c r="A174" s="29"/>
    </row>
  </sheetData>
  <sheetProtection algorithmName="SHA-512" hashValue="E8MY68U5ftG+7JZ6ZXU3rzR96zj5EuKU2zs2KjVBnYsLY5P8vXfvUf8u4ojljfyxYAvTAlCUEYJfjDXlo3NKOg==" saltValue="cu8MGZCEqDdM/KbosSm6tA==" spinCount="100000" sheet="1" insertRows="0"/>
  <dataConsolidate/>
  <mergeCells count="155">
    <mergeCell ref="A105:C105"/>
    <mergeCell ref="A106:C106"/>
    <mergeCell ref="A107:C107"/>
    <mergeCell ref="A96:C96"/>
    <mergeCell ref="A97:C97"/>
    <mergeCell ref="A98:C98"/>
    <mergeCell ref="A99:C99"/>
    <mergeCell ref="A100:C100"/>
    <mergeCell ref="A101:C101"/>
    <mergeCell ref="A102:C102"/>
    <mergeCell ref="A103:C103"/>
    <mergeCell ref="A104:C104"/>
    <mergeCell ref="A171:G171"/>
    <mergeCell ref="A40:G40"/>
    <mergeCell ref="A41:G41"/>
    <mergeCell ref="A42:G42"/>
    <mergeCell ref="A39:I39"/>
    <mergeCell ref="A112:G112"/>
    <mergeCell ref="B113:G113"/>
    <mergeCell ref="A115:G115"/>
    <mergeCell ref="H164:H165"/>
    <mergeCell ref="I164:I165"/>
    <mergeCell ref="A166:G166"/>
    <mergeCell ref="H167:H168"/>
    <mergeCell ref="I167:I168"/>
    <mergeCell ref="A169:G169"/>
    <mergeCell ref="A153:G153"/>
    <mergeCell ref="A154:G154"/>
    <mergeCell ref="A156:G156"/>
    <mergeCell ref="A160:I160"/>
    <mergeCell ref="A162:G162"/>
    <mergeCell ref="A163:G163"/>
    <mergeCell ref="A148:G148"/>
    <mergeCell ref="A149:G149"/>
    <mergeCell ref="A150:G150"/>
    <mergeCell ref="A151:G152"/>
    <mergeCell ref="F96:I96"/>
    <mergeCell ref="F97:I97"/>
    <mergeCell ref="I151:I152"/>
    <mergeCell ref="H135:H136"/>
    <mergeCell ref="I135:I136"/>
    <mergeCell ref="B137:I138"/>
    <mergeCell ref="A142:H142"/>
    <mergeCell ref="A144:I145"/>
    <mergeCell ref="A147:G147"/>
    <mergeCell ref="F107:I107"/>
    <mergeCell ref="A122:H122"/>
    <mergeCell ref="A124:I124"/>
    <mergeCell ref="H128:H129"/>
    <mergeCell ref="I128:I129"/>
    <mergeCell ref="B130:I131"/>
    <mergeCell ref="H132:H133"/>
    <mergeCell ref="I132:I133"/>
    <mergeCell ref="F108:I108"/>
    <mergeCell ref="F109:I109"/>
    <mergeCell ref="F110:I110"/>
    <mergeCell ref="A108:C108"/>
    <mergeCell ref="A109:C109"/>
    <mergeCell ref="A110:C110"/>
    <mergeCell ref="B116:I116"/>
    <mergeCell ref="F80:I80"/>
    <mergeCell ref="F81:I81"/>
    <mergeCell ref="F82:I82"/>
    <mergeCell ref="F83:I83"/>
    <mergeCell ref="A88:H88"/>
    <mergeCell ref="A93:C95"/>
    <mergeCell ref="D93:D94"/>
    <mergeCell ref="E93:E94"/>
    <mergeCell ref="F84:I84"/>
    <mergeCell ref="F85:I85"/>
    <mergeCell ref="F86:I86"/>
    <mergeCell ref="F93:I95"/>
    <mergeCell ref="A80:C80"/>
    <mergeCell ref="A81:C81"/>
    <mergeCell ref="A82:C82"/>
    <mergeCell ref="A83:C83"/>
    <mergeCell ref="A84:C84"/>
    <mergeCell ref="A85:C85"/>
    <mergeCell ref="A86:C86"/>
    <mergeCell ref="A64:I64"/>
    <mergeCell ref="A69:C71"/>
    <mergeCell ref="D69:D70"/>
    <mergeCell ref="E69:E70"/>
    <mergeCell ref="A58:C58"/>
    <mergeCell ref="A59:C59"/>
    <mergeCell ref="A60:C60"/>
    <mergeCell ref="A62:H62"/>
    <mergeCell ref="F79:I79"/>
    <mergeCell ref="A72:C72"/>
    <mergeCell ref="A73:C73"/>
    <mergeCell ref="A74:C74"/>
    <mergeCell ref="A75:C75"/>
    <mergeCell ref="A76:C76"/>
    <mergeCell ref="A77:C77"/>
    <mergeCell ref="A78:C78"/>
    <mergeCell ref="A79:C79"/>
    <mergeCell ref="A52:C52"/>
    <mergeCell ref="A53:C53"/>
    <mergeCell ref="A54:C54"/>
    <mergeCell ref="A55:C55"/>
    <mergeCell ref="A56:C56"/>
    <mergeCell ref="A57:C57"/>
    <mergeCell ref="A46:C46"/>
    <mergeCell ref="A47:C47"/>
    <mergeCell ref="A48:C48"/>
    <mergeCell ref="A49:C49"/>
    <mergeCell ref="A50:C50"/>
    <mergeCell ref="A51:C51"/>
    <mergeCell ref="A28:B28"/>
    <mergeCell ref="C28:I29"/>
    <mergeCell ref="A30:B30"/>
    <mergeCell ref="C30:I33"/>
    <mergeCell ref="A37:I37"/>
    <mergeCell ref="A44:C45"/>
    <mergeCell ref="F44:F45"/>
    <mergeCell ref="G44:G45"/>
    <mergeCell ref="H44:H45"/>
    <mergeCell ref="A34:B34"/>
    <mergeCell ref="C34:I35"/>
    <mergeCell ref="B21:I22"/>
    <mergeCell ref="B23:I23"/>
    <mergeCell ref="B24:I24"/>
    <mergeCell ref="A26:B26"/>
    <mergeCell ref="C26:I27"/>
    <mergeCell ref="G1:I3"/>
    <mergeCell ref="A4:I5"/>
    <mergeCell ref="A7:I7"/>
    <mergeCell ref="B8:I10"/>
    <mergeCell ref="B11:I13"/>
    <mergeCell ref="B14:I16"/>
    <mergeCell ref="B17:I20"/>
    <mergeCell ref="A173:H173"/>
    <mergeCell ref="A139:G139"/>
    <mergeCell ref="A158:H158"/>
    <mergeCell ref="F67:H67"/>
    <mergeCell ref="F91:H91"/>
    <mergeCell ref="B140:I141"/>
    <mergeCell ref="F69:I71"/>
    <mergeCell ref="F72:I72"/>
    <mergeCell ref="F73:I73"/>
    <mergeCell ref="F74:I74"/>
    <mergeCell ref="F75:I75"/>
    <mergeCell ref="F76:I76"/>
    <mergeCell ref="F77:I77"/>
    <mergeCell ref="F78:I78"/>
    <mergeCell ref="F98:I98"/>
    <mergeCell ref="F99:I99"/>
    <mergeCell ref="F100:I100"/>
    <mergeCell ref="F101:I101"/>
    <mergeCell ref="F102:I102"/>
    <mergeCell ref="F103:I103"/>
    <mergeCell ref="F104:I104"/>
    <mergeCell ref="F105:I105"/>
    <mergeCell ref="F106:I106"/>
    <mergeCell ref="H151:H152"/>
  </mergeCells>
  <pageMargins left="0.70866141732283472" right="0.31496062992125984" top="0.74803149606299213" bottom="0.35433070866141736" header="0.31496062992125984" footer="0.11811023622047245"/>
  <pageSetup scale="88" orientation="portrait" r:id="rId1"/>
  <headerFooter>
    <oddFooter>&amp;L&amp;8Ministère de l'Économie, de l'Innovation et de l'Énergie&amp;C&amp;8&amp;P&amp;R&amp;8version officielle janvier 2026</oddFooter>
  </headerFooter>
  <rowBreaks count="5" manualBreakCount="5">
    <brk id="36" max="9" man="1"/>
    <brk id="63" max="9" man="1"/>
    <brk id="89" max="9" man="1"/>
    <brk id="123" max="9" man="1"/>
    <brk id="143" max="9" man="1"/>
  </rowBreaks>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599BFEB5-7E9A-4D5D-B831-B970FD3775AD}">
          <x14:formula1>
            <xm:f>'Références pour listes'!$B$52:$B$64</xm:f>
          </x14:formula1>
          <xm:sqref>G46:G60</xm:sqref>
        </x14:dataValidation>
        <x14:dataValidation type="list" allowBlank="1" showInputMessage="1" showErrorMessage="1" xr:uid="{B65911D2-2593-4309-803F-527629EEBBF0}">
          <x14:formula1>
            <xm:f>'Références pour listes'!$B$67:$B$69</xm:f>
          </x14:formula1>
          <xm:sqref>H46:H60</xm:sqref>
        </x14:dataValidation>
        <x14:dataValidation type="list" allowBlank="1" showInputMessage="1" showErrorMessage="1" xr:uid="{5B907255-A3E0-4FFD-B6ED-92A9EDC74844}">
          <x14:formula1>
            <xm:f>'Références pour listes'!$B$48:$B$49</xm:f>
          </x14:formula1>
          <xm:sqref>A46:A60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81AE9-8C3E-4E83-B597-2B1FE019C8FF}">
  <sheetPr codeName="Feuil6"/>
  <dimension ref="A1:N35"/>
  <sheetViews>
    <sheetView showGridLines="0" zoomScaleNormal="100" zoomScaleSheetLayoutView="100" workbookViewId="0">
      <selection activeCell="I27" sqref="I27"/>
    </sheetView>
  </sheetViews>
  <sheetFormatPr baseColWidth="10" defaultColWidth="11.28515625" defaultRowHeight="15"/>
  <cols>
    <col min="1" max="1" width="2.7109375" customWidth="1"/>
    <col min="2" max="2" width="4.28515625" customWidth="1"/>
    <col min="3" max="3" width="30.28515625" customWidth="1"/>
    <col min="4" max="4" width="20.7109375" customWidth="1"/>
    <col min="5" max="7" width="15.7109375" customWidth="1"/>
    <col min="8" max="8" width="1.7109375" customWidth="1"/>
    <col min="9" max="10" width="11.28515625" customWidth="1"/>
    <col min="11" max="11" width="11.28515625" bestFit="1" customWidth="1"/>
    <col min="12" max="12" width="37.28515625" customWidth="1"/>
    <col min="13" max="13" width="31.28515625" customWidth="1"/>
    <col min="14" max="14" width="27.28515625" customWidth="1"/>
  </cols>
  <sheetData>
    <row r="1" spans="1:11" s="1" customFormat="1" ht="14.85" customHeight="1">
      <c r="D1" s="629"/>
      <c r="E1" s="685"/>
      <c r="F1" s="685"/>
      <c r="G1" s="685"/>
      <c r="H1" s="685"/>
      <c r="I1" s="685"/>
      <c r="J1" s="214"/>
      <c r="K1" s="214"/>
    </row>
    <row r="2" spans="1:11" s="1" customFormat="1" ht="14.85" customHeight="1">
      <c r="D2" s="685"/>
      <c r="E2" s="685"/>
      <c r="F2" s="685"/>
      <c r="G2" s="685"/>
      <c r="H2" s="685"/>
      <c r="I2" s="685"/>
      <c r="J2" s="214"/>
      <c r="K2" s="214"/>
    </row>
    <row r="3" spans="1:11" s="1" customFormat="1" ht="27" customHeight="1">
      <c r="D3" s="685"/>
      <c r="E3" s="685"/>
      <c r="F3" s="685"/>
      <c r="G3" s="685"/>
      <c r="H3" s="685"/>
      <c r="I3" s="685"/>
      <c r="J3" s="214"/>
      <c r="K3" s="214"/>
    </row>
    <row r="4" spans="1:11" s="1" customFormat="1" ht="22.35" customHeight="1">
      <c r="A4" s="686" t="s">
        <v>0</v>
      </c>
      <c r="B4" s="686"/>
      <c r="C4" s="686"/>
      <c r="D4" s="686"/>
      <c r="E4" s="686"/>
      <c r="F4" s="686"/>
      <c r="G4" s="686"/>
      <c r="H4" s="685"/>
      <c r="I4" s="685"/>
      <c r="J4" s="214"/>
      <c r="K4" s="214"/>
    </row>
    <row r="5" spans="1:11" s="1" customFormat="1" ht="22.35" customHeight="1">
      <c r="A5" s="686"/>
      <c r="B5" s="686"/>
      <c r="C5" s="686"/>
      <c r="D5" s="686"/>
      <c r="E5" s="686"/>
      <c r="F5" s="686"/>
      <c r="G5" s="686"/>
      <c r="H5" s="685"/>
      <c r="I5" s="685"/>
      <c r="J5" s="214"/>
      <c r="K5" s="214"/>
    </row>
    <row r="6" spans="1:11" s="1" customFormat="1" ht="18" customHeight="1">
      <c r="D6" s="12"/>
      <c r="E6" s="12"/>
      <c r="F6" s="12"/>
      <c r="G6" s="12"/>
      <c r="H6" s="14"/>
      <c r="I6" s="14"/>
      <c r="J6" s="214"/>
      <c r="K6" s="214"/>
    </row>
    <row r="7" spans="1:11" s="20" customFormat="1" ht="20.100000000000001" customHeight="1">
      <c r="A7" s="495" t="s">
        <v>154</v>
      </c>
      <c r="B7" s="496"/>
      <c r="C7" s="496"/>
      <c r="D7" s="496"/>
      <c r="E7" s="496"/>
      <c r="F7" s="496"/>
      <c r="G7" s="497"/>
      <c r="H7" s="22"/>
    </row>
    <row r="8" spans="1:11" s="20" customFormat="1" ht="20.100000000000001" customHeight="1"/>
    <row r="9" spans="1:11" s="20" customFormat="1" ht="22.35" customHeight="1">
      <c r="A9" s="684" t="s">
        <v>196</v>
      </c>
      <c r="B9" s="684"/>
      <c r="C9" s="684"/>
      <c r="D9" s="684"/>
      <c r="E9" s="687" t="s">
        <v>469</v>
      </c>
      <c r="F9" s="551" t="s">
        <v>515</v>
      </c>
      <c r="G9" s="551" t="s">
        <v>514</v>
      </c>
    </row>
    <row r="10" spans="1:11" s="20" customFormat="1" ht="22.35" customHeight="1">
      <c r="A10" s="684"/>
      <c r="B10" s="684"/>
      <c r="C10" s="684"/>
      <c r="D10" s="684"/>
      <c r="E10" s="688"/>
      <c r="F10" s="641"/>
      <c r="G10" s="641"/>
    </row>
    <row r="11" spans="1:11" s="20" customFormat="1" ht="22.35" customHeight="1">
      <c r="A11" s="684"/>
      <c r="B11" s="684"/>
      <c r="C11" s="684"/>
      <c r="D11" s="684"/>
      <c r="E11" s="278" t="s">
        <v>115</v>
      </c>
      <c r="F11" s="278" t="s">
        <v>115</v>
      </c>
      <c r="G11" s="279" t="s">
        <v>115</v>
      </c>
    </row>
    <row r="12" spans="1:11" s="20" customFormat="1" ht="20.100000000000001" customHeight="1">
      <c r="A12" s="611" t="s">
        <v>197</v>
      </c>
      <c r="B12" s="612"/>
      <c r="C12" s="612"/>
      <c r="D12" s="613"/>
      <c r="E12" s="106"/>
      <c r="F12" s="106"/>
      <c r="G12" s="471" t="str">
        <f>IF(SUM(E12:F12)=0,"",SUM(E12:F12))</f>
        <v/>
      </c>
      <c r="H12" s="446"/>
    </row>
    <row r="13" spans="1:11" s="20" customFormat="1" ht="20.100000000000001" customHeight="1">
      <c r="A13" s="611" t="s">
        <v>198</v>
      </c>
      <c r="B13" s="612"/>
      <c r="C13" s="612"/>
      <c r="D13" s="613"/>
      <c r="E13" s="106"/>
      <c r="F13" s="106"/>
      <c r="G13" s="471" t="str">
        <f>IF(SUM(E13:F13)=0,"",SUM(E13:F13))</f>
        <v/>
      </c>
      <c r="H13" s="446"/>
    </row>
    <row r="14" spans="1:11" s="20" customFormat="1" ht="20.100000000000001" customHeight="1">
      <c r="A14" s="611" t="s">
        <v>199</v>
      </c>
      <c r="B14" s="612"/>
      <c r="C14" s="612"/>
      <c r="D14" s="613"/>
      <c r="E14" s="106"/>
      <c r="F14" s="106"/>
      <c r="G14" s="471" t="str">
        <f t="shared" ref="G14:G26" si="0">IF(SUM(E14:F14)=0,"",SUM(E14:F14))</f>
        <v/>
      </c>
      <c r="H14" s="446"/>
    </row>
    <row r="15" spans="1:11" s="20" customFormat="1" ht="20.100000000000001" customHeight="1">
      <c r="A15" s="541" t="s">
        <v>200</v>
      </c>
      <c r="B15" s="542"/>
      <c r="C15" s="542"/>
      <c r="D15" s="543"/>
      <c r="E15" s="106"/>
      <c r="F15" s="106"/>
      <c r="G15" s="471" t="str">
        <f t="shared" si="0"/>
        <v/>
      </c>
      <c r="H15" s="446"/>
    </row>
    <row r="16" spans="1:11" s="20" customFormat="1" ht="20.100000000000001" customHeight="1">
      <c r="A16" s="611" t="s">
        <v>201</v>
      </c>
      <c r="B16" s="612"/>
      <c r="C16" s="612"/>
      <c r="D16" s="613"/>
      <c r="E16" s="106"/>
      <c r="F16" s="106"/>
      <c r="G16" s="471" t="str">
        <f t="shared" si="0"/>
        <v/>
      </c>
      <c r="H16" s="446"/>
    </row>
    <row r="17" spans="1:14" s="20" customFormat="1" ht="20.100000000000001" hidden="1" customHeight="1">
      <c r="A17" s="611" t="s">
        <v>160</v>
      </c>
      <c r="B17" s="612"/>
      <c r="C17" s="612"/>
      <c r="D17" s="613"/>
      <c r="E17" s="106"/>
      <c r="F17" s="106"/>
      <c r="G17" s="471" t="str">
        <f t="shared" si="0"/>
        <v/>
      </c>
      <c r="H17" s="446"/>
    </row>
    <row r="18" spans="1:14" s="20" customFormat="1" ht="20.100000000000001" hidden="1" customHeight="1">
      <c r="A18" s="611" t="s">
        <v>161</v>
      </c>
      <c r="B18" s="612"/>
      <c r="C18" s="612"/>
      <c r="D18" s="613"/>
      <c r="E18" s="106"/>
      <c r="F18" s="106"/>
      <c r="G18" s="471" t="str">
        <f t="shared" si="0"/>
        <v/>
      </c>
      <c r="H18" s="446"/>
    </row>
    <row r="19" spans="1:14" s="20" customFormat="1" ht="20.100000000000001" hidden="1" customHeight="1">
      <c r="A19" s="611" t="s">
        <v>162</v>
      </c>
      <c r="B19" s="612"/>
      <c r="C19" s="612"/>
      <c r="D19" s="613"/>
      <c r="E19" s="106"/>
      <c r="F19" s="106"/>
      <c r="G19" s="471" t="str">
        <f t="shared" si="0"/>
        <v/>
      </c>
      <c r="H19" s="446"/>
    </row>
    <row r="20" spans="1:14" s="20" customFormat="1" ht="20.100000000000001" hidden="1" customHeight="1">
      <c r="A20" s="611" t="s">
        <v>163</v>
      </c>
      <c r="B20" s="612"/>
      <c r="C20" s="612"/>
      <c r="D20" s="613"/>
      <c r="E20" s="106"/>
      <c r="F20" s="106"/>
      <c r="G20" s="471" t="str">
        <f t="shared" si="0"/>
        <v/>
      </c>
      <c r="H20" s="446"/>
    </row>
    <row r="21" spans="1:14" s="20" customFormat="1" ht="20.100000000000001" customHeight="1">
      <c r="A21" s="617" t="s">
        <v>164</v>
      </c>
      <c r="B21" s="617"/>
      <c r="C21" s="617"/>
      <c r="D21" s="617"/>
      <c r="E21" s="106"/>
      <c r="F21" s="106"/>
      <c r="G21" s="471" t="str">
        <f t="shared" si="0"/>
        <v/>
      </c>
      <c r="H21" s="446"/>
    </row>
    <row r="22" spans="1:14" s="20" customFormat="1" ht="20.100000000000001" customHeight="1">
      <c r="A22" s="617" t="s">
        <v>165</v>
      </c>
      <c r="B22" s="617"/>
      <c r="C22" s="617"/>
      <c r="D22" s="617"/>
      <c r="E22" s="106"/>
      <c r="F22" s="106"/>
      <c r="G22" s="471" t="str">
        <f t="shared" si="0"/>
        <v/>
      </c>
      <c r="H22" s="446"/>
    </row>
    <row r="23" spans="1:14" s="20" customFormat="1" ht="20.100000000000001" customHeight="1">
      <c r="A23" s="617" t="s">
        <v>166</v>
      </c>
      <c r="B23" s="617"/>
      <c r="C23" s="617"/>
      <c r="D23" s="617"/>
      <c r="E23" s="106"/>
      <c r="F23" s="106"/>
      <c r="G23" s="471" t="str">
        <f t="shared" si="0"/>
        <v/>
      </c>
      <c r="H23" s="446"/>
    </row>
    <row r="24" spans="1:14" s="20" customFormat="1" ht="20.100000000000001" customHeight="1">
      <c r="A24" s="617" t="s">
        <v>202</v>
      </c>
      <c r="B24" s="617"/>
      <c r="C24" s="617"/>
      <c r="D24" s="617"/>
      <c r="E24" s="106"/>
      <c r="F24" s="106"/>
      <c r="G24" s="471" t="str">
        <f t="shared" si="0"/>
        <v/>
      </c>
      <c r="H24" s="446"/>
    </row>
    <row r="25" spans="1:14" s="20" customFormat="1" ht="20.100000000000001" customHeight="1">
      <c r="A25" s="617" t="s">
        <v>167</v>
      </c>
      <c r="B25" s="617"/>
      <c r="C25" s="617"/>
      <c r="D25" s="617"/>
      <c r="E25" s="106"/>
      <c r="F25" s="106"/>
      <c r="G25" s="471" t="str">
        <f t="shared" si="0"/>
        <v/>
      </c>
      <c r="H25" s="446"/>
    </row>
    <row r="26" spans="1:14" s="20" customFormat="1" ht="20.100000000000001" customHeight="1">
      <c r="A26" s="617" t="s">
        <v>203</v>
      </c>
      <c r="B26" s="617"/>
      <c r="C26" s="617"/>
      <c r="D26" s="617"/>
      <c r="E26" s="106"/>
      <c r="F26" s="106"/>
      <c r="G26" s="471" t="str">
        <f t="shared" si="0"/>
        <v/>
      </c>
      <c r="H26" s="446"/>
    </row>
    <row r="27" spans="1:14" s="20" customFormat="1" ht="20.100000000000001" customHeight="1">
      <c r="A27" s="617" t="s">
        <v>204</v>
      </c>
      <c r="B27" s="617"/>
      <c r="C27" s="617"/>
      <c r="D27" s="617"/>
      <c r="E27" s="109">
        <f>SUM(E12:E26)</f>
        <v>0</v>
      </c>
      <c r="F27" s="109">
        <f>SUM(F12:F26)</f>
        <v>0</v>
      </c>
      <c r="G27" s="109">
        <f>SUM(G12:G26)</f>
        <v>0</v>
      </c>
    </row>
    <row r="28" spans="1:14" s="446" customFormat="1" ht="14.45" customHeight="1">
      <c r="A28" s="455" t="s">
        <v>70</v>
      </c>
      <c r="B28" s="449" t="s">
        <v>513</v>
      </c>
      <c r="C28" s="447"/>
      <c r="D28" s="447"/>
      <c r="E28" s="448"/>
      <c r="F28" s="448"/>
      <c r="G28" s="448"/>
    </row>
    <row r="29" spans="1:14" s="20" customFormat="1" ht="20.100000000000001" customHeight="1">
      <c r="A29" s="455" t="s">
        <v>498</v>
      </c>
      <c r="B29" s="630" t="s">
        <v>497</v>
      </c>
      <c r="C29" s="630"/>
      <c r="D29" s="630"/>
      <c r="E29" s="630"/>
      <c r="F29" s="630"/>
      <c r="G29" s="630"/>
    </row>
    <row r="30" spans="1:14" s="20" customFormat="1" ht="25.9" customHeight="1">
      <c r="A30" s="331"/>
      <c r="B30" s="630"/>
      <c r="C30" s="630"/>
      <c r="D30" s="630"/>
      <c r="E30" s="630"/>
      <c r="F30" s="630"/>
      <c r="G30" s="630"/>
    </row>
    <row r="31" spans="1:14" s="20" customFormat="1" ht="63" customHeight="1">
      <c r="A31" s="454" t="s">
        <v>512</v>
      </c>
      <c r="B31" s="630" t="s">
        <v>458</v>
      </c>
      <c r="C31" s="630"/>
      <c r="D31" s="630"/>
      <c r="E31" s="630"/>
      <c r="F31" s="630"/>
      <c r="G31" s="630"/>
    </row>
    <row r="32" spans="1:14" s="20" customFormat="1" ht="20.100000000000001" customHeight="1">
      <c r="A32" s="332"/>
      <c r="B32" s="333"/>
      <c r="C32" s="334"/>
      <c r="D32" s="335"/>
      <c r="E32" s="335"/>
      <c r="F32" s="335"/>
      <c r="G32" s="336"/>
      <c r="J32" s="630"/>
      <c r="K32" s="630"/>
      <c r="L32" s="630"/>
      <c r="M32" s="630"/>
      <c r="N32" s="630"/>
    </row>
    <row r="33" spans="1:7" s="20" customFormat="1" ht="20.100000000000001" customHeight="1">
      <c r="A33" s="602" t="str">
        <f>'Section 2-Déclaration d''essence'!A63</f>
        <v>Initiales du signataire de l'ingénieur ou du comptable agréé attestant de la validité des données</v>
      </c>
      <c r="B33" s="603"/>
      <c r="C33" s="603"/>
      <c r="D33" s="603"/>
      <c r="E33" s="603"/>
      <c r="F33" s="604"/>
      <c r="G33" s="108"/>
    </row>
    <row r="34" spans="1:7" s="20" customFormat="1"/>
    <row r="35" spans="1:7" s="20" customFormat="1"/>
  </sheetData>
  <sheetProtection algorithmName="SHA-512" hashValue="P/A6S+o333YY1E2nag9odnW8v2E3Qj1mZYMCwcbMfYirRx95lAKy/KJEU9JmXBHRspccCMNdx3fWs9euNo5inw==" saltValue="IAB8mT+4Bfbqh8zgRm44EA==" spinCount="100000" sheet="1" insertRows="0" autoFilter="0"/>
  <mergeCells count="28">
    <mergeCell ref="A13:D13"/>
    <mergeCell ref="A15:D15"/>
    <mergeCell ref="A16:D16"/>
    <mergeCell ref="A17:D17"/>
    <mergeCell ref="B31:G31"/>
    <mergeCell ref="H1:I5"/>
    <mergeCell ref="D1:G3"/>
    <mergeCell ref="A4:G5"/>
    <mergeCell ref="E9:E10"/>
    <mergeCell ref="G9:G10"/>
    <mergeCell ref="A7:G7"/>
    <mergeCell ref="F9:F10"/>
    <mergeCell ref="A33:F33"/>
    <mergeCell ref="J32:N32"/>
    <mergeCell ref="A27:D27"/>
    <mergeCell ref="A9:D11"/>
    <mergeCell ref="A14:D14"/>
    <mergeCell ref="A18:D18"/>
    <mergeCell ref="A19:D19"/>
    <mergeCell ref="A20:D20"/>
    <mergeCell ref="A21:D21"/>
    <mergeCell ref="A22:D22"/>
    <mergeCell ref="A23:D23"/>
    <mergeCell ref="A24:D24"/>
    <mergeCell ref="A25:D25"/>
    <mergeCell ref="A26:D26"/>
    <mergeCell ref="A12:D12"/>
    <mergeCell ref="B29:G30"/>
  </mergeCells>
  <pageMargins left="0.70866141732283472" right="0.31496062992125984" top="0.74803149606299213" bottom="0.35433070866141736" header="0.31496062992125984" footer="0.11811023622047245"/>
  <pageSetup scale="89" orientation="portrait" r:id="rId1"/>
  <headerFooter>
    <oddFooter>&amp;L&amp;8Ministère de l'Économie, de l'Innovation et de l'Énergie&amp;C&amp;8&amp;P&amp;R&amp;8version officielle janvier 2026</oddFooter>
  </headerFooter>
  <ignoredErrors>
    <ignoredError sqref="G13:G26"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93878-6F24-4C7A-912A-910403BFCD9F}">
  <dimension ref="A1:V61"/>
  <sheetViews>
    <sheetView showGridLines="0" zoomScaleNormal="100" zoomScaleSheetLayoutView="110" workbookViewId="0">
      <selection activeCell="X82" sqref="X82"/>
    </sheetView>
  </sheetViews>
  <sheetFormatPr baseColWidth="10" defaultColWidth="11.28515625" defaultRowHeight="15"/>
  <cols>
    <col min="1" max="1" width="12.7109375" style="64" customWidth="1"/>
    <col min="2" max="2" width="14.7109375" style="64" customWidth="1"/>
    <col min="3" max="8" width="4.28515625" style="64" customWidth="1"/>
    <col min="9" max="9" width="1.7109375" style="64" customWidth="1"/>
    <col min="10" max="10" width="4.7109375" style="64" customWidth="1"/>
    <col min="11" max="12" width="3.28515625" style="64" customWidth="1"/>
    <col min="13" max="16" width="4.28515625" style="64" customWidth="1"/>
    <col min="17" max="18" width="4.7109375" style="64" customWidth="1"/>
    <col min="19" max="19" width="7.7109375" style="64" customWidth="1"/>
    <col min="20" max="20" width="1.7109375" style="64" customWidth="1"/>
    <col min="21" max="21" width="11.28515625" style="64"/>
    <col min="22" max="22" width="12.7109375" style="64" customWidth="1"/>
    <col min="23" max="16384" width="11.28515625" style="64"/>
  </cols>
  <sheetData>
    <row r="1" spans="1:22" ht="21" customHeight="1"/>
    <row r="2" spans="1:22" s="823" customFormat="1" ht="27.75" customHeight="1"/>
    <row r="3" spans="1:22" s="824" customFormat="1" ht="9.75" customHeight="1"/>
    <row r="4" spans="1:22" ht="9.75" customHeight="1"/>
    <row r="5" spans="1:22" ht="9.75" customHeight="1"/>
    <row r="6" spans="1:22" ht="18.75">
      <c r="A6" s="169" t="s">
        <v>205</v>
      </c>
      <c r="B6" s="149"/>
      <c r="C6" s="149"/>
      <c r="D6" s="149"/>
      <c r="E6" s="149"/>
      <c r="F6" s="149"/>
      <c r="G6" s="149"/>
      <c r="H6" s="149"/>
      <c r="I6" s="149"/>
      <c r="J6" s="149"/>
      <c r="K6" s="149"/>
      <c r="L6" s="149"/>
      <c r="M6" s="149"/>
      <c r="N6" s="149"/>
      <c r="O6" s="149"/>
      <c r="P6" s="149"/>
      <c r="Q6" s="149"/>
      <c r="R6" s="149"/>
      <c r="S6" s="149"/>
    </row>
    <row r="7" spans="1:22" ht="37.35" customHeight="1">
      <c r="A7" s="169" t="s">
        <v>206</v>
      </c>
      <c r="B7" s="149"/>
      <c r="C7" s="149"/>
      <c r="D7" s="149"/>
      <c r="E7" s="149"/>
      <c r="F7" s="149"/>
      <c r="G7" s="149"/>
      <c r="H7" s="825"/>
      <c r="I7" s="825"/>
      <c r="J7" s="825"/>
      <c r="K7" s="825"/>
      <c r="L7" s="825"/>
      <c r="M7" s="825"/>
      <c r="N7" s="825"/>
      <c r="O7" s="825"/>
      <c r="P7" s="825"/>
      <c r="Q7" s="825"/>
      <c r="R7" s="825"/>
      <c r="S7" s="825"/>
    </row>
    <row r="8" spans="1:22" ht="21" customHeight="1">
      <c r="A8" s="150"/>
      <c r="B8" s="149"/>
      <c r="C8" s="149"/>
      <c r="D8" s="149"/>
      <c r="E8" s="149"/>
      <c r="F8" s="149"/>
      <c r="G8" s="149"/>
      <c r="H8" s="789" t="s">
        <v>207</v>
      </c>
      <c r="I8" s="789"/>
      <c r="J8" s="789"/>
      <c r="K8" s="789"/>
      <c r="L8" s="789"/>
      <c r="M8" s="789"/>
      <c r="N8" s="789"/>
      <c r="O8" s="789"/>
      <c r="P8" s="789"/>
      <c r="Q8" s="789"/>
      <c r="R8" s="789"/>
      <c r="S8" s="789"/>
    </row>
    <row r="9" spans="1:22" ht="41.85" customHeight="1">
      <c r="A9" s="790" t="s">
        <v>460</v>
      </c>
      <c r="B9" s="791"/>
      <c r="C9" s="791"/>
      <c r="D9" s="791"/>
      <c r="E9" s="791"/>
      <c r="F9" s="791"/>
      <c r="G9" s="791"/>
      <c r="H9" s="791"/>
      <c r="I9" s="791"/>
      <c r="J9" s="791"/>
      <c r="K9" s="791"/>
      <c r="L9" s="791"/>
      <c r="M9" s="791"/>
      <c r="N9" s="791"/>
      <c r="O9" s="791"/>
      <c r="P9" s="791"/>
      <c r="Q9" s="791"/>
      <c r="R9" s="791"/>
      <c r="S9" s="791"/>
      <c r="V9" s="337"/>
    </row>
    <row r="10" spans="1:22" ht="12" customHeight="1" thickBot="1">
      <c r="A10" s="338"/>
      <c r="B10" s="339"/>
      <c r="C10" s="339"/>
      <c r="D10" s="339"/>
      <c r="E10" s="339"/>
      <c r="F10" s="339"/>
      <c r="G10" s="339"/>
      <c r="H10" s="339"/>
      <c r="I10" s="339"/>
      <c r="J10" s="339"/>
      <c r="K10" s="339"/>
      <c r="L10" s="339"/>
      <c r="M10" s="339"/>
      <c r="N10" s="339"/>
      <c r="O10" s="339"/>
      <c r="P10" s="339"/>
      <c r="Q10" s="339"/>
      <c r="R10" s="339"/>
      <c r="S10" s="339"/>
      <c r="V10" s="337"/>
    </row>
    <row r="11" spans="1:22" ht="20.25" customHeight="1">
      <c r="A11" s="152" t="s">
        <v>208</v>
      </c>
      <c r="B11" s="153"/>
      <c r="C11" s="153"/>
      <c r="D11" s="817"/>
      <c r="E11" s="817"/>
      <c r="F11" s="817"/>
      <c r="G11" s="817"/>
      <c r="H11" s="817"/>
      <c r="I11" s="817"/>
      <c r="J11" s="817"/>
      <c r="K11" s="817"/>
      <c r="L11" s="817"/>
      <c r="M11" s="817"/>
      <c r="N11" s="817"/>
      <c r="O11" s="817"/>
      <c r="P11" s="817"/>
      <c r="Q11" s="817"/>
      <c r="R11" s="817"/>
      <c r="S11" s="818"/>
    </row>
    <row r="12" spans="1:22" ht="20.25" customHeight="1">
      <c r="A12" s="154" t="s">
        <v>209</v>
      </c>
      <c r="B12" s="155"/>
      <c r="C12" s="155"/>
      <c r="D12" s="819"/>
      <c r="E12" s="819"/>
      <c r="F12" s="819"/>
      <c r="G12" s="819"/>
      <c r="H12" s="819"/>
      <c r="I12" s="819"/>
      <c r="J12" s="819"/>
      <c r="K12" s="819"/>
      <c r="L12" s="819"/>
      <c r="M12" s="819"/>
      <c r="N12" s="819"/>
      <c r="O12" s="819"/>
      <c r="P12" s="819"/>
      <c r="Q12" s="819"/>
      <c r="R12" s="819"/>
      <c r="S12" s="820"/>
    </row>
    <row r="13" spans="1:22" ht="20.25" customHeight="1">
      <c r="A13" s="154" t="s">
        <v>210</v>
      </c>
      <c r="B13" s="155"/>
      <c r="C13" s="155"/>
      <c r="D13" s="819"/>
      <c r="E13" s="819"/>
      <c r="F13" s="819"/>
      <c r="G13" s="819"/>
      <c r="H13" s="819"/>
      <c r="I13" s="819"/>
      <c r="J13" s="819"/>
      <c r="K13" s="819"/>
      <c r="L13" s="819"/>
      <c r="M13" s="819"/>
      <c r="N13" s="819"/>
      <c r="O13" s="819"/>
      <c r="P13" s="819"/>
      <c r="Q13" s="819"/>
      <c r="R13" s="819"/>
      <c r="S13" s="820"/>
    </row>
    <row r="14" spans="1:22" ht="20.25" customHeight="1">
      <c r="A14" s="154" t="s">
        <v>211</v>
      </c>
      <c r="B14" s="155"/>
      <c r="C14" s="155"/>
      <c r="D14" s="819"/>
      <c r="E14" s="819"/>
      <c r="F14" s="819"/>
      <c r="G14" s="819"/>
      <c r="H14" s="819"/>
      <c r="I14" s="819"/>
      <c r="J14" s="819"/>
      <c r="K14" s="819"/>
      <c r="L14" s="819"/>
      <c r="M14" s="819"/>
      <c r="N14" s="819"/>
      <c r="O14" s="819"/>
      <c r="P14" s="819"/>
      <c r="Q14" s="819"/>
      <c r="R14" s="819"/>
      <c r="S14" s="820"/>
    </row>
    <row r="15" spans="1:22" ht="20.25" customHeight="1">
      <c r="A15" s="154"/>
      <c r="B15" s="155"/>
      <c r="C15" s="155"/>
      <c r="D15" s="819"/>
      <c r="E15" s="819"/>
      <c r="F15" s="819"/>
      <c r="G15" s="819"/>
      <c r="H15" s="819"/>
      <c r="I15" s="819"/>
      <c r="J15" s="819"/>
      <c r="K15" s="819"/>
      <c r="L15" s="819"/>
      <c r="M15" s="819"/>
      <c r="N15" s="819"/>
      <c r="O15" s="819"/>
      <c r="P15" s="819"/>
      <c r="Q15" s="819"/>
      <c r="R15" s="819"/>
      <c r="S15" s="820"/>
    </row>
    <row r="16" spans="1:22" ht="20.25" customHeight="1">
      <c r="A16" s="154" t="s">
        <v>212</v>
      </c>
      <c r="B16" s="149"/>
      <c r="C16" s="149"/>
      <c r="D16" s="821"/>
      <c r="E16" s="821"/>
      <c r="F16" s="821"/>
      <c r="G16" s="821"/>
      <c r="H16" s="821"/>
      <c r="I16" s="821"/>
      <c r="J16" s="821"/>
      <c r="K16" s="821"/>
      <c r="L16" s="821"/>
      <c r="M16" s="821"/>
      <c r="N16" s="821"/>
      <c r="O16" s="821"/>
      <c r="P16" s="821"/>
      <c r="Q16" s="821"/>
      <c r="R16" s="821"/>
      <c r="S16" s="822"/>
    </row>
    <row r="17" spans="1:22" ht="20.25" customHeight="1">
      <c r="A17" s="154" t="s">
        <v>213</v>
      </c>
      <c r="B17" s="149"/>
      <c r="C17" s="149"/>
      <c r="D17" s="807"/>
      <c r="E17" s="807"/>
      <c r="F17" s="807"/>
      <c r="G17" s="807"/>
      <c r="H17" s="807"/>
      <c r="I17" s="807"/>
      <c r="J17" s="807"/>
      <c r="K17" s="807"/>
      <c r="L17" s="807"/>
      <c r="M17" s="807"/>
      <c r="N17" s="807"/>
      <c r="O17" s="807"/>
      <c r="P17" s="807"/>
      <c r="Q17" s="807"/>
      <c r="R17" s="807"/>
      <c r="S17" s="808"/>
    </row>
    <row r="18" spans="1:22" ht="6.75" customHeight="1" thickBot="1">
      <c r="A18" s="156"/>
      <c r="B18" s="157"/>
      <c r="C18" s="157"/>
      <c r="D18" s="157"/>
      <c r="E18" s="157"/>
      <c r="F18" s="157"/>
      <c r="G18" s="157"/>
      <c r="H18" s="157"/>
      <c r="I18" s="157"/>
      <c r="J18" s="157"/>
      <c r="K18" s="157"/>
      <c r="L18" s="157"/>
      <c r="M18" s="157"/>
      <c r="N18" s="157"/>
      <c r="O18" s="157"/>
      <c r="P18" s="157"/>
      <c r="Q18" s="157"/>
      <c r="R18" s="157"/>
      <c r="S18" s="158"/>
    </row>
    <row r="19" spans="1:22" ht="45" customHeight="1">
      <c r="A19" s="689" t="s">
        <v>517</v>
      </c>
      <c r="B19" s="690"/>
      <c r="C19" s="690"/>
      <c r="D19" s="690"/>
      <c r="E19" s="690"/>
      <c r="F19" s="690"/>
      <c r="G19" s="690"/>
      <c r="H19" s="690"/>
      <c r="I19" s="690"/>
      <c r="J19" s="690"/>
      <c r="K19" s="690"/>
      <c r="L19" s="690"/>
      <c r="M19" s="690"/>
      <c r="N19" s="690"/>
      <c r="O19" s="690"/>
      <c r="P19" s="690"/>
      <c r="Q19" s="690"/>
      <c r="R19" s="690"/>
      <c r="S19" s="690"/>
    </row>
    <row r="20" spans="1:22" ht="41.85" customHeight="1">
      <c r="A20" s="790" t="s">
        <v>444</v>
      </c>
      <c r="B20" s="791"/>
      <c r="C20" s="791"/>
      <c r="D20" s="791"/>
      <c r="E20" s="791"/>
      <c r="F20" s="791"/>
      <c r="G20" s="791"/>
      <c r="H20" s="791"/>
      <c r="I20" s="791"/>
      <c r="J20" s="791"/>
      <c r="K20" s="791"/>
      <c r="L20" s="791"/>
      <c r="M20" s="791"/>
      <c r="N20" s="791"/>
      <c r="O20" s="791"/>
      <c r="P20" s="791"/>
      <c r="Q20" s="791"/>
      <c r="R20" s="791"/>
      <c r="S20" s="791"/>
      <c r="V20" s="337"/>
    </row>
    <row r="21" spans="1:22" ht="24" customHeight="1">
      <c r="A21" s="149"/>
      <c r="B21" s="149"/>
      <c r="C21" s="159" t="s">
        <v>214</v>
      </c>
      <c r="D21" s="146"/>
      <c r="E21" s="160" t="s">
        <v>215</v>
      </c>
      <c r="F21" s="146"/>
      <c r="G21" s="160" t="s">
        <v>215</v>
      </c>
      <c r="H21" s="809"/>
      <c r="I21" s="809"/>
      <c r="J21" s="162"/>
      <c r="K21" s="159" t="s">
        <v>216</v>
      </c>
      <c r="L21" s="146"/>
      <c r="M21" s="160" t="s">
        <v>215</v>
      </c>
      <c r="N21" s="146"/>
      <c r="O21" s="160" t="s">
        <v>215</v>
      </c>
      <c r="P21" s="809"/>
      <c r="Q21" s="809"/>
      <c r="R21" s="161"/>
      <c r="S21" s="149"/>
    </row>
    <row r="22" spans="1:22" ht="18" customHeight="1">
      <c r="A22" s="149"/>
      <c r="B22" s="149"/>
      <c r="C22" s="149"/>
      <c r="D22" s="810" t="s">
        <v>217</v>
      </c>
      <c r="E22" s="810"/>
      <c r="F22" s="810"/>
      <c r="G22" s="810"/>
      <c r="H22" s="810"/>
      <c r="I22" s="810"/>
      <c r="J22" s="162"/>
      <c r="K22" s="149"/>
      <c r="L22" s="810" t="s">
        <v>217</v>
      </c>
      <c r="M22" s="810"/>
      <c r="N22" s="810"/>
      <c r="O22" s="810"/>
      <c r="P22" s="810"/>
      <c r="Q22" s="810"/>
      <c r="R22" s="162"/>
      <c r="S22" s="149"/>
    </row>
    <row r="23" spans="1:22" ht="9.75" customHeight="1">
      <c r="A23" s="148"/>
      <c r="B23" s="148"/>
      <c r="C23" s="148"/>
      <c r="D23" s="148"/>
      <c r="E23" s="148"/>
      <c r="F23" s="148"/>
      <c r="G23" s="148"/>
      <c r="H23" s="148"/>
      <c r="I23" s="148"/>
      <c r="J23" s="148"/>
      <c r="K23" s="148"/>
      <c r="L23" s="148"/>
      <c r="M23" s="148"/>
      <c r="N23" s="148"/>
      <c r="O23" s="148"/>
      <c r="P23" s="148"/>
      <c r="Q23" s="148"/>
      <c r="R23" s="148"/>
      <c r="S23" s="149"/>
    </row>
    <row r="24" spans="1:22" ht="41.85" customHeight="1">
      <c r="A24" s="790" t="s">
        <v>459</v>
      </c>
      <c r="B24" s="791"/>
      <c r="C24" s="791"/>
      <c r="D24" s="791"/>
      <c r="E24" s="791"/>
      <c r="F24" s="791"/>
      <c r="G24" s="791"/>
      <c r="H24" s="791"/>
      <c r="I24" s="791"/>
      <c r="J24" s="791"/>
      <c r="K24" s="791"/>
      <c r="L24" s="791"/>
      <c r="M24" s="791"/>
      <c r="N24" s="791"/>
      <c r="O24" s="791"/>
      <c r="P24" s="791"/>
      <c r="Q24" s="791"/>
      <c r="R24" s="791"/>
      <c r="S24" s="791"/>
      <c r="V24" s="337"/>
    </row>
    <row r="25" spans="1:22" ht="12" customHeight="1" thickBot="1">
      <c r="A25" s="338"/>
      <c r="B25" s="339"/>
      <c r="C25" s="339"/>
      <c r="D25" s="339"/>
      <c r="E25" s="339"/>
      <c r="F25" s="339"/>
      <c r="G25" s="339"/>
      <c r="H25" s="339"/>
      <c r="I25" s="339"/>
      <c r="J25" s="339"/>
      <c r="K25" s="339"/>
      <c r="L25" s="339"/>
      <c r="M25" s="339"/>
      <c r="N25" s="339"/>
      <c r="O25" s="339"/>
      <c r="P25" s="339"/>
      <c r="Q25" s="339"/>
      <c r="R25" s="339"/>
      <c r="S25" s="339"/>
      <c r="V25" s="337"/>
    </row>
    <row r="26" spans="1:22" ht="15.75" customHeight="1">
      <c r="A26" s="720" t="s">
        <v>432</v>
      </c>
      <c r="B26" s="721"/>
      <c r="C26" s="722"/>
      <c r="D26" s="814" t="s">
        <v>486</v>
      </c>
      <c r="E26" s="814"/>
      <c r="F26" s="814"/>
      <c r="G26" s="814"/>
      <c r="H26" s="814"/>
      <c r="I26" s="814"/>
      <c r="J26" s="814"/>
      <c r="K26" s="814"/>
      <c r="L26" s="814"/>
      <c r="M26" s="815" t="s">
        <v>487</v>
      </c>
      <c r="N26" s="814"/>
      <c r="O26" s="814"/>
      <c r="P26" s="814"/>
      <c r="Q26" s="814"/>
      <c r="R26" s="814"/>
      <c r="S26" s="816"/>
    </row>
    <row r="27" spans="1:22" ht="26.25" customHeight="1">
      <c r="A27" s="811"/>
      <c r="B27" s="812"/>
      <c r="C27" s="813"/>
      <c r="D27" s="778" t="s">
        <v>469</v>
      </c>
      <c r="E27" s="778"/>
      <c r="F27" s="778"/>
      <c r="G27" s="779" t="s">
        <v>350</v>
      </c>
      <c r="H27" s="778"/>
      <c r="I27" s="778"/>
      <c r="J27" s="779" t="s">
        <v>470</v>
      </c>
      <c r="K27" s="778"/>
      <c r="L27" s="778"/>
      <c r="M27" s="777" t="s">
        <v>469</v>
      </c>
      <c r="N27" s="778"/>
      <c r="O27" s="778"/>
      <c r="P27" s="779" t="s">
        <v>350</v>
      </c>
      <c r="Q27" s="778"/>
      <c r="R27" s="779" t="s">
        <v>470</v>
      </c>
      <c r="S27" s="780"/>
    </row>
    <row r="28" spans="1:22" ht="15.6" customHeight="1">
      <c r="A28" s="411"/>
      <c r="B28" s="412"/>
      <c r="C28" s="434"/>
      <c r="D28" s="778" t="s">
        <v>115</v>
      </c>
      <c r="E28" s="778"/>
      <c r="F28" s="778"/>
      <c r="G28" s="779" t="s">
        <v>115</v>
      </c>
      <c r="H28" s="778"/>
      <c r="I28" s="778"/>
      <c r="J28" s="779" t="s">
        <v>115</v>
      </c>
      <c r="K28" s="778"/>
      <c r="L28" s="778"/>
      <c r="M28" s="777" t="s">
        <v>115</v>
      </c>
      <c r="N28" s="778"/>
      <c r="O28" s="778"/>
      <c r="P28" s="779" t="s">
        <v>115</v>
      </c>
      <c r="Q28" s="778"/>
      <c r="R28" s="779" t="s">
        <v>115</v>
      </c>
      <c r="S28" s="780"/>
    </row>
    <row r="29" spans="1:22" ht="22.5" customHeight="1">
      <c r="A29" s="804" t="s">
        <v>503</v>
      </c>
      <c r="B29" s="805"/>
      <c r="C29" s="806"/>
      <c r="D29" s="781"/>
      <c r="E29" s="782"/>
      <c r="F29" s="782"/>
      <c r="G29" s="782"/>
      <c r="H29" s="782"/>
      <c r="I29" s="782"/>
      <c r="J29" s="783" t="str">
        <f>IF(SUM(D29:I29)=0,"",SUM(D29:I29))</f>
        <v/>
      </c>
      <c r="K29" s="783"/>
      <c r="L29" s="783"/>
      <c r="M29" s="784"/>
      <c r="N29" s="782"/>
      <c r="O29" s="782"/>
      <c r="P29" s="782"/>
      <c r="Q29" s="782"/>
      <c r="R29" s="783" t="str">
        <f>IF(SUM(M29:Q29)=0,"",SUM(M29:Q29))</f>
        <v/>
      </c>
      <c r="S29" s="785"/>
    </row>
    <row r="30" spans="1:22" ht="22.5" customHeight="1">
      <c r="A30" s="701" t="s">
        <v>504</v>
      </c>
      <c r="B30" s="702"/>
      <c r="C30" s="703"/>
      <c r="D30" s="693"/>
      <c r="E30" s="694"/>
      <c r="F30" s="694"/>
      <c r="G30" s="694"/>
      <c r="H30" s="694"/>
      <c r="I30" s="694"/>
      <c r="J30" s="748" t="str">
        <f t="shared" ref="J30:J33" si="0">IF(SUM(D30:I30)=0,"",SUM(D30:I30))</f>
        <v/>
      </c>
      <c r="K30" s="748"/>
      <c r="L30" s="749"/>
      <c r="M30" s="768"/>
      <c r="N30" s="694"/>
      <c r="O30" s="694"/>
      <c r="P30" s="694"/>
      <c r="Q30" s="694"/>
      <c r="R30" s="769" t="str">
        <f t="shared" ref="R30:R33" si="1">IF(SUM(M30:Q30)=0,"",SUM(M30:Q30))</f>
        <v/>
      </c>
      <c r="S30" s="770"/>
    </row>
    <row r="31" spans="1:22" ht="22.5" customHeight="1">
      <c r="A31" s="701" t="s">
        <v>483</v>
      </c>
      <c r="B31" s="702"/>
      <c r="C31" s="703"/>
      <c r="D31" s="693"/>
      <c r="E31" s="694"/>
      <c r="F31" s="694"/>
      <c r="G31" s="694"/>
      <c r="H31" s="694"/>
      <c r="I31" s="694"/>
      <c r="J31" s="748" t="str">
        <f t="shared" si="0"/>
        <v/>
      </c>
      <c r="K31" s="748"/>
      <c r="L31" s="749"/>
      <c r="M31" s="768"/>
      <c r="N31" s="694"/>
      <c r="O31" s="694"/>
      <c r="P31" s="694"/>
      <c r="Q31" s="694"/>
      <c r="R31" s="775" t="str">
        <f>IF(SUM(M31:Q31)=0,"",SUM(M31:Q31))</f>
        <v/>
      </c>
      <c r="S31" s="776"/>
    </row>
    <row r="32" spans="1:22" ht="22.5" customHeight="1">
      <c r="A32" s="701" t="s">
        <v>484</v>
      </c>
      <c r="B32" s="702"/>
      <c r="C32" s="703"/>
      <c r="D32" s="693"/>
      <c r="E32" s="694"/>
      <c r="F32" s="694"/>
      <c r="G32" s="694"/>
      <c r="H32" s="694"/>
      <c r="I32" s="694"/>
      <c r="J32" s="748" t="str">
        <f t="shared" si="0"/>
        <v/>
      </c>
      <c r="K32" s="748"/>
      <c r="L32" s="749"/>
      <c r="M32" s="768"/>
      <c r="N32" s="694"/>
      <c r="O32" s="694"/>
      <c r="P32" s="694"/>
      <c r="Q32" s="694"/>
      <c r="R32" s="769" t="str">
        <f>IF(SUM(M32:Q32)=0,"",SUM(M32:Q32))</f>
        <v/>
      </c>
      <c r="S32" s="770"/>
    </row>
    <row r="33" spans="1:22" ht="22.5" customHeight="1">
      <c r="A33" s="701" t="s">
        <v>485</v>
      </c>
      <c r="B33" s="702"/>
      <c r="C33" s="703"/>
      <c r="D33" s="706"/>
      <c r="E33" s="771"/>
      <c r="F33" s="771"/>
      <c r="G33" s="771"/>
      <c r="H33" s="771"/>
      <c r="I33" s="771"/>
      <c r="J33" s="772" t="str">
        <f t="shared" si="0"/>
        <v/>
      </c>
      <c r="K33" s="772"/>
      <c r="L33" s="773"/>
      <c r="M33" s="774"/>
      <c r="N33" s="771"/>
      <c r="O33" s="771"/>
      <c r="P33" s="771"/>
      <c r="Q33" s="771"/>
      <c r="R33" s="691" t="str">
        <f t="shared" si="1"/>
        <v/>
      </c>
      <c r="S33" s="692"/>
    </row>
    <row r="34" spans="1:22" ht="22.5" hidden="1" customHeight="1">
      <c r="A34" s="420" t="s">
        <v>219</v>
      </c>
      <c r="B34" s="421"/>
      <c r="C34" s="435"/>
      <c r="D34" s="426"/>
      <c r="E34" s="426"/>
      <c r="F34" s="426"/>
      <c r="G34" s="426">
        <v>6</v>
      </c>
      <c r="H34" s="426"/>
      <c r="I34" s="427"/>
      <c r="J34" s="431"/>
      <c r="K34" s="432"/>
      <c r="L34" s="432"/>
      <c r="M34" s="432"/>
      <c r="N34" s="432"/>
      <c r="O34" s="432"/>
      <c r="P34" s="432"/>
      <c r="Q34" s="432"/>
      <c r="R34" s="432"/>
      <c r="S34" s="433"/>
    </row>
    <row r="35" spans="1:22" ht="22.5" hidden="1" customHeight="1">
      <c r="A35" s="420" t="s">
        <v>220</v>
      </c>
      <c r="B35" s="421"/>
      <c r="C35" s="435"/>
      <c r="D35" s="421"/>
      <c r="E35" s="421"/>
      <c r="F35" s="421"/>
      <c r="G35" s="421">
        <v>7</v>
      </c>
      <c r="H35" s="421"/>
      <c r="I35" s="422"/>
      <c r="J35" s="413"/>
      <c r="K35" s="414"/>
      <c r="L35" s="414"/>
      <c r="M35" s="414"/>
      <c r="N35" s="414"/>
      <c r="O35" s="414"/>
      <c r="P35" s="414"/>
      <c r="Q35" s="414"/>
      <c r="R35" s="414"/>
      <c r="S35" s="415"/>
    </row>
    <row r="36" spans="1:22" ht="22.35" hidden="1" customHeight="1">
      <c r="A36" s="420" t="s">
        <v>221</v>
      </c>
      <c r="B36" s="421"/>
      <c r="C36" s="435"/>
      <c r="D36" s="421"/>
      <c r="E36" s="421"/>
      <c r="F36" s="421"/>
      <c r="G36" s="421">
        <v>8</v>
      </c>
      <c r="H36" s="421"/>
      <c r="I36" s="422"/>
      <c r="J36" s="413"/>
      <c r="K36" s="414"/>
      <c r="L36" s="414"/>
      <c r="M36" s="414"/>
      <c r="N36" s="414"/>
      <c r="O36" s="414"/>
      <c r="P36" s="414"/>
      <c r="Q36" s="414"/>
      <c r="R36" s="414"/>
      <c r="S36" s="415"/>
    </row>
    <row r="37" spans="1:22" ht="22.5" hidden="1" customHeight="1">
      <c r="A37" s="423" t="s">
        <v>222</v>
      </c>
      <c r="B37" s="424"/>
      <c r="C37" s="436"/>
      <c r="D37" s="424"/>
      <c r="E37" s="424"/>
      <c r="F37" s="424"/>
      <c r="G37" s="424">
        <v>9</v>
      </c>
      <c r="H37" s="424"/>
      <c r="I37" s="425"/>
      <c r="J37" s="428"/>
      <c r="K37" s="429"/>
      <c r="L37" s="429"/>
      <c r="M37" s="429"/>
      <c r="N37" s="429"/>
      <c r="O37" s="429"/>
      <c r="P37" s="429"/>
      <c r="Q37" s="429"/>
      <c r="R37" s="429"/>
      <c r="S37" s="430"/>
    </row>
    <row r="38" spans="1:22" ht="22.5" customHeight="1" thickBot="1">
      <c r="A38" s="792" t="s">
        <v>223</v>
      </c>
      <c r="B38" s="793"/>
      <c r="C38" s="794"/>
      <c r="D38" s="795" t="str">
        <f>IF(SUM(D29:F33)=0," ", SUM(D29:F33))</f>
        <v xml:space="preserve"> </v>
      </c>
      <c r="E38" s="772"/>
      <c r="F38" s="772"/>
      <c r="G38" s="795" t="str">
        <f>IF(SUM(G29:I33)=0," ", SUM(G29:I33))</f>
        <v xml:space="preserve"> </v>
      </c>
      <c r="H38" s="772"/>
      <c r="I38" s="772"/>
      <c r="J38" s="796" t="str">
        <f>IF(SUM(J29:L33)=0," ", SUM(J29:L33))</f>
        <v xml:space="preserve"> </v>
      </c>
      <c r="K38" s="796"/>
      <c r="L38" s="797"/>
      <c r="M38" s="795" t="str">
        <f>IF(SUM(M29:O33)=0," ", SUM(M29:O33))</f>
        <v xml:space="preserve"> </v>
      </c>
      <c r="N38" s="772"/>
      <c r="O38" s="772"/>
      <c r="P38" s="796" t="str">
        <f>IF(SUM(P29:Q33)=0, " ", SUM(P29:Q33))</f>
        <v xml:space="preserve"> </v>
      </c>
      <c r="Q38" s="796"/>
      <c r="R38" s="798" t="str">
        <f>IF(SUM(R29:S33)=0, " ", SUM(R29:S33))</f>
        <v xml:space="preserve"> </v>
      </c>
      <c r="S38" s="799"/>
      <c r="T38" s="444"/>
    </row>
    <row r="39" spans="1:22" ht="22.15" customHeight="1">
      <c r="A39" s="695" t="s">
        <v>505</v>
      </c>
      <c r="B39" s="695"/>
      <c r="C39" s="695"/>
      <c r="D39" s="695"/>
      <c r="E39" s="695"/>
      <c r="F39" s="695"/>
      <c r="G39" s="695"/>
      <c r="H39" s="695"/>
      <c r="I39" s="695"/>
      <c r="J39" s="695"/>
      <c r="K39" s="695"/>
      <c r="L39" s="695"/>
      <c r="M39" s="695"/>
      <c r="N39" s="695"/>
      <c r="O39" s="695"/>
      <c r="P39" s="695"/>
      <c r="Q39" s="695"/>
      <c r="R39" s="695"/>
      <c r="S39" s="695"/>
    </row>
    <row r="40" spans="1:22" ht="26.45" customHeight="1">
      <c r="A40" s="751" t="s">
        <v>506</v>
      </c>
      <c r="B40" s="751"/>
      <c r="C40" s="751"/>
      <c r="D40" s="751"/>
      <c r="E40" s="751"/>
      <c r="F40" s="751"/>
      <c r="G40" s="751"/>
      <c r="H40" s="751"/>
      <c r="I40" s="751"/>
      <c r="J40" s="751"/>
      <c r="K40" s="751"/>
      <c r="L40" s="751"/>
      <c r="M40" s="751"/>
      <c r="N40" s="751"/>
      <c r="O40" s="751"/>
      <c r="P40" s="751"/>
      <c r="Q40" s="751"/>
      <c r="R40" s="751"/>
      <c r="S40" s="751"/>
    </row>
    <row r="41" spans="1:22" ht="41.85" customHeight="1" thickBot="1">
      <c r="A41" s="790" t="s">
        <v>481</v>
      </c>
      <c r="B41" s="791"/>
      <c r="C41" s="791"/>
      <c r="D41" s="791"/>
      <c r="E41" s="791"/>
      <c r="F41" s="791"/>
      <c r="G41" s="791"/>
      <c r="H41" s="791"/>
      <c r="I41" s="791"/>
      <c r="J41" s="791"/>
      <c r="K41" s="791"/>
      <c r="L41" s="791"/>
      <c r="M41" s="791"/>
      <c r="N41" s="791"/>
      <c r="O41" s="791"/>
      <c r="P41" s="791"/>
      <c r="Q41" s="791"/>
      <c r="R41" s="791"/>
      <c r="S41" s="791"/>
      <c r="V41" s="337"/>
    </row>
    <row r="42" spans="1:22" ht="15" customHeight="1">
      <c r="A42" s="720" t="s">
        <v>58</v>
      </c>
      <c r="B42" s="721"/>
      <c r="C42" s="722"/>
      <c r="D42" s="729" t="s">
        <v>469</v>
      </c>
      <c r="E42" s="730"/>
      <c r="F42" s="730"/>
      <c r="G42" s="730"/>
      <c r="H42" s="730"/>
      <c r="I42" s="730"/>
      <c r="J42" s="733" t="s">
        <v>499</v>
      </c>
      <c r="K42" s="734"/>
      <c r="L42" s="735"/>
      <c r="M42" s="752" t="s">
        <v>500</v>
      </c>
      <c r="N42" s="753"/>
      <c r="O42" s="754"/>
      <c r="P42" s="758" t="s">
        <v>480</v>
      </c>
      <c r="Q42" s="758"/>
      <c r="R42" s="758"/>
      <c r="S42" s="759"/>
      <c r="V42" s="337"/>
    </row>
    <row r="43" spans="1:22" ht="15" customHeight="1">
      <c r="A43" s="723"/>
      <c r="B43" s="724"/>
      <c r="C43" s="725"/>
      <c r="D43" s="731"/>
      <c r="E43" s="732"/>
      <c r="F43" s="732"/>
      <c r="G43" s="732"/>
      <c r="H43" s="732"/>
      <c r="I43" s="732"/>
      <c r="J43" s="736"/>
      <c r="K43" s="737"/>
      <c r="L43" s="738"/>
      <c r="M43" s="755"/>
      <c r="N43" s="756"/>
      <c r="O43" s="757"/>
      <c r="P43" s="760"/>
      <c r="Q43" s="760"/>
      <c r="R43" s="760"/>
      <c r="S43" s="761"/>
      <c r="V43" s="337"/>
    </row>
    <row r="44" spans="1:22" ht="15" customHeight="1" thickBot="1">
      <c r="A44" s="726"/>
      <c r="B44" s="727"/>
      <c r="C44" s="728"/>
      <c r="D44" s="739" t="s">
        <v>115</v>
      </c>
      <c r="E44" s="740"/>
      <c r="F44" s="740"/>
      <c r="G44" s="740"/>
      <c r="H44" s="740"/>
      <c r="I44" s="741"/>
      <c r="J44" s="742" t="s">
        <v>115</v>
      </c>
      <c r="K44" s="743"/>
      <c r="L44" s="744"/>
      <c r="M44" s="762" t="s">
        <v>115</v>
      </c>
      <c r="N44" s="763"/>
      <c r="O44" s="764"/>
      <c r="P44" s="763" t="s">
        <v>115</v>
      </c>
      <c r="Q44" s="763"/>
      <c r="R44" s="763"/>
      <c r="S44" s="765"/>
      <c r="V44" s="337"/>
    </row>
    <row r="45" spans="1:22" ht="22.5" customHeight="1">
      <c r="A45" s="745" t="s">
        <v>507</v>
      </c>
      <c r="B45" s="746"/>
      <c r="C45" s="747"/>
      <c r="D45" s="750"/>
      <c r="E45" s="697"/>
      <c r="F45" s="697"/>
      <c r="G45" s="697"/>
      <c r="H45" s="697"/>
      <c r="I45" s="698"/>
      <c r="J45" s="696"/>
      <c r="K45" s="697"/>
      <c r="L45" s="698"/>
      <c r="M45" s="696"/>
      <c r="N45" s="697"/>
      <c r="O45" s="698"/>
      <c r="P45" s="766" t="str">
        <f>IF(SUM(D45:O45)=0,"",SUM(D45:O45))</f>
        <v/>
      </c>
      <c r="Q45" s="766"/>
      <c r="R45" s="766" t="str">
        <f t="shared" ref="R45" si="2">IF(SUM(M45:Q45)=0,"",SUM(M45:Q45))</f>
        <v/>
      </c>
      <c r="S45" s="767"/>
    </row>
    <row r="46" spans="1:22" ht="22.5" customHeight="1">
      <c r="A46" s="701" t="s">
        <v>508</v>
      </c>
      <c r="B46" s="702"/>
      <c r="C46" s="703"/>
      <c r="D46" s="699"/>
      <c r="E46" s="700"/>
      <c r="F46" s="700"/>
      <c r="G46" s="700"/>
      <c r="H46" s="700"/>
      <c r="I46" s="693"/>
      <c r="J46" s="694"/>
      <c r="K46" s="694"/>
      <c r="L46" s="694"/>
      <c r="M46" s="694"/>
      <c r="N46" s="694"/>
      <c r="O46" s="694"/>
      <c r="P46" s="710" t="str">
        <f t="shared" ref="P46:P49" si="3">IF(SUM(D46:O46)=0,"",SUM(D46:O46))</f>
        <v/>
      </c>
      <c r="Q46" s="710"/>
      <c r="R46" s="710" t="str">
        <f t="shared" ref="R46:R49" si="4">IF(SUM(M46:Q46)=0,"",SUM(M46:Q46))</f>
        <v/>
      </c>
      <c r="S46" s="711"/>
    </row>
    <row r="47" spans="1:22" ht="22.5" customHeight="1">
      <c r="A47" s="701" t="s">
        <v>483</v>
      </c>
      <c r="B47" s="702"/>
      <c r="C47" s="703"/>
      <c r="D47" s="699"/>
      <c r="E47" s="700"/>
      <c r="F47" s="700"/>
      <c r="G47" s="700"/>
      <c r="H47" s="700"/>
      <c r="I47" s="693"/>
      <c r="J47" s="694"/>
      <c r="K47" s="694"/>
      <c r="L47" s="694"/>
      <c r="M47" s="694"/>
      <c r="N47" s="694"/>
      <c r="O47" s="694"/>
      <c r="P47" s="712" t="str">
        <f t="shared" si="3"/>
        <v/>
      </c>
      <c r="Q47" s="712"/>
      <c r="R47" s="712" t="str">
        <f t="shared" si="4"/>
        <v/>
      </c>
      <c r="S47" s="713"/>
    </row>
    <row r="48" spans="1:22" ht="22.5" customHeight="1">
      <c r="A48" s="701" t="s">
        <v>484</v>
      </c>
      <c r="B48" s="702"/>
      <c r="C48" s="703"/>
      <c r="D48" s="699"/>
      <c r="E48" s="700"/>
      <c r="F48" s="700"/>
      <c r="G48" s="700"/>
      <c r="H48" s="700"/>
      <c r="I48" s="693"/>
      <c r="J48" s="694"/>
      <c r="K48" s="694"/>
      <c r="L48" s="694"/>
      <c r="M48" s="694"/>
      <c r="N48" s="694"/>
      <c r="O48" s="694"/>
      <c r="P48" s="712" t="str">
        <f t="shared" si="3"/>
        <v/>
      </c>
      <c r="Q48" s="712"/>
      <c r="R48" s="712" t="str">
        <f t="shared" si="4"/>
        <v/>
      </c>
      <c r="S48" s="713"/>
    </row>
    <row r="49" spans="1:22" ht="22.5" customHeight="1">
      <c r="A49" s="701" t="s">
        <v>485</v>
      </c>
      <c r="B49" s="702"/>
      <c r="C49" s="703"/>
      <c r="D49" s="704"/>
      <c r="E49" s="705"/>
      <c r="F49" s="705"/>
      <c r="G49" s="705"/>
      <c r="H49" s="705"/>
      <c r="I49" s="706"/>
      <c r="J49" s="771"/>
      <c r="K49" s="771"/>
      <c r="L49" s="771"/>
      <c r="M49" s="771"/>
      <c r="N49" s="771"/>
      <c r="O49" s="771"/>
      <c r="P49" s="714" t="str">
        <f t="shared" si="3"/>
        <v/>
      </c>
      <c r="Q49" s="715"/>
      <c r="R49" s="715" t="str">
        <f t="shared" si="4"/>
        <v/>
      </c>
      <c r="S49" s="716"/>
    </row>
    <row r="50" spans="1:22" ht="22.5" customHeight="1" thickBot="1">
      <c r="A50" s="800" t="s">
        <v>223</v>
      </c>
      <c r="B50" s="801"/>
      <c r="C50" s="802"/>
      <c r="D50" s="707" t="str">
        <f>IF(SUM(D45:I49)=0," ", SUM(D45:I49))</f>
        <v xml:space="preserve"> </v>
      </c>
      <c r="E50" s="708"/>
      <c r="F50" s="708"/>
      <c r="G50" s="708" t="str">
        <f t="shared" ref="G50" si="5">IF(SUM(G41:I45)=0," ", SUM(G41:I45))</f>
        <v xml:space="preserve"> </v>
      </c>
      <c r="H50" s="708"/>
      <c r="I50" s="709"/>
      <c r="J50" s="803" t="str">
        <f>IF(SUM(J45:L49)=0," ", SUM(J45:L49))</f>
        <v xml:space="preserve"> </v>
      </c>
      <c r="K50" s="708"/>
      <c r="L50" s="709"/>
      <c r="M50" s="803" t="str">
        <f>IF(SUM(M45:O49)=0," ",SUM(M45:O49))</f>
        <v xml:space="preserve"> </v>
      </c>
      <c r="N50" s="708"/>
      <c r="O50" s="709"/>
      <c r="P50" s="717" t="str">
        <f>IF(SUM(D50:O50)=0,"",SUM(D50:O50))</f>
        <v/>
      </c>
      <c r="Q50" s="718"/>
      <c r="R50" s="718" t="str">
        <f t="shared" ref="R50" si="6">IF(SUM(M50:Q50)=0,"",SUM(M50:Q50))</f>
        <v/>
      </c>
      <c r="S50" s="719"/>
    </row>
    <row r="51" spans="1:22" ht="22.15" customHeight="1">
      <c r="A51" s="695" t="s">
        <v>509</v>
      </c>
      <c r="B51" s="695"/>
      <c r="C51" s="695"/>
      <c r="D51" s="695"/>
      <c r="E51" s="695"/>
      <c r="F51" s="695"/>
      <c r="G51" s="695"/>
      <c r="H51" s="695"/>
      <c r="I51" s="695"/>
      <c r="J51" s="695"/>
      <c r="K51" s="695"/>
      <c r="L51" s="695"/>
      <c r="M51" s="695"/>
      <c r="N51" s="695"/>
      <c r="O51" s="695"/>
      <c r="P51" s="695"/>
      <c r="Q51" s="695"/>
      <c r="R51" s="695"/>
      <c r="S51" s="695"/>
      <c r="V51" s="337"/>
    </row>
    <row r="52" spans="1:22" ht="9.6" customHeight="1">
      <c r="A52" s="452"/>
      <c r="B52" s="452"/>
      <c r="C52" s="452"/>
      <c r="D52" s="452"/>
      <c r="E52" s="452"/>
      <c r="F52" s="452"/>
      <c r="G52" s="452"/>
      <c r="H52" s="452"/>
      <c r="I52" s="452"/>
      <c r="J52" s="452"/>
      <c r="K52" s="452"/>
      <c r="L52" s="452"/>
      <c r="M52" s="452"/>
      <c r="N52" s="452"/>
      <c r="O52" s="452"/>
      <c r="P52" s="452"/>
      <c r="Q52" s="452"/>
      <c r="R52" s="452"/>
      <c r="S52" s="452"/>
      <c r="V52" s="337"/>
    </row>
    <row r="53" spans="1:22" ht="21" customHeight="1">
      <c r="A53" s="168" t="s">
        <v>224</v>
      </c>
      <c r="B53" s="163"/>
      <c r="C53" s="163"/>
      <c r="D53" s="163"/>
      <c r="E53" s="163"/>
      <c r="F53" s="163"/>
      <c r="G53" s="163"/>
      <c r="H53" s="163"/>
      <c r="I53" s="163"/>
      <c r="J53" s="163"/>
      <c r="K53" s="163"/>
      <c r="L53" s="163"/>
      <c r="M53" s="163"/>
      <c r="N53" s="163"/>
      <c r="O53" s="163"/>
      <c r="P53" s="163"/>
      <c r="Q53" s="163"/>
      <c r="R53" s="163"/>
      <c r="S53" s="149"/>
    </row>
    <row r="54" spans="1:22" ht="57.75" customHeight="1">
      <c r="A54" s="786" t="s">
        <v>461</v>
      </c>
      <c r="B54" s="786"/>
      <c r="C54" s="786"/>
      <c r="D54" s="786"/>
      <c r="E54" s="786"/>
      <c r="F54" s="786"/>
      <c r="G54" s="786"/>
      <c r="H54" s="786"/>
      <c r="I54" s="786"/>
      <c r="J54" s="786"/>
      <c r="K54" s="786"/>
      <c r="L54" s="786"/>
      <c r="M54" s="786"/>
      <c r="N54" s="786"/>
      <c r="O54" s="786"/>
      <c r="P54" s="786"/>
      <c r="Q54" s="786"/>
      <c r="R54" s="786"/>
      <c r="S54" s="786"/>
      <c r="V54" s="410"/>
    </row>
    <row r="55" spans="1:22" ht="28.5" customHeight="1">
      <c r="A55" s="787"/>
      <c r="B55" s="787"/>
      <c r="C55" s="787"/>
      <c r="D55" s="787"/>
      <c r="E55" s="787"/>
      <c r="F55" s="340"/>
      <c r="G55" s="155"/>
      <c r="H55" s="155"/>
      <c r="I55" s="155"/>
      <c r="J55" s="155"/>
      <c r="K55" s="155"/>
      <c r="L55" s="155"/>
      <c r="M55" s="147"/>
      <c r="N55" s="164" t="s">
        <v>215</v>
      </c>
      <c r="O55" s="147"/>
      <c r="P55" s="165" t="s">
        <v>215</v>
      </c>
      <c r="Q55" s="788"/>
      <c r="R55" s="788"/>
      <c r="S55" s="341"/>
    </row>
    <row r="56" spans="1:22" ht="18" customHeight="1">
      <c r="A56" s="151" t="s">
        <v>225</v>
      </c>
      <c r="B56" s="166"/>
      <c r="C56" s="166"/>
      <c r="D56" s="166"/>
      <c r="E56" s="166"/>
      <c r="F56" s="166"/>
      <c r="G56" s="166"/>
      <c r="H56" s="166"/>
      <c r="I56" s="166"/>
      <c r="J56" s="166"/>
      <c r="K56" s="166"/>
      <c r="L56" s="166"/>
      <c r="M56" s="789" t="s">
        <v>226</v>
      </c>
      <c r="N56" s="789"/>
      <c r="O56" s="789"/>
      <c r="P56" s="789"/>
      <c r="Q56" s="789"/>
      <c r="R56" s="789"/>
      <c r="S56" s="789"/>
    </row>
    <row r="57" spans="1:22" ht="15.75">
      <c r="A57" s="149"/>
      <c r="B57" s="149"/>
      <c r="C57" s="149"/>
      <c r="D57" s="149"/>
      <c r="E57" s="149"/>
      <c r="F57" s="149"/>
      <c r="G57" s="149"/>
      <c r="H57" s="149"/>
      <c r="I57" s="149"/>
      <c r="J57" s="149"/>
      <c r="K57" s="149"/>
      <c r="L57" s="149"/>
      <c r="M57" s="149"/>
      <c r="N57" s="149"/>
      <c r="O57" s="149"/>
      <c r="P57" s="149"/>
      <c r="Q57" s="149"/>
      <c r="R57" s="149"/>
      <c r="S57" s="149"/>
    </row>
    <row r="58" spans="1:22" ht="15.75">
      <c r="A58" s="167" t="s">
        <v>227</v>
      </c>
      <c r="B58" s="149"/>
      <c r="C58" s="149"/>
      <c r="D58" s="149"/>
      <c r="E58" s="149"/>
      <c r="F58" s="149"/>
      <c r="G58" s="149"/>
      <c r="H58" s="149"/>
      <c r="I58" s="149"/>
      <c r="J58" s="149"/>
      <c r="K58" s="149"/>
      <c r="L58" s="149"/>
      <c r="M58" s="149"/>
      <c r="N58" s="149"/>
      <c r="O58" s="149"/>
      <c r="P58" s="149"/>
      <c r="Q58" s="149"/>
      <c r="R58" s="149"/>
      <c r="S58" s="149"/>
    </row>
    <row r="60" spans="1:22" ht="15.75">
      <c r="A60" s="438" t="s">
        <v>490</v>
      </c>
    </row>
    <row r="61" spans="1:22" ht="15.75">
      <c r="A61" s="437" t="s">
        <v>489</v>
      </c>
    </row>
  </sheetData>
  <sheetProtection algorithmName="SHA-512" hashValue="XN6RW/mVdvp+LgYH6qqmYTTqQDodrUmxZLxgMBwkn3nmBAzf1VROhDKVwnaMXY2ljlOXBY4aS3OfPZHC61oM8A==" saltValue="uKtrqJJeBlMiVq8z8VbjFQ==" spinCount="100000" sheet="1" insertRows="0"/>
  <mergeCells count="123">
    <mergeCell ref="D11:S11"/>
    <mergeCell ref="D12:S12"/>
    <mergeCell ref="D13:S13"/>
    <mergeCell ref="D14:S14"/>
    <mergeCell ref="D15:S15"/>
    <mergeCell ref="D16:S16"/>
    <mergeCell ref="A2:XFD2"/>
    <mergeCell ref="A3:XFD3"/>
    <mergeCell ref="H7:S7"/>
    <mergeCell ref="H8:S8"/>
    <mergeCell ref="A9:S9"/>
    <mergeCell ref="A31:C31"/>
    <mergeCell ref="D30:F30"/>
    <mergeCell ref="G30:I30"/>
    <mergeCell ref="A30:C30"/>
    <mergeCell ref="A29:C29"/>
    <mergeCell ref="D28:F28"/>
    <mergeCell ref="G28:I28"/>
    <mergeCell ref="A24:S24"/>
    <mergeCell ref="D17:S17"/>
    <mergeCell ref="A20:S20"/>
    <mergeCell ref="H21:I21"/>
    <mergeCell ref="P21:Q21"/>
    <mergeCell ref="D22:I22"/>
    <mergeCell ref="L22:Q22"/>
    <mergeCell ref="M27:O27"/>
    <mergeCell ref="P27:Q27"/>
    <mergeCell ref="R27:S27"/>
    <mergeCell ref="A26:C27"/>
    <mergeCell ref="D27:F27"/>
    <mergeCell ref="G27:I27"/>
    <mergeCell ref="J27:L27"/>
    <mergeCell ref="D26:L26"/>
    <mergeCell ref="M26:S26"/>
    <mergeCell ref="J28:L28"/>
    <mergeCell ref="A54:S54"/>
    <mergeCell ref="A55:E55"/>
    <mergeCell ref="Q55:R55"/>
    <mergeCell ref="M56:S56"/>
    <mergeCell ref="A41:S41"/>
    <mergeCell ref="A38:C38"/>
    <mergeCell ref="D38:F38"/>
    <mergeCell ref="G38:I38"/>
    <mergeCell ref="A33:C33"/>
    <mergeCell ref="J38:L38"/>
    <mergeCell ref="M38:O38"/>
    <mergeCell ref="P38:Q38"/>
    <mergeCell ref="R38:S38"/>
    <mergeCell ref="A39:S39"/>
    <mergeCell ref="A46:C46"/>
    <mergeCell ref="J46:L46"/>
    <mergeCell ref="A47:C47"/>
    <mergeCell ref="J47:L47"/>
    <mergeCell ref="A48:C48"/>
    <mergeCell ref="J49:L49"/>
    <mergeCell ref="A50:C50"/>
    <mergeCell ref="J50:L50"/>
    <mergeCell ref="M49:O49"/>
    <mergeCell ref="M50:O50"/>
    <mergeCell ref="M28:O28"/>
    <mergeCell ref="P28:Q28"/>
    <mergeCell ref="R28:S28"/>
    <mergeCell ref="D29:F29"/>
    <mergeCell ref="G29:I29"/>
    <mergeCell ref="J29:L29"/>
    <mergeCell ref="M29:O29"/>
    <mergeCell ref="P29:Q29"/>
    <mergeCell ref="R29:S29"/>
    <mergeCell ref="J30:L30"/>
    <mergeCell ref="M30:O30"/>
    <mergeCell ref="P30:Q30"/>
    <mergeCell ref="R30:S30"/>
    <mergeCell ref="D31:F31"/>
    <mergeCell ref="G31:I31"/>
    <mergeCell ref="J31:L31"/>
    <mergeCell ref="M31:O31"/>
    <mergeCell ref="P31:Q31"/>
    <mergeCell ref="R31:S31"/>
    <mergeCell ref="J42:L43"/>
    <mergeCell ref="D44:I44"/>
    <mergeCell ref="J44:L44"/>
    <mergeCell ref="A45:C45"/>
    <mergeCell ref="J45:L45"/>
    <mergeCell ref="J32:L32"/>
    <mergeCell ref="D45:I45"/>
    <mergeCell ref="A40:S40"/>
    <mergeCell ref="M42:O43"/>
    <mergeCell ref="P42:S43"/>
    <mergeCell ref="M44:O44"/>
    <mergeCell ref="P44:S44"/>
    <mergeCell ref="P45:S45"/>
    <mergeCell ref="M32:O32"/>
    <mergeCell ref="P32:Q32"/>
    <mergeCell ref="R32:S32"/>
    <mergeCell ref="D33:F33"/>
    <mergeCell ref="G33:I33"/>
    <mergeCell ref="J33:L33"/>
    <mergeCell ref="M33:O33"/>
    <mergeCell ref="P33:Q33"/>
    <mergeCell ref="A19:S19"/>
    <mergeCell ref="R33:S33"/>
    <mergeCell ref="D32:F32"/>
    <mergeCell ref="G32:I32"/>
    <mergeCell ref="A51:S51"/>
    <mergeCell ref="M45:O45"/>
    <mergeCell ref="M46:O46"/>
    <mergeCell ref="M47:O47"/>
    <mergeCell ref="D46:I46"/>
    <mergeCell ref="D47:I47"/>
    <mergeCell ref="M48:O48"/>
    <mergeCell ref="J48:L48"/>
    <mergeCell ref="A49:C49"/>
    <mergeCell ref="D48:I48"/>
    <mergeCell ref="D49:I49"/>
    <mergeCell ref="D50:I50"/>
    <mergeCell ref="P46:S46"/>
    <mergeCell ref="P47:S47"/>
    <mergeCell ref="P48:S48"/>
    <mergeCell ref="P49:S49"/>
    <mergeCell ref="P50:S50"/>
    <mergeCell ref="A32:C32"/>
    <mergeCell ref="A42:C44"/>
    <mergeCell ref="D42:I43"/>
  </mergeCells>
  <pageMargins left="0.70866141732283472" right="0.31496062992125984" top="0.74803149606299213" bottom="0.35433070866141736" header="0.31496062992125984" footer="0.11811023622047245"/>
  <pageSetup scale="89" fitToHeight="0" orientation="portrait" r:id="rId1"/>
  <headerFooter>
    <oddFooter>&amp;L&amp;8Ministère de l'Économie, de l'Innovation et de l'Énergie&amp;C&amp;8&amp;P&amp;R&amp;8version officielle janvier 2026</oddFooter>
  </headerFooter>
  <rowBreaks count="1" manualBreakCount="1">
    <brk id="40"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1a7561-e6a8-405b-9be8-c70851e0e4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66BA7D4F99404085B49C940C94FA57" ma:contentTypeVersion="14" ma:contentTypeDescription="Crée un document." ma:contentTypeScope="" ma:versionID="cb314ac87750da3a8a21b560e92c52f5">
  <xsd:schema xmlns:xsd="http://www.w3.org/2001/XMLSchema" xmlns:xs="http://www.w3.org/2001/XMLSchema" xmlns:p="http://schemas.microsoft.com/office/2006/metadata/properties" xmlns:ns2="121a7561-e6a8-405b-9be8-c70851e0e42f" targetNamespace="http://schemas.microsoft.com/office/2006/metadata/properties" ma:root="true" ma:fieldsID="384d29ca260f71c06f1436d7b06f63a1" ns2:_="">
    <xsd:import namespace="121a7561-e6a8-405b-9be8-c70851e0e4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a7561-e6a8-405b-9be8-c70851e0e4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5e293594-50ac-4a05-9790-6998d69cc38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203F43-E524-425F-92A6-742A0D8CAF55}">
  <ds:schemaRefs>
    <ds:schemaRef ds:uri="http://purl.org/dc/terms/"/>
    <ds:schemaRef ds:uri="http://schemas.openxmlformats.org/package/2006/metadata/core-properties"/>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121a7561-e6a8-405b-9be8-c70851e0e42f"/>
    <ds:schemaRef ds:uri="http://purl.org/dc/elements/1.1/"/>
  </ds:schemaRefs>
</ds:datastoreItem>
</file>

<file path=customXml/itemProps2.xml><?xml version="1.0" encoding="utf-8"?>
<ds:datastoreItem xmlns:ds="http://schemas.openxmlformats.org/officeDocument/2006/customXml" ds:itemID="{D5FEE9EC-75C5-49B4-A478-41DD0296DD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a7561-e6a8-405b-9be8-c70851e0e4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94FDFD-CF49-466D-B3FB-B40794D67B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15</vt:i4>
      </vt:variant>
    </vt:vector>
  </HeadingPairs>
  <TitlesOfParts>
    <vt:vector size="29" baseType="lpstr">
      <vt:lpstr>Section 1 - Informations</vt:lpstr>
      <vt:lpstr>Section 1 - Inform. déclarants</vt:lpstr>
      <vt:lpstr>Déclaration de l'ingénieur - IC</vt:lpstr>
      <vt:lpstr>Déclaration des crédits</vt:lpstr>
      <vt:lpstr>Section 2-Déclaration d'essence</vt:lpstr>
      <vt:lpstr>Section 2-Exclusions d'essence</vt:lpstr>
      <vt:lpstr>Section 3-Déclaration de diesel</vt:lpstr>
      <vt:lpstr>Section 3-Exclusions de diesel</vt:lpstr>
      <vt:lpstr>Attestation d'exclusion</vt:lpstr>
      <vt:lpstr>Attestation d'exportation</vt:lpstr>
      <vt:lpstr>Attestation d'exportation (2)</vt:lpstr>
      <vt:lpstr>Liste de vérification</vt:lpstr>
      <vt:lpstr>Définitions</vt:lpstr>
      <vt:lpstr>Références pour listes</vt:lpstr>
      <vt:lpstr>Définitions!Impression_des_titres</vt:lpstr>
      <vt:lpstr>'Liste de vérification'!Impression_des_titres</vt:lpstr>
      <vt:lpstr>'Attestation d''exclusion'!Zone_d_impression</vt:lpstr>
      <vt:lpstr>'Attestation d''exportation'!Zone_d_impression</vt:lpstr>
      <vt:lpstr>'Attestation d''exportation (2)'!Zone_d_impression</vt:lpstr>
      <vt:lpstr>'Déclaration de l''ingénieur - IC'!Zone_d_impression</vt:lpstr>
      <vt:lpstr>'Déclaration des crédits'!Zone_d_impression</vt:lpstr>
      <vt:lpstr>Définitions!Zone_d_impression</vt:lpstr>
      <vt:lpstr>'Liste de vérification'!Zone_d_impression</vt:lpstr>
      <vt:lpstr>'Section 1 - Inform. déclarants'!Zone_d_impression</vt:lpstr>
      <vt:lpstr>'Section 1 - Informations'!Zone_d_impression</vt:lpstr>
      <vt:lpstr>'Section 2-Déclaration d''essence'!Zone_d_impression</vt:lpstr>
      <vt:lpstr>'Section 2-Exclusions d''essence'!Zone_d_impression</vt:lpstr>
      <vt:lpstr>'Section 3-Déclaration de diesel'!Zone_d_impression</vt:lpstr>
      <vt:lpstr>'Section 3-Exclusions de diesel'!Zone_d_impression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Vincent Langlois;Khady Sow</dc:creator>
  <cp:keywords/>
  <dc:description/>
  <cp:lastModifiedBy>Vincent Langlois</cp:lastModifiedBy>
  <cp:revision/>
  <cp:lastPrinted>2026-01-19T18:55:11Z</cp:lastPrinted>
  <dcterms:created xsi:type="dcterms:W3CDTF">2022-07-15T17:28:14Z</dcterms:created>
  <dcterms:modified xsi:type="dcterms:W3CDTF">2026-01-19T19:13:02Z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0x0101008666BA7D4F99404085B49C940C94FA57</vt:lpwstr>
  </property>
  <property fmtid="{D5CDD505-2E9C-101B-9397-08002B2CF9AE}" pid="3" name="MediaServiceImageTags">
    <vt:lpwstr/>
  </property>
  <property fmtid="{D5CDD505-2E9C-101B-9397-08002B2CF9AE}" pid="4" name="_ExtendedDescription">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k69d3af305cc4483bae4fc7e10db52a40">
    <vt:lpwstr/>
  </property>
  <property fmtid="{D5CDD505-2E9C-101B-9397-08002B2CF9AE}" pid="9" name="TriggerFlowInfo">
    <vt:lpwstr/>
  </property>
  <property fmtid="{D5CDD505-2E9C-101B-9397-08002B2CF9AE}" pid="10" name="Code_classification">
    <vt:lpwstr/>
  </property>
  <property fmtid="{D5CDD505-2E9C-101B-9397-08002B2CF9AE}" pid="11" name="Unite_administrative">
    <vt:lpwstr/>
  </property>
  <property fmtid="{D5CDD505-2E9C-101B-9397-08002B2CF9AE}" pid="12" name="xd_Signature">
    <vt:bool>false</vt:bool>
  </property>
  <property fmtid="{D5CDD505-2E9C-101B-9397-08002B2CF9AE}" pid="13" name="TaxCatchAll">
    <vt:lpwstr/>
  </property>
  <property fmtid="{D5CDD505-2E9C-101B-9397-08002B2CF9AE}" pid="14" name="cdd4115b51ae48acb680e681cb20e6980">
    <vt:lpwstr/>
  </property>
</Properties>
</file>