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conomieqc-my.sharepoint.com/personal/patrick_perigord-bisson_economie_gouv_qc_ca/Documents/Bureau/"/>
    </mc:Choice>
  </mc:AlternateContent>
  <xr:revisionPtr revIDLastSave="1" documentId="8_{2C3307F0-6CF6-471A-97FF-D4EB517D9214}" xr6:coauthVersionLast="47" xr6:coauthVersionMax="47" xr10:uidLastSave="{5BD7A119-0FF6-4576-B3D0-E5A5B51E0CB8}"/>
  <bookViews>
    <workbookView xWindow="-108" yWindow="-108" windowWidth="23256" windowHeight="12576" xr2:uid="{E3905DEC-A2B0-4895-B7C5-CDFD83D2C98A}"/>
  </bookViews>
  <sheets>
    <sheet name="Instructions" sheetId="6" r:id="rId1"/>
    <sheet name="Tableaux budgétaires à remplir" sheetId="4" r:id="rId2"/>
    <sheet name="Projet exemple" sheetId="5" r:id="rId3"/>
  </sheets>
  <definedNames>
    <definedName name="_xlnm.Print_Area" localSheetId="0">Instructions!$B$1:$E$3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5" l="1"/>
  <c r="D53" i="4"/>
  <c r="E12" i="4" s="1"/>
  <c r="J48" i="4"/>
  <c r="J43" i="4"/>
  <c r="J42" i="4"/>
  <c r="D51" i="4"/>
  <c r="J52" i="4" l="1"/>
  <c r="H56" i="5"/>
  <c r="F56" i="5"/>
  <c r="E12" i="5"/>
  <c r="E14" i="4"/>
  <c r="D31" i="4"/>
  <c r="I43" i="5"/>
  <c r="G43" i="5"/>
  <c r="E43" i="5"/>
  <c r="J52" i="5" l="1"/>
  <c r="J45" i="5"/>
  <c r="J56" i="5" l="1"/>
  <c r="I55" i="5"/>
  <c r="I57" i="5" s="1"/>
  <c r="H55" i="5"/>
  <c r="H57" i="5" s="1"/>
  <c r="G55" i="5"/>
  <c r="G57" i="5" s="1"/>
  <c r="F55" i="5"/>
  <c r="E55" i="5"/>
  <c r="E57" i="5" s="1"/>
  <c r="D55" i="5"/>
  <c r="D57" i="5" s="1"/>
  <c r="J54" i="5"/>
  <c r="J53" i="5"/>
  <c r="J51" i="5"/>
  <c r="J50" i="5"/>
  <c r="J49" i="5"/>
  <c r="J48" i="5"/>
  <c r="J46" i="5"/>
  <c r="J44" i="5"/>
  <c r="J43" i="5"/>
  <c r="H30" i="5"/>
  <c r="F30" i="5"/>
  <c r="D30" i="5"/>
  <c r="J29" i="5"/>
  <c r="J28" i="5"/>
  <c r="J27" i="5"/>
  <c r="J26" i="5"/>
  <c r="J25" i="5"/>
  <c r="J24" i="5"/>
  <c r="J23" i="5"/>
  <c r="J22" i="5"/>
  <c r="J21" i="5"/>
  <c r="J20" i="5"/>
  <c r="E13" i="5"/>
  <c r="H51" i="4"/>
  <c r="H53" i="4" s="1"/>
  <c r="I51" i="4"/>
  <c r="I53" i="4" s="1"/>
  <c r="J40" i="4"/>
  <c r="J41" i="4"/>
  <c r="J44" i="4"/>
  <c r="J45" i="4"/>
  <c r="J46" i="4"/>
  <c r="J47" i="4"/>
  <c r="J49" i="4"/>
  <c r="J50" i="4"/>
  <c r="J39" i="4"/>
  <c r="E15" i="4"/>
  <c r="H31" i="4"/>
  <c r="J22" i="4"/>
  <c r="J23" i="4"/>
  <c r="J24" i="4"/>
  <c r="J25" i="4"/>
  <c r="J26" i="4"/>
  <c r="J27" i="4"/>
  <c r="J28" i="4"/>
  <c r="J29" i="4"/>
  <c r="J30" i="4"/>
  <c r="J21" i="4"/>
  <c r="G51" i="4"/>
  <c r="G53" i="4" s="1"/>
  <c r="F51" i="4"/>
  <c r="F53" i="4" s="1"/>
  <c r="E51" i="4"/>
  <c r="E53" i="4" s="1"/>
  <c r="F31" i="4"/>
  <c r="F54" i="4" l="1"/>
  <c r="H54" i="4"/>
  <c r="J53" i="4"/>
  <c r="J51" i="4"/>
  <c r="J55" i="5"/>
  <c r="J30" i="5"/>
  <c r="E11" i="5" s="1"/>
  <c r="D58" i="5"/>
  <c r="H58" i="5"/>
  <c r="F57" i="5"/>
  <c r="J57" i="5" s="1"/>
  <c r="D54" i="4"/>
  <c r="J31" i="4"/>
  <c r="E13" i="4" s="1"/>
  <c r="E10" i="5" l="1"/>
  <c r="F58" i="5"/>
  <c r="E16" i="4"/>
  <c r="G12" i="4" s="1"/>
  <c r="G14" i="4" l="1"/>
  <c r="E14" i="5"/>
  <c r="G13" i="4"/>
  <c r="G15" i="4"/>
  <c r="G11" i="5" l="1"/>
  <c r="G10" i="5"/>
  <c r="G12" i="5"/>
  <c r="G13" i="5"/>
  <c r="G16" i="4"/>
  <c r="G14" i="5" l="1"/>
</calcChain>
</file>

<file path=xl/sharedStrings.xml><?xml version="1.0" encoding="utf-8"?>
<sst xmlns="http://schemas.openxmlformats.org/spreadsheetml/2006/main" count="157" uniqueCount="78">
  <si>
    <r>
      <t>Programme de soutien aux organismes de recherche et d</t>
    </r>
    <r>
      <rPr>
        <b/>
        <sz val="12"/>
        <color theme="1"/>
        <rFont val="Calibri"/>
        <family val="2"/>
        <scheme val="minor"/>
      </rPr>
      <t>’</t>
    </r>
    <r>
      <rPr>
        <b/>
        <sz val="12"/>
        <color theme="1"/>
        <rFont val="Arial"/>
        <family val="2"/>
      </rPr>
      <t>innovation (volet 2a) 
Appel de projets - maritime</t>
    </r>
  </si>
  <si>
    <t xml:space="preserve"> </t>
  </si>
  <si>
    <t>TABLEAUX BUDGÉTAIRES: DEMANDE D'AIDE FINANCIÈRE</t>
  </si>
  <si>
    <t>RENSEIGNEMENTS SUR L'ORGANISME DEMANDEUR</t>
  </si>
  <si>
    <t>Nom de l’organisme</t>
  </si>
  <si>
    <t>Demandeur principal</t>
  </si>
  <si>
    <t>Nom et prénom</t>
  </si>
  <si>
    <t>Titre du projet</t>
  </si>
  <si>
    <t>MONTAGE FINANCIER DU PROJET</t>
  </si>
  <si>
    <t>Contributions</t>
  </si>
  <si>
    <t>Montant</t>
  </si>
  <si>
    <t>Pourcentage du budget</t>
  </si>
  <si>
    <t>Contribution demandée au Ministère</t>
  </si>
  <si>
    <t>Cofinancement des partenaires</t>
  </si>
  <si>
    <t>Contributions en nature</t>
  </si>
  <si>
    <t>Contributions en espèces</t>
  </si>
  <si>
    <t>Total</t>
  </si>
  <si>
    <t>TABLEAU 1 - COFINANCEMENT (EN NATURE OU EN ESPÈCES) DU PROJET</t>
  </si>
  <si>
    <t>Noms des partenaires du projet</t>
  </si>
  <si>
    <r>
      <t>1</t>
    </r>
    <r>
      <rPr>
        <b/>
        <vertAlign val="superscript"/>
        <sz val="11"/>
        <color rgb="FF000000"/>
        <rFont val="Arial"/>
        <family val="2"/>
      </rPr>
      <t>re</t>
    </r>
    <r>
      <rPr>
        <b/>
        <sz val="11"/>
        <color rgb="FF000000"/>
        <rFont val="Arial"/>
        <family val="2"/>
      </rPr>
      <t xml:space="preserve"> année</t>
    </r>
  </si>
  <si>
    <r>
      <t>2</t>
    </r>
    <r>
      <rPr>
        <b/>
        <vertAlign val="superscript"/>
        <sz val="11"/>
        <color rgb="FF000000"/>
        <rFont val="Arial"/>
        <family val="2"/>
      </rPr>
      <t>e</t>
    </r>
    <r>
      <rPr>
        <b/>
        <sz val="11"/>
        <color rgb="FF000000"/>
        <rFont val="Arial"/>
        <family val="2"/>
      </rPr>
      <t xml:space="preserve"> année</t>
    </r>
  </si>
  <si>
    <r>
      <t>3</t>
    </r>
    <r>
      <rPr>
        <b/>
        <vertAlign val="superscript"/>
        <sz val="11"/>
        <color rgb="FF000000"/>
        <rFont val="Arial"/>
        <family val="2"/>
      </rPr>
      <t>e</t>
    </r>
    <r>
      <rPr>
        <b/>
        <sz val="11"/>
        <color rgb="FF000000"/>
        <rFont val="Arial"/>
        <family val="2"/>
      </rPr>
      <t xml:space="preserve"> année</t>
    </r>
  </si>
  <si>
    <t>Contribution par partenaire</t>
  </si>
  <si>
    <t>Notes explicatives (au besoin)</t>
  </si>
  <si>
    <t>Contribution en nature</t>
  </si>
  <si>
    <t>Contribution en espèces</t>
  </si>
  <si>
    <t>Partenaire 1:</t>
  </si>
  <si>
    <t>Partenaire 2:</t>
  </si>
  <si>
    <t>Partenaire 3:</t>
  </si>
  <si>
    <t>Partenaire 4:</t>
  </si>
  <si>
    <t>Partenaire 5:</t>
  </si>
  <si>
    <t>Partenaire 6:</t>
  </si>
  <si>
    <t>Partenaire 7:</t>
  </si>
  <si>
    <t>Partenaire 8:</t>
  </si>
  <si>
    <t>Partenaire 9:</t>
  </si>
  <si>
    <t>Partenaire 10:</t>
  </si>
  <si>
    <t>Contributions totales par année</t>
  </si>
  <si>
    <t>Note: Le total du revenu en nature est égal au total des dépenses qui lui sont associées. Ainsi, une contribution en nature constitue à la fois un revenu et une dépense pour un projet.</t>
  </si>
  <si>
    <t>TABLEAU 2 - DÉPENSES ADMISSIBLES DU PROJET</t>
  </si>
  <si>
    <t>Poste de dépenses</t>
  </si>
  <si>
    <r>
      <t>1</t>
    </r>
    <r>
      <rPr>
        <b/>
        <vertAlign val="superscript"/>
        <sz val="10"/>
        <color rgb="FF000000"/>
        <rFont val="Arial"/>
        <family val="2"/>
      </rPr>
      <t>ère</t>
    </r>
    <r>
      <rPr>
        <b/>
        <sz val="10"/>
        <color rgb="FF000000"/>
        <rFont val="Arial"/>
        <family val="2"/>
      </rPr>
      <t xml:space="preserve"> année</t>
    </r>
  </si>
  <si>
    <r>
      <t>2</t>
    </r>
    <r>
      <rPr>
        <b/>
        <vertAlign val="superscript"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année</t>
    </r>
  </si>
  <si>
    <r>
      <t>3</t>
    </r>
    <r>
      <rPr>
        <b/>
        <vertAlign val="superscript"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année</t>
    </r>
  </si>
  <si>
    <t>Total par poste budgétaire</t>
  </si>
  <si>
    <t>Dépenses associées à la subvention du Ministère</t>
  </si>
  <si>
    <t>Dépenses associées à la contribution des partenaires</t>
  </si>
  <si>
    <t>1. Salaires, traitements et avantages sociaux</t>
  </si>
  <si>
    <t>2. Bourses à des étudiants</t>
  </si>
  <si>
    <t>3. Matériel (produits consommables et fournitures)</t>
  </si>
  <si>
    <t>4. Achat ou location d’équipements</t>
  </si>
  <si>
    <t>5, Frais de gestion d’exploitation de propriété intellectuelle</t>
  </si>
  <si>
    <t>6. Honoraires</t>
  </si>
  <si>
    <t>7. Frais de déplacement et de séjour</t>
  </si>
  <si>
    <t>8. Compensation financière pour participation aux projets</t>
  </si>
  <si>
    <t>9. Frais de diffusion de connaissances</t>
  </si>
  <si>
    <t>10. Frais d’animaleries et de plateformes</t>
  </si>
  <si>
    <t>11. Frais liés aux contrats de sous-traitance</t>
  </si>
  <si>
    <t>12. Frais de gestion (maximum 5%)</t>
  </si>
  <si>
    <t>Coût direct du projet</t>
  </si>
  <si>
    <t>Coût indirect du projet</t>
  </si>
  <si>
    <t>Coût total par entité par année</t>
  </si>
  <si>
    <t>Coût total par année</t>
  </si>
  <si>
    <t>Veuillez remplir les cellules bleues uniquement.</t>
  </si>
  <si>
    <t>Organisme A</t>
  </si>
  <si>
    <t>Salaire technicien (188 heures par année à 40$/h)</t>
  </si>
  <si>
    <t>Organisme B</t>
  </si>
  <si>
    <t>Salaire professionnel (500 heures par année à 42$/h année 1 et 2; 202 heures pour année 3 à 42$/h,avantages sociaux inclus)</t>
  </si>
  <si>
    <t>Organisme C</t>
  </si>
  <si>
    <t>Achat de matériel informatique</t>
  </si>
  <si>
    <t>Chargé de projet (60 000$/année); Salaires technicien et professionnel (voir plus haut)</t>
  </si>
  <si>
    <t>Bourses à des étudiants (2/année)</t>
  </si>
  <si>
    <t>Logiciel informatique</t>
  </si>
  <si>
    <t>Honoraires pour un graphiste pour la plateforme</t>
  </si>
  <si>
    <t>Déplacement aux rencontres</t>
  </si>
  <si>
    <t>Frais liés à la mise en ligne de la plateforme</t>
  </si>
  <si>
    <t>ATTENTION, SEULES LES CELLULES BLEUES DES TABLEAUX BUDGÉTAIRES DOIVENT ÊTRE REMPLIES. TOUTES LES AUTRES CELLULES SERONT AUTOMATIQUEMENT REMPLIES.</t>
  </si>
  <si>
    <t>12. Frais de gestion (maximum 7%)</t>
  </si>
  <si>
    <r>
      <rPr>
        <b/>
        <sz val="18"/>
        <rFont val="Calibri"/>
        <family val="2"/>
        <scheme val="minor"/>
      </rPr>
      <t>Votre montage financier doit être conforme aux normes du Programme de soutien aux organismes de recherche et d’innovation – volet 2a : Soutien aux projets de recherche-innovation du ministère de l’Économie, de l'Innovation et de l'Énergie (MEIE). Portez SVP une attention particulière à ces points :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sz val="16"/>
        <rFont val="Calibri"/>
        <family val="2"/>
        <scheme val="minor"/>
      </rPr>
      <t xml:space="preserve">1- Les sommes liées à la libération des professeurs universitaires pour réaliser des activités dans le cadre des projets ne peuvent figurer dans ce poste de dépenses, à moins que l’établissement confirme par lettre le coût réel de la période de dégagement du chercheur de ses responsabilités habituelles.
2- Le coût indirect du projet assumé par le MEIE ne peut être demandé que par les établissements d’enseignement universitaires et collégiaux, et les CCTT.
3- Pour le calcul du coût indirect du projet, un taux maximum de 27 % doit être appliqué uniquement au montant du MEI supportant les dépenses suivantes :
   a) salaires, traitements et avantages sociaux;
   b) bourses aux étudiants;
   c) matériel, produits consommables et fournitures;
   d) achat ou location d’équipements;
   e) frais de déplacement et de séjour.
4- Les dépenses liées à l’achat de petits équipements ou à la location d’équipements sont d’un maximum de 25 % du total des dépenses admissibles. La valeur d’achat de chaque équipement doit être égale ou inférieure à 25 000 $ avant les taxes.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</si>
</sst>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0"/>
      <color rgb="FF000000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Arial"/>
      <family val="2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9" fillId="4" borderId="0" xfId="0" applyNumberFormat="1" applyFont="1" applyFill="1" applyAlignment="1">
      <alignment horizont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wrapText="1"/>
      <protection locked="0"/>
    </xf>
    <xf numFmtId="0" fontId="6" fillId="4" borderId="0" xfId="0" applyFont="1" applyFill="1" applyAlignment="1">
      <alignment horizontal="right" wrapText="1"/>
    </xf>
    <xf numFmtId="0" fontId="13" fillId="4" borderId="0" xfId="0" applyFont="1" applyFill="1" applyAlignment="1">
      <alignment horizontal="left"/>
    </xf>
    <xf numFmtId="0" fontId="6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64" fontId="17" fillId="0" borderId="4" xfId="3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18" fillId="3" borderId="4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/>
      <protection locked="0"/>
    </xf>
    <xf numFmtId="164" fontId="18" fillId="0" borderId="4" xfId="1" applyNumberFormat="1" applyFont="1" applyBorder="1" applyAlignment="1">
      <alignment horizontal="center" vertical="center" wrapText="1"/>
    </xf>
    <xf numFmtId="164" fontId="14" fillId="0" borderId="4" xfId="1" applyNumberFormat="1" applyFont="1" applyBorder="1" applyAlignment="1">
      <alignment horizontal="center" vertical="center" wrapText="1"/>
    </xf>
    <xf numFmtId="164" fontId="18" fillId="3" borderId="2" xfId="3" applyNumberFormat="1" applyFont="1" applyFill="1" applyBorder="1" applyAlignment="1" applyProtection="1">
      <alignment horizontal="center" vertical="center" wrapText="1"/>
      <protection locked="0"/>
    </xf>
    <xf numFmtId="164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0" fontId="17" fillId="3" borderId="2" xfId="0" applyFont="1" applyFill="1" applyBorder="1" applyAlignment="1" applyProtection="1">
      <alignment vertical="top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20" fillId="3" borderId="4" xfId="0" applyFont="1" applyFill="1" applyBorder="1" applyAlignment="1" applyProtection="1">
      <alignment vertical="center"/>
      <protection locked="0"/>
    </xf>
    <xf numFmtId="0" fontId="22" fillId="4" borderId="0" xfId="0" applyFont="1" applyFill="1" applyAlignment="1">
      <alignment horizontal="left"/>
    </xf>
    <xf numFmtId="0" fontId="1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top" wrapText="1"/>
    </xf>
    <xf numFmtId="0" fontId="20" fillId="3" borderId="4" xfId="0" applyFont="1" applyFill="1" applyBorder="1" applyAlignment="1">
      <alignment vertical="center"/>
    </xf>
    <xf numFmtId="164" fontId="18" fillId="3" borderId="2" xfId="3" applyNumberFormat="1" applyFont="1" applyFill="1" applyBorder="1" applyAlignment="1" applyProtection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164" fontId="18" fillId="3" borderId="15" xfId="0" applyNumberFormat="1" applyFont="1" applyFill="1" applyBorder="1" applyAlignment="1">
      <alignment horizontal="center" vertical="center" wrapText="1"/>
    </xf>
    <xf numFmtId="164" fontId="18" fillId="3" borderId="14" xfId="0" applyNumberFormat="1" applyFont="1" applyFill="1" applyBorder="1" applyAlignment="1">
      <alignment horizontal="center" vertical="center" wrapText="1"/>
    </xf>
    <xf numFmtId="165" fontId="18" fillId="0" borderId="0" xfId="2" applyNumberFormat="1" applyFont="1" applyBorder="1" applyAlignment="1">
      <alignment vertical="center" wrapText="1"/>
    </xf>
    <xf numFmtId="9" fontId="14" fillId="0" borderId="0" xfId="2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4" fillId="0" borderId="0" xfId="0" applyFont="1"/>
    <xf numFmtId="49" fontId="0" fillId="0" borderId="18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19" xfId="0" applyNumberFormat="1" applyBorder="1" applyAlignment="1">
      <alignment horizontal="left" vertical="top" wrapText="1"/>
    </xf>
    <xf numFmtId="49" fontId="0" fillId="0" borderId="20" xfId="0" applyNumberFormat="1" applyBorder="1" applyAlignment="1">
      <alignment horizontal="left" vertical="top" wrapText="1"/>
    </xf>
    <xf numFmtId="49" fontId="0" fillId="0" borderId="21" xfId="0" applyNumberFormat="1" applyBorder="1" applyAlignment="1">
      <alignment horizontal="left" vertical="top" wrapText="1"/>
    </xf>
    <xf numFmtId="49" fontId="0" fillId="0" borderId="22" xfId="0" applyNumberFormat="1" applyBorder="1" applyAlignment="1">
      <alignment horizontal="left" vertical="top" wrapText="1"/>
    </xf>
    <xf numFmtId="0" fontId="25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9" fillId="2" borderId="14" xfId="0" applyFont="1" applyFill="1" applyBorder="1" applyAlignment="1">
      <alignment horizontal="right" vertical="center" wrapText="1"/>
    </xf>
    <xf numFmtId="164" fontId="18" fillId="0" borderId="13" xfId="2" applyNumberFormat="1" applyFont="1" applyBorder="1" applyAlignment="1">
      <alignment horizontal="center" vertical="center" wrapText="1"/>
    </xf>
    <xf numFmtId="164" fontId="18" fillId="0" borderId="14" xfId="2" applyNumberFormat="1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right" vertical="center" wrapText="1"/>
    </xf>
    <xf numFmtId="164" fontId="14" fillId="0" borderId="3" xfId="2" applyNumberFormat="1" applyFont="1" applyBorder="1" applyAlignment="1">
      <alignment horizontal="center" vertical="center" wrapText="1"/>
    </xf>
    <xf numFmtId="164" fontId="14" fillId="0" borderId="4" xfId="2" applyNumberFormat="1" applyFont="1" applyBorder="1" applyAlignment="1">
      <alignment horizontal="center" vertical="center" wrapText="1"/>
    </xf>
    <xf numFmtId="165" fontId="18" fillId="0" borderId="13" xfId="2" applyNumberFormat="1" applyFont="1" applyBorder="1" applyAlignment="1">
      <alignment horizontal="center" vertical="center" wrapText="1"/>
    </xf>
    <xf numFmtId="165" fontId="18" fillId="0" borderId="14" xfId="2" applyNumberFormat="1" applyFont="1" applyBorder="1" applyAlignment="1">
      <alignment horizontal="center" vertical="center" wrapText="1"/>
    </xf>
    <xf numFmtId="9" fontId="14" fillId="0" borderId="3" xfId="2" applyFont="1" applyBorder="1" applyAlignment="1">
      <alignment horizontal="center" vertical="center" wrapText="1"/>
    </xf>
    <xf numFmtId="9" fontId="14" fillId="0" borderId="4" xfId="2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164" fontId="18" fillId="0" borderId="6" xfId="2" applyNumberFormat="1" applyFont="1" applyBorder="1" applyAlignment="1">
      <alignment horizontal="center" vertical="center" wrapText="1"/>
    </xf>
    <xf numFmtId="164" fontId="18" fillId="0" borderId="7" xfId="2" applyNumberFormat="1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right" vertical="center" wrapText="1"/>
    </xf>
    <xf numFmtId="0" fontId="19" fillId="2" borderId="11" xfId="0" applyFont="1" applyFill="1" applyBorder="1" applyAlignment="1">
      <alignment horizontal="right" vertical="center" wrapText="1"/>
    </xf>
    <xf numFmtId="0" fontId="19" fillId="2" borderId="12" xfId="0" applyFont="1" applyFill="1" applyBorder="1" applyAlignment="1">
      <alignment horizontal="right" vertical="center" wrapText="1"/>
    </xf>
    <xf numFmtId="164" fontId="18" fillId="0" borderId="10" xfId="2" applyNumberFormat="1" applyFont="1" applyBorder="1" applyAlignment="1">
      <alignment horizontal="center" vertical="center" wrapText="1"/>
    </xf>
    <xf numFmtId="164" fontId="18" fillId="0" borderId="12" xfId="2" applyNumberFormat="1" applyFont="1" applyBorder="1" applyAlignment="1">
      <alignment horizontal="center" vertical="center" wrapText="1"/>
    </xf>
    <xf numFmtId="165" fontId="18" fillId="0" borderId="6" xfId="2" applyNumberFormat="1" applyFont="1" applyBorder="1" applyAlignment="1">
      <alignment horizontal="center" vertical="center" wrapText="1"/>
    </xf>
    <xf numFmtId="165" fontId="18" fillId="0" borderId="7" xfId="2" applyNumberFormat="1" applyFont="1" applyBorder="1" applyAlignment="1">
      <alignment horizontal="center" vertical="center" wrapText="1"/>
    </xf>
    <xf numFmtId="165" fontId="18" fillId="0" borderId="10" xfId="2" applyNumberFormat="1" applyFont="1" applyBorder="1" applyAlignment="1">
      <alignment horizontal="center" vertical="center" wrapText="1"/>
    </xf>
    <xf numFmtId="165" fontId="18" fillId="0" borderId="12" xfId="2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164" fontId="18" fillId="0" borderId="3" xfId="2" applyNumberFormat="1" applyFont="1" applyFill="1" applyBorder="1" applyAlignment="1" applyProtection="1">
      <alignment horizontal="center" vertical="center" wrapText="1"/>
    </xf>
    <xf numFmtId="164" fontId="18" fillId="0" borderId="4" xfId="2" applyNumberFormat="1" applyFont="1" applyFill="1" applyBorder="1" applyAlignment="1" applyProtection="1">
      <alignment horizontal="center" vertical="center" wrapText="1"/>
    </xf>
    <xf numFmtId="165" fontId="18" fillId="0" borderId="3" xfId="2" applyNumberFormat="1" applyFont="1" applyBorder="1" applyAlignment="1">
      <alignment horizontal="center" vertical="center" wrapText="1"/>
    </xf>
    <xf numFmtId="165" fontId="18" fillId="0" borderId="4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23" fillId="3" borderId="3" xfId="0" applyNumberFormat="1" applyFont="1" applyFill="1" applyBorder="1" applyAlignment="1" applyProtection="1">
      <alignment vertical="center" wrapText="1"/>
      <protection locked="0"/>
    </xf>
    <xf numFmtId="49" fontId="23" fillId="3" borderId="17" xfId="0" applyNumberFormat="1" applyFont="1" applyFill="1" applyBorder="1" applyAlignment="1" applyProtection="1">
      <alignment vertical="center" wrapText="1"/>
      <protection locked="0"/>
    </xf>
    <xf numFmtId="49" fontId="23" fillId="3" borderId="4" xfId="0" applyNumberFormat="1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 applyProtection="1">
      <alignment vertical="center" wrapText="1"/>
      <protection locked="0"/>
    </xf>
    <xf numFmtId="49" fontId="0" fillId="3" borderId="17" xfId="0" applyNumberFormat="1" applyFill="1" applyBorder="1" applyAlignment="1" applyProtection="1">
      <alignment vertical="center" wrapText="1"/>
      <protection locked="0"/>
    </xf>
    <xf numFmtId="49" fontId="0" fillId="3" borderId="4" xfId="0" applyNumberForma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/>
    </xf>
  </cellXfs>
  <cellStyles count="4">
    <cellStyle name="Monétaire" xfId="1" builtinId="4"/>
    <cellStyle name="Monétaire 2" xfId="3" xr:uid="{90301C55-E97F-4000-A2FE-1FFF561F9EA9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35530</xdr:colOff>
      <xdr:row>1</xdr:row>
      <xdr:rowOff>9525</xdr:rowOff>
    </xdr:from>
    <xdr:to>
      <xdr:col>2</xdr:col>
      <xdr:colOff>733425</xdr:colOff>
      <xdr:row>2</xdr:row>
      <xdr:rowOff>118239</xdr:rowOff>
    </xdr:to>
    <xdr:pic>
      <xdr:nvPicPr>
        <xdr:cNvPr id="5" name="Picture 13">
          <a:extLst>
            <a:ext uri="{FF2B5EF4-FFF2-40B4-BE49-F238E27FC236}">
              <a16:creationId xmlns:a16="http://schemas.microsoft.com/office/drawing/2014/main" id="{8D47319C-E6F2-4A17-964E-C38BEB77C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80" y="38100"/>
          <a:ext cx="1783745" cy="680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631220</xdr:colOff>
      <xdr:row>2</xdr:row>
      <xdr:rowOff>80139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E633DF3B-BF3A-46D6-A217-7507FF27B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783745" cy="68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B79D-F23D-48AB-B336-501A15C8E147}">
  <dimension ref="B1:E3"/>
  <sheetViews>
    <sheetView tabSelected="1" view="pageBreakPreview" zoomScaleNormal="100" zoomScaleSheetLayoutView="100" zoomScalePageLayoutView="70" workbookViewId="0">
      <selection activeCell="B2" sqref="B2:E3"/>
    </sheetView>
  </sheetViews>
  <sheetFormatPr baseColWidth="10" defaultColWidth="11.44140625" defaultRowHeight="14.4" x14ac:dyDescent="0.3"/>
  <cols>
    <col min="1" max="1" width="3.21875" customWidth="1"/>
    <col min="2" max="2" width="37.77734375" customWidth="1"/>
    <col min="3" max="3" width="37.44140625" customWidth="1"/>
    <col min="4" max="4" width="35.21875" customWidth="1"/>
    <col min="5" max="5" width="55.21875" customWidth="1"/>
  </cols>
  <sheetData>
    <row r="1" spans="2:5" ht="60.75" customHeight="1" x14ac:dyDescent="0.3">
      <c r="B1" s="52" t="s">
        <v>75</v>
      </c>
      <c r="C1" s="53"/>
      <c r="D1" s="53"/>
      <c r="E1" s="53"/>
    </row>
    <row r="2" spans="2:5" ht="409.5" customHeight="1" x14ac:dyDescent="0.3">
      <c r="B2" s="46" t="s">
        <v>77</v>
      </c>
      <c r="C2" s="47"/>
      <c r="D2" s="47"/>
      <c r="E2" s="48"/>
    </row>
    <row r="3" spans="2:5" ht="90" customHeight="1" thickBot="1" x14ac:dyDescent="0.35">
      <c r="B3" s="49"/>
      <c r="C3" s="50"/>
      <c r="D3" s="50"/>
      <c r="E3" s="51"/>
    </row>
  </sheetData>
  <mergeCells count="2">
    <mergeCell ref="B2:E3"/>
    <mergeCell ref="B1:E1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BE14-805B-47D3-AE49-74E7D90E2E3B}">
  <sheetPr codeName="Feuil1">
    <pageSetUpPr fitToPage="1"/>
  </sheetPr>
  <dimension ref="B1:M58"/>
  <sheetViews>
    <sheetView showGridLines="0" showWhiteSpace="0" view="pageLayout" topLeftCell="A57" zoomScaleNormal="100" zoomScaleSheetLayoutView="100" workbookViewId="0">
      <selection activeCell="C4" sqref="C4:K4"/>
    </sheetView>
  </sheetViews>
  <sheetFormatPr baseColWidth="10" defaultColWidth="10.77734375" defaultRowHeight="14.4" x14ac:dyDescent="0.3"/>
  <cols>
    <col min="1" max="1" width="1.21875" customWidth="1"/>
    <col min="2" max="2" width="15.21875" customWidth="1"/>
    <col min="3" max="3" width="25.77734375" customWidth="1"/>
    <col min="4" max="9" width="14.21875" customWidth="1"/>
    <col min="10" max="10" width="14.44140625" customWidth="1"/>
    <col min="11" max="11" width="57.77734375" customWidth="1"/>
    <col min="12" max="12" width="2.44140625" customWidth="1"/>
    <col min="13" max="13" width="3.44140625" customWidth="1"/>
  </cols>
  <sheetData>
    <row r="1" spans="2:13" ht="2.5499999999999998" customHeight="1" x14ac:dyDescent="0.3"/>
    <row r="2" spans="2:13" ht="45" customHeight="1" x14ac:dyDescent="0.3">
      <c r="J2" s="121" t="s">
        <v>0</v>
      </c>
      <c r="K2" s="121"/>
    </row>
    <row r="3" spans="2:13" ht="14.1" customHeight="1" x14ac:dyDescent="0.3">
      <c r="M3" t="s">
        <v>1</v>
      </c>
    </row>
    <row r="4" spans="2:13" ht="19.5" customHeight="1" x14ac:dyDescent="0.3">
      <c r="C4" s="122" t="s">
        <v>2</v>
      </c>
      <c r="D4" s="122"/>
      <c r="E4" s="122"/>
      <c r="F4" s="122"/>
      <c r="G4" s="122"/>
      <c r="H4" s="122"/>
      <c r="I4" s="122"/>
      <c r="J4" s="122"/>
      <c r="K4" s="122"/>
    </row>
    <row r="5" spans="2:13" ht="20.25" customHeight="1" thickBot="1" x14ac:dyDescent="0.35">
      <c r="B5" s="114" t="s">
        <v>3</v>
      </c>
      <c r="C5" s="114"/>
      <c r="D5" s="114"/>
      <c r="E5" s="114"/>
      <c r="F5" s="1"/>
      <c r="G5" s="1"/>
      <c r="H5" s="1"/>
      <c r="I5" s="1"/>
      <c r="J5" s="1"/>
      <c r="K5" s="1"/>
    </row>
    <row r="6" spans="2:13" ht="56.85" customHeight="1" thickTop="1" thickBot="1" x14ac:dyDescent="0.35">
      <c r="B6" s="44" t="s">
        <v>4</v>
      </c>
      <c r="C6" s="115"/>
      <c r="D6" s="116"/>
      <c r="E6" s="116"/>
      <c r="F6" s="116"/>
      <c r="G6" s="116"/>
      <c r="H6" s="117"/>
    </row>
    <row r="7" spans="2:13" ht="56.85" customHeight="1" thickTop="1" thickBot="1" x14ac:dyDescent="0.35">
      <c r="B7" s="44" t="s">
        <v>5</v>
      </c>
      <c r="C7" s="115" t="s">
        <v>6</v>
      </c>
      <c r="D7" s="116"/>
      <c r="E7" s="116"/>
      <c r="F7" s="116"/>
      <c r="G7" s="116"/>
      <c r="H7" s="117"/>
    </row>
    <row r="8" spans="2:13" ht="56.85" customHeight="1" thickTop="1" thickBot="1" x14ac:dyDescent="0.35">
      <c r="B8" s="44" t="s">
        <v>7</v>
      </c>
      <c r="C8" s="118"/>
      <c r="D8" s="119"/>
      <c r="E8" s="119"/>
      <c r="F8" s="119"/>
      <c r="G8" s="119"/>
      <c r="H8" s="120"/>
    </row>
    <row r="9" spans="2:13" ht="18.600000000000001" customHeight="1" thickTop="1" x14ac:dyDescent="0.35">
      <c r="C9" s="45"/>
    </row>
    <row r="10" spans="2:13" ht="18.600000000000001" thickBot="1" x14ac:dyDescent="0.4">
      <c r="B10" s="3" t="s">
        <v>8</v>
      </c>
      <c r="C10" s="4"/>
      <c r="D10" s="4"/>
      <c r="E10" s="4"/>
      <c r="F10" s="4"/>
      <c r="G10" s="4"/>
      <c r="H10" s="4"/>
      <c r="I10" s="5"/>
      <c r="J10" s="5"/>
      <c r="K10" s="5"/>
    </row>
    <row r="11" spans="2:13" ht="18" customHeight="1" thickTop="1" thickBot="1" x14ac:dyDescent="0.35">
      <c r="B11" s="104" t="s">
        <v>9</v>
      </c>
      <c r="C11" s="105"/>
      <c r="D11" s="106"/>
      <c r="E11" s="74" t="s">
        <v>10</v>
      </c>
      <c r="F11" s="75"/>
      <c r="G11" s="74" t="s">
        <v>11</v>
      </c>
      <c r="H11" s="75"/>
      <c r="I11" s="43"/>
      <c r="J11" s="43"/>
    </row>
    <row r="12" spans="2:13" ht="18" customHeight="1" thickTop="1" thickBot="1" x14ac:dyDescent="0.35">
      <c r="B12" s="107" t="s">
        <v>12</v>
      </c>
      <c r="C12" s="108"/>
      <c r="D12" s="109"/>
      <c r="E12" s="110">
        <f>D53+F53+H53</f>
        <v>0</v>
      </c>
      <c r="F12" s="111"/>
      <c r="G12" s="112" t="str">
        <f>IFERROR($E12/$E$16,"")</f>
        <v/>
      </c>
      <c r="H12" s="113"/>
      <c r="I12" s="41"/>
      <c r="J12" s="41"/>
    </row>
    <row r="13" spans="2:13" ht="18" customHeight="1" thickTop="1" x14ac:dyDescent="0.3">
      <c r="B13" s="90" t="s">
        <v>13</v>
      </c>
      <c r="C13" s="91"/>
      <c r="D13" s="92"/>
      <c r="E13" s="93">
        <f>J31</f>
        <v>0</v>
      </c>
      <c r="F13" s="94"/>
      <c r="G13" s="100" t="str">
        <f>IFERROR($E13/$E$16,"")</f>
        <v/>
      </c>
      <c r="H13" s="101"/>
      <c r="I13" s="41"/>
      <c r="J13" s="41"/>
    </row>
    <row r="14" spans="2:13" ht="18" customHeight="1" x14ac:dyDescent="0.3">
      <c r="B14" s="95" t="s">
        <v>14</v>
      </c>
      <c r="C14" s="96"/>
      <c r="D14" s="97"/>
      <c r="E14" s="98">
        <f>SUM(D21:D30)+SUM(F21:F30)+SUM(H21:H30)</f>
        <v>0</v>
      </c>
      <c r="F14" s="99"/>
      <c r="G14" s="102" t="str">
        <f>IFERROR($E14/$E$16,"")</f>
        <v/>
      </c>
      <c r="H14" s="103"/>
      <c r="I14" s="41"/>
      <c r="J14" s="41"/>
    </row>
    <row r="15" spans="2:13" ht="18" customHeight="1" thickBot="1" x14ac:dyDescent="0.35">
      <c r="B15" s="78" t="s">
        <v>15</v>
      </c>
      <c r="C15" s="79"/>
      <c r="D15" s="80"/>
      <c r="E15" s="81">
        <f>SUM(E21:E30)+SUM(G21:G30)+SUM(I21:I30)</f>
        <v>0</v>
      </c>
      <c r="F15" s="82"/>
      <c r="G15" s="86" t="str">
        <f>IFERROR($E15/$E$16,"")</f>
        <v/>
      </c>
      <c r="H15" s="87"/>
      <c r="I15" s="41"/>
      <c r="J15" s="41"/>
    </row>
    <row r="16" spans="2:13" ht="18" customHeight="1" thickTop="1" thickBot="1" x14ac:dyDescent="0.35">
      <c r="B16" s="64" t="s">
        <v>16</v>
      </c>
      <c r="C16" s="83"/>
      <c r="D16" s="65"/>
      <c r="E16" s="84">
        <f>E12+E13</f>
        <v>0</v>
      </c>
      <c r="F16" s="85"/>
      <c r="G16" s="88" t="str">
        <f>IFERROR(G12+G13,"")</f>
        <v/>
      </c>
      <c r="H16" s="89"/>
      <c r="I16" s="42"/>
      <c r="J16" s="42"/>
    </row>
    <row r="17" spans="2:11" ht="10.5" customHeight="1" thickTop="1" x14ac:dyDescent="0.3"/>
    <row r="18" spans="2:11" ht="19.05" customHeight="1" thickBot="1" x14ac:dyDescent="0.4">
      <c r="B18" s="68" t="s">
        <v>17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 ht="15.6" customHeight="1" thickTop="1" thickBot="1" x14ac:dyDescent="0.35">
      <c r="B19" s="70" t="s">
        <v>18</v>
      </c>
      <c r="C19" s="71"/>
      <c r="D19" s="74" t="s">
        <v>19</v>
      </c>
      <c r="E19" s="75"/>
      <c r="F19" s="74" t="s">
        <v>20</v>
      </c>
      <c r="G19" s="75"/>
      <c r="H19" s="74" t="s">
        <v>21</v>
      </c>
      <c r="I19" s="75"/>
      <c r="J19" s="76" t="s">
        <v>22</v>
      </c>
      <c r="K19" s="76" t="s">
        <v>23</v>
      </c>
    </row>
    <row r="20" spans="2:11" ht="39.6" customHeight="1" thickTop="1" thickBot="1" x14ac:dyDescent="0.35">
      <c r="B20" s="72"/>
      <c r="C20" s="73"/>
      <c r="D20" s="30" t="s">
        <v>24</v>
      </c>
      <c r="E20" s="12" t="s">
        <v>25</v>
      </c>
      <c r="F20" s="30" t="s">
        <v>24</v>
      </c>
      <c r="G20" s="12" t="s">
        <v>25</v>
      </c>
      <c r="H20" s="30" t="s">
        <v>24</v>
      </c>
      <c r="I20" s="12" t="s">
        <v>25</v>
      </c>
      <c r="J20" s="77"/>
      <c r="K20" s="77"/>
    </row>
    <row r="21" spans="2:11" ht="26.55" customHeight="1" thickTop="1" thickBot="1" x14ac:dyDescent="0.35">
      <c r="B21" s="25" t="s">
        <v>26</v>
      </c>
      <c r="C21" s="27"/>
      <c r="D21" s="15"/>
      <c r="E21" s="16"/>
      <c r="F21" s="16"/>
      <c r="G21" s="16"/>
      <c r="H21" s="15"/>
      <c r="I21" s="15"/>
      <c r="J21" s="17">
        <f>SUM(D21:I21)</f>
        <v>0</v>
      </c>
      <c r="K21" s="26"/>
    </row>
    <row r="22" spans="2:11" ht="26.55" customHeight="1" thickTop="1" thickBot="1" x14ac:dyDescent="0.35">
      <c r="B22" s="25" t="s">
        <v>27</v>
      </c>
      <c r="C22" s="27"/>
      <c r="D22" s="15"/>
      <c r="E22" s="16"/>
      <c r="F22" s="16"/>
      <c r="G22" s="16"/>
      <c r="H22" s="15"/>
      <c r="I22" s="15"/>
      <c r="J22" s="17">
        <f t="shared" ref="J22:J30" si="0">SUM(D22:I22)</f>
        <v>0</v>
      </c>
      <c r="K22" s="26"/>
    </row>
    <row r="23" spans="2:11" ht="26.55" customHeight="1" thickTop="1" thickBot="1" x14ac:dyDescent="0.35">
      <c r="B23" s="25" t="s">
        <v>28</v>
      </c>
      <c r="C23" s="27"/>
      <c r="D23" s="15"/>
      <c r="E23" s="16"/>
      <c r="F23" s="16"/>
      <c r="G23" s="16"/>
      <c r="H23" s="15"/>
      <c r="I23" s="15"/>
      <c r="J23" s="17">
        <f t="shared" si="0"/>
        <v>0</v>
      </c>
      <c r="K23" s="26"/>
    </row>
    <row r="24" spans="2:11" ht="26.55" customHeight="1" thickTop="1" thickBot="1" x14ac:dyDescent="0.35">
      <c r="B24" s="25" t="s">
        <v>29</v>
      </c>
      <c r="C24" s="27"/>
      <c r="D24" s="15"/>
      <c r="E24" s="16"/>
      <c r="F24" s="16"/>
      <c r="G24" s="16"/>
      <c r="H24" s="15"/>
      <c r="I24" s="15"/>
      <c r="J24" s="17">
        <f t="shared" si="0"/>
        <v>0</v>
      </c>
      <c r="K24" s="26"/>
    </row>
    <row r="25" spans="2:11" ht="26.55" customHeight="1" thickTop="1" thickBot="1" x14ac:dyDescent="0.35">
      <c r="B25" s="25" t="s">
        <v>30</v>
      </c>
      <c r="C25" s="28"/>
      <c r="D25" s="15"/>
      <c r="E25" s="16"/>
      <c r="F25" s="16"/>
      <c r="G25" s="16"/>
      <c r="H25" s="15"/>
      <c r="I25" s="15"/>
      <c r="J25" s="17">
        <f t="shared" si="0"/>
        <v>0</v>
      </c>
      <c r="K25" s="26"/>
    </row>
    <row r="26" spans="2:11" ht="26.55" customHeight="1" thickTop="1" thickBot="1" x14ac:dyDescent="0.35">
      <c r="B26" s="25" t="s">
        <v>31</v>
      </c>
      <c r="C26" s="28"/>
      <c r="D26" s="15"/>
      <c r="E26" s="16"/>
      <c r="F26" s="16"/>
      <c r="G26" s="15"/>
      <c r="H26" s="15"/>
      <c r="I26" s="15"/>
      <c r="J26" s="17">
        <f t="shared" si="0"/>
        <v>0</v>
      </c>
      <c r="K26" s="26"/>
    </row>
    <row r="27" spans="2:11" ht="26.55" customHeight="1" thickTop="1" thickBot="1" x14ac:dyDescent="0.35">
      <c r="B27" s="25" t="s">
        <v>32</v>
      </c>
      <c r="C27" s="28"/>
      <c r="D27" s="15"/>
      <c r="E27" s="16"/>
      <c r="F27" s="16"/>
      <c r="G27" s="15"/>
      <c r="H27" s="15"/>
      <c r="I27" s="15"/>
      <c r="J27" s="17">
        <f t="shared" si="0"/>
        <v>0</v>
      </c>
      <c r="K27" s="26"/>
    </row>
    <row r="28" spans="2:11" ht="26.55" customHeight="1" thickTop="1" thickBot="1" x14ac:dyDescent="0.35">
      <c r="B28" s="25" t="s">
        <v>33</v>
      </c>
      <c r="C28" s="28"/>
      <c r="D28" s="15"/>
      <c r="E28" s="16"/>
      <c r="F28" s="16"/>
      <c r="G28" s="15"/>
      <c r="H28" s="15"/>
      <c r="I28" s="15"/>
      <c r="J28" s="17">
        <f t="shared" si="0"/>
        <v>0</v>
      </c>
      <c r="K28" s="26"/>
    </row>
    <row r="29" spans="2:11" ht="26.55" customHeight="1" thickTop="1" thickBot="1" x14ac:dyDescent="0.35">
      <c r="B29" s="25" t="s">
        <v>34</v>
      </c>
      <c r="C29" s="28"/>
      <c r="D29" s="15"/>
      <c r="E29" s="16"/>
      <c r="F29" s="16"/>
      <c r="G29" s="15"/>
      <c r="H29" s="15"/>
      <c r="I29" s="15"/>
      <c r="J29" s="17">
        <f t="shared" si="0"/>
        <v>0</v>
      </c>
      <c r="K29" s="26"/>
    </row>
    <row r="30" spans="2:11" ht="26.55" customHeight="1" thickTop="1" thickBot="1" x14ac:dyDescent="0.35">
      <c r="B30" s="25" t="s">
        <v>35</v>
      </c>
      <c r="C30" s="28"/>
      <c r="D30" s="15"/>
      <c r="E30" s="16"/>
      <c r="F30" s="16"/>
      <c r="G30" s="15"/>
      <c r="H30" s="15"/>
      <c r="I30" s="15"/>
      <c r="J30" s="17">
        <f t="shared" si="0"/>
        <v>0</v>
      </c>
      <c r="K30" s="26"/>
    </row>
    <row r="31" spans="2:11" ht="19.5" customHeight="1" thickTop="1" thickBot="1" x14ac:dyDescent="0.35">
      <c r="B31" s="64" t="s">
        <v>36</v>
      </c>
      <c r="C31" s="65"/>
      <c r="D31" s="66">
        <f>SUM(D21:D30)+SUM(E21:E30)</f>
        <v>0</v>
      </c>
      <c r="E31" s="67"/>
      <c r="F31" s="66">
        <f>SUM(F21:F30)+SUM(G21:G30)</f>
        <v>0</v>
      </c>
      <c r="G31" s="67"/>
      <c r="H31" s="66">
        <f>SUM(H21:H30)+SUM(I21:I30)</f>
        <v>0</v>
      </c>
      <c r="I31" s="67"/>
      <c r="J31" s="18">
        <f>SUM(J21:J30)</f>
        <v>0</v>
      </c>
      <c r="K31" s="26"/>
    </row>
    <row r="32" spans="2:11" ht="15.6" customHeight="1" thickTop="1" x14ac:dyDescent="0.3">
      <c r="B32" s="10"/>
      <c r="C32" s="9"/>
      <c r="D32" s="6"/>
      <c r="E32" s="6"/>
      <c r="F32" s="6"/>
      <c r="G32" s="6"/>
      <c r="H32" s="6"/>
      <c r="I32" s="6"/>
      <c r="J32" s="7"/>
      <c r="K32" s="8"/>
    </row>
    <row r="33" spans="2:11" ht="15.6" customHeight="1" x14ac:dyDescent="0.3">
      <c r="B33" s="29" t="s">
        <v>37</v>
      </c>
      <c r="C33" s="9"/>
      <c r="D33" s="6"/>
      <c r="E33" s="6"/>
      <c r="F33" s="6"/>
      <c r="G33" s="6"/>
      <c r="H33" s="6"/>
      <c r="I33" s="6"/>
      <c r="J33" s="7"/>
      <c r="K33" s="8"/>
    </row>
    <row r="34" spans="2:11" ht="15.6" customHeight="1" x14ac:dyDescent="0.3">
      <c r="B34" s="10"/>
      <c r="C34" s="9"/>
      <c r="D34" s="6"/>
      <c r="E34" s="6"/>
      <c r="F34" s="6"/>
      <c r="G34" s="6"/>
      <c r="H34" s="6"/>
      <c r="I34" s="6"/>
      <c r="J34" s="7"/>
      <c r="K34" s="8"/>
    </row>
    <row r="35" spans="2:11" ht="15.6" customHeight="1" x14ac:dyDescent="0.3">
      <c r="B35" s="10"/>
      <c r="C35" s="9"/>
      <c r="D35" s="6"/>
      <c r="E35" s="6"/>
      <c r="F35" s="6"/>
      <c r="G35" s="6"/>
      <c r="H35" s="6"/>
      <c r="I35" s="6"/>
      <c r="J35" s="7"/>
      <c r="K35" s="8"/>
    </row>
    <row r="36" spans="2:11" ht="18.600000000000001" thickBot="1" x14ac:dyDescent="0.4">
      <c r="B36" s="68" t="s">
        <v>38</v>
      </c>
      <c r="C36" s="68"/>
      <c r="D36" s="68"/>
      <c r="E36" s="68"/>
      <c r="F36" s="68"/>
      <c r="G36" s="68"/>
      <c r="H36" s="68"/>
      <c r="I36" s="68"/>
      <c r="J36" s="68"/>
    </row>
    <row r="37" spans="2:11" ht="15.6" thickTop="1" thickBot="1" x14ac:dyDescent="0.35">
      <c r="B37" s="69" t="s">
        <v>39</v>
      </c>
      <c r="C37" s="69"/>
      <c r="D37" s="60" t="s">
        <v>40</v>
      </c>
      <c r="E37" s="61"/>
      <c r="F37" s="60" t="s">
        <v>41</v>
      </c>
      <c r="G37" s="61"/>
      <c r="H37" s="60" t="s">
        <v>42</v>
      </c>
      <c r="I37" s="61"/>
      <c r="J37" s="62" t="s">
        <v>43</v>
      </c>
      <c r="K37" s="62" t="s">
        <v>23</v>
      </c>
    </row>
    <row r="38" spans="2:11" ht="71.55" customHeight="1" thickTop="1" thickBot="1" x14ac:dyDescent="0.35">
      <c r="B38" s="69"/>
      <c r="C38" s="69"/>
      <c r="D38" s="31" t="s">
        <v>44</v>
      </c>
      <c r="E38" s="11" t="s">
        <v>45</v>
      </c>
      <c r="F38" s="31" t="s">
        <v>44</v>
      </c>
      <c r="G38" s="11" t="s">
        <v>45</v>
      </c>
      <c r="H38" s="31" t="s">
        <v>44</v>
      </c>
      <c r="I38" s="11" t="s">
        <v>45</v>
      </c>
      <c r="J38" s="63"/>
      <c r="K38" s="63"/>
    </row>
    <row r="39" spans="2:11" ht="39.6" customHeight="1" x14ac:dyDescent="0.3">
      <c r="B39" s="54" t="s">
        <v>46</v>
      </c>
      <c r="C39" s="54"/>
      <c r="D39" s="19"/>
      <c r="E39" s="20"/>
      <c r="F39" s="20"/>
      <c r="G39" s="20"/>
      <c r="H39" s="20"/>
      <c r="I39" s="20"/>
      <c r="J39" s="13">
        <f>SUM(D39:I39)</f>
        <v>0</v>
      </c>
      <c r="K39" s="26"/>
    </row>
    <row r="40" spans="2:11" ht="39.6" customHeight="1" x14ac:dyDescent="0.3">
      <c r="B40" s="54" t="s">
        <v>47</v>
      </c>
      <c r="C40" s="54"/>
      <c r="D40" s="21"/>
      <c r="E40" s="22"/>
      <c r="F40" s="22"/>
      <c r="G40" s="22"/>
      <c r="H40" s="22"/>
      <c r="I40" s="22"/>
      <c r="J40" s="13">
        <f t="shared" ref="J40:J50" si="1">SUM(D40:I40)</f>
        <v>0</v>
      </c>
      <c r="K40" s="26"/>
    </row>
    <row r="41" spans="2:11" ht="39.6" customHeight="1" x14ac:dyDescent="0.3">
      <c r="B41" s="54" t="s">
        <v>48</v>
      </c>
      <c r="C41" s="54"/>
      <c r="D41" s="21"/>
      <c r="E41" s="22"/>
      <c r="F41" s="22"/>
      <c r="G41" s="22"/>
      <c r="H41" s="22"/>
      <c r="I41" s="22"/>
      <c r="J41" s="13">
        <f t="shared" si="1"/>
        <v>0</v>
      </c>
      <c r="K41" s="26"/>
    </row>
    <row r="42" spans="2:11" ht="39.6" customHeight="1" x14ac:dyDescent="0.3">
      <c r="B42" s="54" t="s">
        <v>49</v>
      </c>
      <c r="C42" s="54"/>
      <c r="D42" s="21"/>
      <c r="E42" s="22"/>
      <c r="F42" s="22"/>
      <c r="G42" s="22"/>
      <c r="H42" s="22"/>
      <c r="I42" s="22"/>
      <c r="J42" s="13">
        <f>SUM(D42:I42)</f>
        <v>0</v>
      </c>
      <c r="K42" s="26"/>
    </row>
    <row r="43" spans="2:11" ht="39.6" customHeight="1" x14ac:dyDescent="0.3">
      <c r="B43" s="54" t="s">
        <v>50</v>
      </c>
      <c r="C43" s="54"/>
      <c r="D43" s="21"/>
      <c r="E43" s="22"/>
      <c r="F43" s="22"/>
      <c r="G43" s="22"/>
      <c r="H43" s="22"/>
      <c r="I43" s="22"/>
      <c r="J43" s="13">
        <f>SUM(D43:I43)</f>
        <v>0</v>
      </c>
      <c r="K43" s="26"/>
    </row>
    <row r="44" spans="2:11" ht="39.6" customHeight="1" x14ac:dyDescent="0.3">
      <c r="B44" s="54" t="s">
        <v>51</v>
      </c>
      <c r="C44" s="54"/>
      <c r="D44" s="21"/>
      <c r="E44" s="22"/>
      <c r="F44" s="22"/>
      <c r="G44" s="22"/>
      <c r="H44" s="22"/>
      <c r="I44" s="22"/>
      <c r="J44" s="13">
        <f t="shared" si="1"/>
        <v>0</v>
      </c>
      <c r="K44" s="26"/>
    </row>
    <row r="45" spans="2:11" ht="39.6" customHeight="1" x14ac:dyDescent="0.3">
      <c r="B45" s="54" t="s">
        <v>52</v>
      </c>
      <c r="C45" s="54"/>
      <c r="D45" s="21"/>
      <c r="E45" s="22"/>
      <c r="F45" s="22"/>
      <c r="G45" s="22"/>
      <c r="H45" s="22"/>
      <c r="I45" s="22"/>
      <c r="J45" s="13">
        <f t="shared" si="1"/>
        <v>0</v>
      </c>
      <c r="K45" s="26"/>
    </row>
    <row r="46" spans="2:11" ht="39.6" customHeight="1" x14ac:dyDescent="0.3">
      <c r="B46" s="54" t="s">
        <v>53</v>
      </c>
      <c r="C46" s="54"/>
      <c r="D46" s="21"/>
      <c r="E46" s="22"/>
      <c r="F46" s="22"/>
      <c r="G46" s="22"/>
      <c r="H46" s="22"/>
      <c r="I46" s="22"/>
      <c r="J46" s="13">
        <f t="shared" si="1"/>
        <v>0</v>
      </c>
      <c r="K46" s="26"/>
    </row>
    <row r="47" spans="2:11" ht="39.6" customHeight="1" thickTop="1" thickBot="1" x14ac:dyDescent="0.35">
      <c r="B47" s="54" t="s">
        <v>54</v>
      </c>
      <c r="C47" s="54"/>
      <c r="D47" s="21"/>
      <c r="E47" s="22"/>
      <c r="F47" s="22"/>
      <c r="G47" s="22"/>
      <c r="H47" s="22"/>
      <c r="I47" s="22"/>
      <c r="J47" s="13">
        <f t="shared" si="1"/>
        <v>0</v>
      </c>
      <c r="K47" s="26"/>
    </row>
    <row r="48" spans="2:11" ht="39.6" customHeight="1" x14ac:dyDescent="0.3">
      <c r="B48" s="54" t="s">
        <v>55</v>
      </c>
      <c r="C48" s="54"/>
      <c r="D48" s="21"/>
      <c r="E48" s="22"/>
      <c r="F48" s="22"/>
      <c r="G48" s="22"/>
      <c r="H48" s="22"/>
      <c r="I48" s="22"/>
      <c r="J48" s="13">
        <f t="shared" si="1"/>
        <v>0</v>
      </c>
      <c r="K48" s="26"/>
    </row>
    <row r="49" spans="2:13" ht="39.6" customHeight="1" x14ac:dyDescent="0.3">
      <c r="B49" s="54" t="s">
        <v>56</v>
      </c>
      <c r="C49" s="54"/>
      <c r="D49" s="21"/>
      <c r="E49" s="22"/>
      <c r="F49" s="22"/>
      <c r="G49" s="22"/>
      <c r="H49" s="22"/>
      <c r="I49" s="22"/>
      <c r="J49" s="13">
        <f t="shared" si="1"/>
        <v>0</v>
      </c>
      <c r="K49" s="26"/>
    </row>
    <row r="50" spans="2:13" ht="39.6" customHeight="1" x14ac:dyDescent="0.3">
      <c r="B50" s="54" t="s">
        <v>76</v>
      </c>
      <c r="C50" s="54"/>
      <c r="D50" s="21"/>
      <c r="E50" s="22"/>
      <c r="F50" s="22"/>
      <c r="G50" s="22"/>
      <c r="H50" s="22"/>
      <c r="I50" s="22"/>
      <c r="J50" s="13">
        <f t="shared" si="1"/>
        <v>0</v>
      </c>
      <c r="K50" s="26"/>
    </row>
    <row r="51" spans="2:13" ht="22.5" customHeight="1" thickTop="1" thickBot="1" x14ac:dyDescent="0.35">
      <c r="B51" s="57" t="s">
        <v>58</v>
      </c>
      <c r="C51" s="58"/>
      <c r="D51" s="23">
        <f>SUM(D39:D50)</f>
        <v>0</v>
      </c>
      <c r="E51" s="23">
        <f t="shared" ref="E51:I51" si="2">SUM(E39:E50)</f>
        <v>0</v>
      </c>
      <c r="F51" s="23">
        <f t="shared" si="2"/>
        <v>0</v>
      </c>
      <c r="G51" s="23">
        <f t="shared" si="2"/>
        <v>0</v>
      </c>
      <c r="H51" s="23">
        <f t="shared" si="2"/>
        <v>0</v>
      </c>
      <c r="I51" s="23">
        <f t="shared" si="2"/>
        <v>0</v>
      </c>
      <c r="J51" s="13">
        <f>SUM(D51:I51)</f>
        <v>0</v>
      </c>
      <c r="K51" s="26"/>
    </row>
    <row r="52" spans="2:13" ht="22.5" customHeight="1" thickTop="1" thickBot="1" x14ac:dyDescent="0.35">
      <c r="B52" s="59" t="s">
        <v>59</v>
      </c>
      <c r="C52" s="59"/>
      <c r="D52" s="22"/>
      <c r="E52" s="22"/>
      <c r="F52" s="22"/>
      <c r="G52" s="22"/>
      <c r="H52" s="22"/>
      <c r="I52" s="22"/>
      <c r="J52" s="13">
        <f>SUM(D52:I52)</f>
        <v>0</v>
      </c>
      <c r="K52" s="26"/>
    </row>
    <row r="53" spans="2:13" ht="22.5" customHeight="1" thickTop="1" thickBot="1" x14ac:dyDescent="0.35">
      <c r="B53" s="59" t="s">
        <v>60</v>
      </c>
      <c r="C53" s="59"/>
      <c r="D53" s="24">
        <f>D51+D52</f>
        <v>0</v>
      </c>
      <c r="E53" s="24">
        <f t="shared" ref="E53:F53" si="3">E51+E52</f>
        <v>0</v>
      </c>
      <c r="F53" s="24">
        <f t="shared" si="3"/>
        <v>0</v>
      </c>
      <c r="G53" s="24">
        <f>G51+G52</f>
        <v>0</v>
      </c>
      <c r="H53" s="24">
        <f>H51+H52</f>
        <v>0</v>
      </c>
      <c r="I53" s="24">
        <f t="shared" ref="I53" si="4">I51+I52</f>
        <v>0</v>
      </c>
      <c r="J53" s="13">
        <f>SUM(D53:I53)</f>
        <v>0</v>
      </c>
      <c r="K53" s="26"/>
    </row>
    <row r="54" spans="2:13" ht="22.5" customHeight="1" thickTop="1" thickBot="1" x14ac:dyDescent="0.35">
      <c r="B54" s="59" t="s">
        <v>61</v>
      </c>
      <c r="C54" s="59"/>
      <c r="D54" s="55">
        <f>D53+E53</f>
        <v>0</v>
      </c>
      <c r="E54" s="56"/>
      <c r="F54" s="55">
        <f>F53+G53</f>
        <v>0</v>
      </c>
      <c r="G54" s="56"/>
      <c r="H54" s="55">
        <f>H53+I53</f>
        <v>0</v>
      </c>
      <c r="I54" s="56"/>
      <c r="J54" s="14"/>
      <c r="K54" s="26"/>
    </row>
    <row r="55" spans="2:13" ht="15" thickTop="1" x14ac:dyDescent="0.3"/>
    <row r="57" spans="2:13" x14ac:dyDescent="0.3">
      <c r="M57" t="s">
        <v>1</v>
      </c>
    </row>
    <row r="58" spans="2:13" x14ac:dyDescent="0.3">
      <c r="E58" t="s">
        <v>1</v>
      </c>
    </row>
  </sheetData>
  <sheetProtection selectLockedCells="1"/>
  <mergeCells count="61">
    <mergeCell ref="B5:E5"/>
    <mergeCell ref="C6:H6"/>
    <mergeCell ref="C7:H7"/>
    <mergeCell ref="C8:H8"/>
    <mergeCell ref="J2:K2"/>
    <mergeCell ref="C4:K4"/>
    <mergeCell ref="B11:D11"/>
    <mergeCell ref="E11:F11"/>
    <mergeCell ref="B12:D12"/>
    <mergeCell ref="E12:F12"/>
    <mergeCell ref="G11:H11"/>
    <mergeCell ref="G12:H12"/>
    <mergeCell ref="B13:D13"/>
    <mergeCell ref="E13:F13"/>
    <mergeCell ref="B14:D14"/>
    <mergeCell ref="E14:F14"/>
    <mergeCell ref="G13:H13"/>
    <mergeCell ref="G14:H14"/>
    <mergeCell ref="B15:D15"/>
    <mergeCell ref="E15:F15"/>
    <mergeCell ref="B16:D16"/>
    <mergeCell ref="E16:F16"/>
    <mergeCell ref="G15:H15"/>
    <mergeCell ref="G16:H16"/>
    <mergeCell ref="B18:K18"/>
    <mergeCell ref="B19:C20"/>
    <mergeCell ref="D19:E19"/>
    <mergeCell ref="F19:G19"/>
    <mergeCell ref="J19:J20"/>
    <mergeCell ref="K19:K20"/>
    <mergeCell ref="H19:I19"/>
    <mergeCell ref="B31:C31"/>
    <mergeCell ref="D31:E31"/>
    <mergeCell ref="F31:G31"/>
    <mergeCell ref="B36:J36"/>
    <mergeCell ref="B37:C38"/>
    <mergeCell ref="D37:E37"/>
    <mergeCell ref="F37:G37"/>
    <mergeCell ref="J37:J38"/>
    <mergeCell ref="H31:I31"/>
    <mergeCell ref="K37:K38"/>
    <mergeCell ref="B39:C39"/>
    <mergeCell ref="B40:C40"/>
    <mergeCell ref="B41:C41"/>
    <mergeCell ref="B42:C42"/>
    <mergeCell ref="B44:C44"/>
    <mergeCell ref="H37:I37"/>
    <mergeCell ref="B45:C45"/>
    <mergeCell ref="B46:C46"/>
    <mergeCell ref="B47:C47"/>
    <mergeCell ref="B43:C43"/>
    <mergeCell ref="B49:C49"/>
    <mergeCell ref="B50:C50"/>
    <mergeCell ref="B48:C48"/>
    <mergeCell ref="H54:I54"/>
    <mergeCell ref="B51:C51"/>
    <mergeCell ref="B52:C52"/>
    <mergeCell ref="B53:C53"/>
    <mergeCell ref="B54:C54"/>
    <mergeCell ref="D54:E54"/>
    <mergeCell ref="F54:G54"/>
  </mergeCells>
  <pageMargins left="0.11811023622047245" right="0.19685039370078741" top="0.74803149606299213" bottom="0.74803149606299213" header="0.31496062992125984" footer="0.31496062992125984"/>
  <pageSetup scale="63" fitToHeight="2" orientation="landscape" r:id="rId1"/>
  <headerFooter>
    <oddHeader xml:space="preserve">&amp;C  </oddHeader>
    <oddFooter xml:space="preserve">&amp;C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F784-D062-4880-9F12-8D075E77B2A0}">
  <sheetPr codeName="Feuil2">
    <pageSetUpPr fitToPage="1"/>
  </sheetPr>
  <dimension ref="B1:M62"/>
  <sheetViews>
    <sheetView showGridLines="0" view="pageLayout" topLeftCell="A10" zoomScaleNormal="100" zoomScaleSheetLayoutView="100" workbookViewId="0">
      <selection activeCell="D2" sqref="D2"/>
    </sheetView>
  </sheetViews>
  <sheetFormatPr baseColWidth="10" defaultColWidth="10.77734375" defaultRowHeight="14.4" x14ac:dyDescent="0.3"/>
  <cols>
    <col min="1" max="1" width="1.21875" customWidth="1"/>
    <col min="2" max="2" width="15.21875" customWidth="1"/>
    <col min="3" max="3" width="25.77734375" customWidth="1"/>
    <col min="4" max="9" width="14.21875" customWidth="1"/>
    <col min="10" max="10" width="14.44140625" customWidth="1"/>
    <col min="11" max="11" width="57.77734375" customWidth="1"/>
    <col min="12" max="12" width="2.44140625" customWidth="1"/>
    <col min="13" max="13" width="3.44140625" customWidth="1"/>
  </cols>
  <sheetData>
    <row r="1" spans="2:13" ht="2.5499999999999998" customHeight="1" x14ac:dyDescent="0.3"/>
    <row r="2" spans="2:13" ht="45" customHeight="1" x14ac:dyDescent="0.3">
      <c r="J2" s="121" t="s">
        <v>0</v>
      </c>
      <c r="K2" s="121"/>
    </row>
    <row r="3" spans="2:13" ht="14.1" customHeight="1" x14ac:dyDescent="0.3">
      <c r="M3" t="s">
        <v>1</v>
      </c>
    </row>
    <row r="4" spans="2:13" ht="19.5" customHeight="1" x14ac:dyDescent="0.3">
      <c r="C4" s="122" t="s">
        <v>2</v>
      </c>
      <c r="D4" s="122"/>
      <c r="E4" s="122"/>
      <c r="F4" s="122"/>
      <c r="G4" s="122"/>
      <c r="H4" s="122"/>
      <c r="I4" s="122"/>
      <c r="J4" s="122"/>
      <c r="K4" s="122"/>
    </row>
    <row r="5" spans="2:13" ht="15.6" customHeight="1" x14ac:dyDescent="0.3">
      <c r="C5" s="1"/>
      <c r="D5" s="1"/>
      <c r="E5" s="1"/>
      <c r="F5" s="1"/>
      <c r="G5" s="1"/>
      <c r="H5" s="1"/>
      <c r="I5" s="1"/>
      <c r="J5" s="1"/>
      <c r="K5" s="1"/>
    </row>
    <row r="6" spans="2:13" x14ac:dyDescent="0.3">
      <c r="B6" s="2" t="s">
        <v>62</v>
      </c>
    </row>
    <row r="7" spans="2:13" ht="18.600000000000001" customHeight="1" x14ac:dyDescent="0.3"/>
    <row r="8" spans="2:13" ht="18.600000000000001" thickBot="1" x14ac:dyDescent="0.4">
      <c r="B8" s="3" t="s">
        <v>8</v>
      </c>
      <c r="C8" s="4"/>
      <c r="D8" s="4"/>
      <c r="E8" s="4"/>
      <c r="F8" s="4"/>
      <c r="G8" s="4"/>
      <c r="H8" s="4"/>
      <c r="I8" s="5"/>
      <c r="J8" s="5"/>
      <c r="K8" s="5"/>
    </row>
    <row r="9" spans="2:13" ht="18" customHeight="1" thickTop="1" thickBot="1" x14ac:dyDescent="0.35">
      <c r="B9" s="104" t="s">
        <v>9</v>
      </c>
      <c r="C9" s="105"/>
      <c r="D9" s="106"/>
      <c r="E9" s="74" t="s">
        <v>10</v>
      </c>
      <c r="F9" s="75"/>
      <c r="G9" s="74" t="s">
        <v>11</v>
      </c>
      <c r="H9" s="75"/>
      <c r="I9" s="43"/>
      <c r="J9" s="43"/>
    </row>
    <row r="10" spans="2:13" ht="18" customHeight="1" thickTop="1" thickBot="1" x14ac:dyDescent="0.35">
      <c r="B10" s="107" t="s">
        <v>12</v>
      </c>
      <c r="C10" s="108"/>
      <c r="D10" s="109"/>
      <c r="E10" s="110">
        <f>D57+F57+H57</f>
        <v>300335</v>
      </c>
      <c r="F10" s="111"/>
      <c r="G10" s="112">
        <f>IFERROR($E10/$E$14,"")</f>
        <v>0.80017850720023442</v>
      </c>
      <c r="H10" s="113"/>
      <c r="I10" s="41"/>
      <c r="J10" s="41"/>
    </row>
    <row r="11" spans="2:13" ht="18" customHeight="1" thickTop="1" x14ac:dyDescent="0.3">
      <c r="B11" s="90" t="s">
        <v>13</v>
      </c>
      <c r="C11" s="91"/>
      <c r="D11" s="92"/>
      <c r="E11" s="93">
        <f>J30</f>
        <v>75000</v>
      </c>
      <c r="F11" s="94"/>
      <c r="G11" s="100">
        <f>IFERROR($E11/$E$14,"")</f>
        <v>0.19982149279976555</v>
      </c>
      <c r="H11" s="101"/>
      <c r="I11" s="41"/>
      <c r="J11" s="41"/>
    </row>
    <row r="12" spans="2:13" ht="18" customHeight="1" x14ac:dyDescent="0.3">
      <c r="B12" s="95" t="s">
        <v>14</v>
      </c>
      <c r="C12" s="96"/>
      <c r="D12" s="97"/>
      <c r="E12" s="98">
        <f>SUM(D20:D29)+SUM(F20:F29)+SUM(H20:H29)</f>
        <v>71000</v>
      </c>
      <c r="F12" s="99"/>
      <c r="G12" s="102">
        <f>IFERROR($E12/$E$14,"")</f>
        <v>0.18916434651711139</v>
      </c>
      <c r="H12" s="103"/>
      <c r="I12" s="41"/>
      <c r="J12" s="41"/>
    </row>
    <row r="13" spans="2:13" ht="18" customHeight="1" thickBot="1" x14ac:dyDescent="0.35">
      <c r="B13" s="78" t="s">
        <v>15</v>
      </c>
      <c r="C13" s="79"/>
      <c r="D13" s="80"/>
      <c r="E13" s="81">
        <f>SUM(E20:E29)+SUM(G20:G29)+SUM(I20:I29)</f>
        <v>4000</v>
      </c>
      <c r="F13" s="82"/>
      <c r="G13" s="86">
        <f>IFERROR($E13/$E$14,"")</f>
        <v>1.0657146282654162E-2</v>
      </c>
      <c r="H13" s="87"/>
      <c r="I13" s="41"/>
      <c r="J13" s="41"/>
    </row>
    <row r="14" spans="2:13" ht="18" customHeight="1" thickTop="1" thickBot="1" x14ac:dyDescent="0.35">
      <c r="B14" s="64" t="s">
        <v>16</v>
      </c>
      <c r="C14" s="83"/>
      <c r="D14" s="65"/>
      <c r="E14" s="84">
        <f>E10+E11</f>
        <v>375335</v>
      </c>
      <c r="F14" s="85"/>
      <c r="G14" s="88">
        <f>IFERROR(G10+G11,"")</f>
        <v>1</v>
      </c>
      <c r="H14" s="89"/>
      <c r="I14" s="42"/>
      <c r="J14" s="42"/>
    </row>
    <row r="15" spans="2:13" ht="15.6" customHeight="1" thickTop="1" x14ac:dyDescent="0.3"/>
    <row r="16" spans="2:13" ht="15.6" customHeight="1" x14ac:dyDescent="0.3"/>
    <row r="17" spans="2:11" ht="19.05" customHeight="1" thickBot="1" x14ac:dyDescent="0.4">
      <c r="B17" s="68" t="s">
        <v>17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2:11" ht="15.6" customHeight="1" thickTop="1" thickBot="1" x14ac:dyDescent="0.35">
      <c r="B18" s="70" t="s">
        <v>18</v>
      </c>
      <c r="C18" s="71"/>
      <c r="D18" s="74" t="s">
        <v>19</v>
      </c>
      <c r="E18" s="75"/>
      <c r="F18" s="74" t="s">
        <v>20</v>
      </c>
      <c r="G18" s="75"/>
      <c r="H18" s="74" t="s">
        <v>21</v>
      </c>
      <c r="I18" s="75"/>
      <c r="J18" s="76" t="s">
        <v>22</v>
      </c>
      <c r="K18" s="76" t="s">
        <v>23</v>
      </c>
    </row>
    <row r="19" spans="2:11" ht="39.6" customHeight="1" thickTop="1" thickBot="1" x14ac:dyDescent="0.35">
      <c r="B19" s="72"/>
      <c r="C19" s="73"/>
      <c r="D19" s="30" t="s">
        <v>24</v>
      </c>
      <c r="E19" s="12" t="s">
        <v>25</v>
      </c>
      <c r="F19" s="30" t="s">
        <v>24</v>
      </c>
      <c r="G19" s="12" t="s">
        <v>25</v>
      </c>
      <c r="H19" s="30" t="s">
        <v>24</v>
      </c>
      <c r="I19" s="12" t="s">
        <v>25</v>
      </c>
      <c r="J19" s="77"/>
      <c r="K19" s="77"/>
    </row>
    <row r="20" spans="2:11" ht="26.55" customHeight="1" thickTop="1" thickBot="1" x14ac:dyDescent="0.35">
      <c r="B20" s="25" t="s">
        <v>26</v>
      </c>
      <c r="C20" s="33" t="s">
        <v>63</v>
      </c>
      <c r="D20" s="32">
        <v>7500</v>
      </c>
      <c r="E20" s="32"/>
      <c r="F20" s="32">
        <v>7500</v>
      </c>
      <c r="G20" s="32"/>
      <c r="H20" s="34">
        <v>7500</v>
      </c>
      <c r="I20" s="34"/>
      <c r="J20" s="17">
        <f>SUM(D20:I20)</f>
        <v>22500</v>
      </c>
      <c r="K20" s="35" t="s">
        <v>64</v>
      </c>
    </row>
    <row r="21" spans="2:11" ht="26.55" customHeight="1" thickTop="1" thickBot="1" x14ac:dyDescent="0.35">
      <c r="B21" s="25" t="s">
        <v>27</v>
      </c>
      <c r="C21" s="33" t="s">
        <v>65</v>
      </c>
      <c r="D21" s="34">
        <v>20000</v>
      </c>
      <c r="E21" s="32"/>
      <c r="F21" s="32">
        <v>20000</v>
      </c>
      <c r="G21" s="32"/>
      <c r="H21" s="34">
        <v>8500</v>
      </c>
      <c r="I21" s="34"/>
      <c r="J21" s="17">
        <f t="shared" ref="J21:J29" si="0">SUM(D21:I21)</f>
        <v>48500</v>
      </c>
      <c r="K21" s="35" t="s">
        <v>66</v>
      </c>
    </row>
    <row r="22" spans="2:11" ht="26.55" customHeight="1" thickTop="1" thickBot="1" x14ac:dyDescent="0.35">
      <c r="B22" s="25" t="s">
        <v>28</v>
      </c>
      <c r="C22" s="33" t="s">
        <v>67</v>
      </c>
      <c r="D22" s="34"/>
      <c r="E22" s="32">
        <v>2000</v>
      </c>
      <c r="F22" s="32"/>
      <c r="G22" s="32">
        <v>2000</v>
      </c>
      <c r="H22" s="34"/>
      <c r="I22" s="34"/>
      <c r="J22" s="17">
        <f t="shared" si="0"/>
        <v>4000</v>
      </c>
      <c r="K22" s="35" t="s">
        <v>68</v>
      </c>
    </row>
    <row r="23" spans="2:11" ht="26.55" customHeight="1" thickTop="1" thickBot="1" x14ac:dyDescent="0.35">
      <c r="B23" s="25" t="s">
        <v>29</v>
      </c>
      <c r="C23" s="33"/>
      <c r="D23" s="34"/>
      <c r="E23" s="32"/>
      <c r="F23" s="32"/>
      <c r="G23" s="32"/>
      <c r="H23" s="34"/>
      <c r="I23" s="34"/>
      <c r="J23" s="17">
        <f t="shared" si="0"/>
        <v>0</v>
      </c>
      <c r="K23" s="35"/>
    </row>
    <row r="24" spans="2:11" ht="26.55" customHeight="1" thickTop="1" thickBot="1" x14ac:dyDescent="0.35">
      <c r="B24" s="25" t="s">
        <v>30</v>
      </c>
      <c r="C24" s="36"/>
      <c r="D24" s="34"/>
      <c r="E24" s="32"/>
      <c r="F24" s="32"/>
      <c r="G24" s="32"/>
      <c r="H24" s="34"/>
      <c r="I24" s="34"/>
      <c r="J24" s="17">
        <f t="shared" si="0"/>
        <v>0</v>
      </c>
      <c r="K24" s="35"/>
    </row>
    <row r="25" spans="2:11" ht="26.55" customHeight="1" thickTop="1" thickBot="1" x14ac:dyDescent="0.35">
      <c r="B25" s="25" t="s">
        <v>31</v>
      </c>
      <c r="C25" s="36"/>
      <c r="D25" s="34"/>
      <c r="E25" s="32"/>
      <c r="F25" s="32"/>
      <c r="G25" s="34"/>
      <c r="H25" s="34"/>
      <c r="I25" s="34"/>
      <c r="J25" s="17">
        <f t="shared" si="0"/>
        <v>0</v>
      </c>
      <c r="K25" s="35"/>
    </row>
    <row r="26" spans="2:11" ht="26.55" customHeight="1" thickTop="1" thickBot="1" x14ac:dyDescent="0.35">
      <c r="B26" s="25" t="s">
        <v>32</v>
      </c>
      <c r="C26" s="36"/>
      <c r="D26" s="34"/>
      <c r="E26" s="32"/>
      <c r="F26" s="32"/>
      <c r="G26" s="34"/>
      <c r="H26" s="34"/>
      <c r="I26" s="34"/>
      <c r="J26" s="17">
        <f t="shared" si="0"/>
        <v>0</v>
      </c>
      <c r="K26" s="35"/>
    </row>
    <row r="27" spans="2:11" ht="26.55" customHeight="1" thickTop="1" thickBot="1" x14ac:dyDescent="0.35">
      <c r="B27" s="25" t="s">
        <v>33</v>
      </c>
      <c r="C27" s="36"/>
      <c r="D27" s="34"/>
      <c r="E27" s="32"/>
      <c r="F27" s="32"/>
      <c r="G27" s="34"/>
      <c r="H27" s="34"/>
      <c r="I27" s="34"/>
      <c r="J27" s="17">
        <f t="shared" si="0"/>
        <v>0</v>
      </c>
      <c r="K27" s="35"/>
    </row>
    <row r="28" spans="2:11" ht="26.55" customHeight="1" thickTop="1" thickBot="1" x14ac:dyDescent="0.35">
      <c r="B28" s="25" t="s">
        <v>34</v>
      </c>
      <c r="C28" s="36"/>
      <c r="D28" s="34"/>
      <c r="E28" s="32"/>
      <c r="F28" s="32"/>
      <c r="G28" s="34"/>
      <c r="H28" s="34"/>
      <c r="I28" s="34"/>
      <c r="J28" s="17">
        <f t="shared" si="0"/>
        <v>0</v>
      </c>
      <c r="K28" s="35"/>
    </row>
    <row r="29" spans="2:11" ht="26.55" customHeight="1" thickTop="1" thickBot="1" x14ac:dyDescent="0.35">
      <c r="B29" s="25" t="s">
        <v>35</v>
      </c>
      <c r="C29" s="36"/>
      <c r="D29" s="34"/>
      <c r="E29" s="32"/>
      <c r="F29" s="32"/>
      <c r="G29" s="34"/>
      <c r="H29" s="34"/>
      <c r="I29" s="34"/>
      <c r="J29" s="17">
        <f t="shared" si="0"/>
        <v>0</v>
      </c>
      <c r="K29" s="35"/>
    </row>
    <row r="30" spans="2:11" ht="20.100000000000001" customHeight="1" thickTop="1" thickBot="1" x14ac:dyDescent="0.35">
      <c r="B30" s="64" t="s">
        <v>36</v>
      </c>
      <c r="C30" s="65"/>
      <c r="D30" s="66">
        <f>SUM(D20:D29)+SUM(E20:E29)</f>
        <v>29500</v>
      </c>
      <c r="E30" s="67"/>
      <c r="F30" s="66">
        <f>SUM(F20:F29)+SUM(G20:G29)</f>
        <v>29500</v>
      </c>
      <c r="G30" s="67"/>
      <c r="H30" s="66">
        <f>SUM(H20:H29)+SUM(I20:I29)</f>
        <v>16000</v>
      </c>
      <c r="I30" s="67"/>
      <c r="J30" s="18">
        <f>SUM(J20:J29)</f>
        <v>75000</v>
      </c>
      <c r="K30" s="35"/>
    </row>
    <row r="31" spans="2:11" ht="15.6" customHeight="1" thickTop="1" x14ac:dyDescent="0.3">
      <c r="B31" s="10"/>
      <c r="C31" s="9"/>
      <c r="D31" s="6"/>
      <c r="E31" s="6"/>
      <c r="F31" s="6"/>
      <c r="G31" s="6"/>
      <c r="H31" s="6"/>
      <c r="I31" s="6"/>
      <c r="J31" s="7"/>
      <c r="K31" s="8"/>
    </row>
    <row r="32" spans="2:11" ht="15.6" customHeight="1" x14ac:dyDescent="0.3">
      <c r="B32" s="29" t="s">
        <v>37</v>
      </c>
      <c r="C32" s="9"/>
      <c r="D32" s="6"/>
      <c r="E32" s="6"/>
      <c r="F32" s="6"/>
      <c r="G32" s="6"/>
      <c r="H32" s="6"/>
      <c r="I32" s="6"/>
      <c r="J32" s="7"/>
      <c r="K32" s="8"/>
    </row>
    <row r="33" spans="2:11" ht="15.6" customHeight="1" x14ac:dyDescent="0.3">
      <c r="B33" s="10"/>
      <c r="C33" s="9"/>
      <c r="D33" s="6"/>
      <c r="E33" s="6"/>
      <c r="F33" s="6"/>
      <c r="G33" s="6"/>
      <c r="H33" s="6"/>
      <c r="I33" s="6"/>
      <c r="J33" s="7"/>
      <c r="K33" s="8"/>
    </row>
    <row r="34" spans="2:11" ht="15.6" customHeight="1" x14ac:dyDescent="0.3">
      <c r="B34" s="10"/>
      <c r="C34" s="9"/>
      <c r="D34" s="6"/>
      <c r="E34" s="6"/>
      <c r="F34" s="6"/>
      <c r="G34" s="6"/>
      <c r="H34" s="6"/>
      <c r="I34" s="6"/>
      <c r="J34" s="7"/>
      <c r="K34" s="8"/>
    </row>
    <row r="35" spans="2:11" ht="15.6" customHeight="1" x14ac:dyDescent="0.3">
      <c r="B35" s="10"/>
      <c r="C35" s="9"/>
      <c r="D35" s="6"/>
      <c r="E35" s="6"/>
      <c r="F35" s="6"/>
      <c r="G35" s="6"/>
      <c r="H35" s="6"/>
      <c r="I35" s="6"/>
      <c r="J35" s="7"/>
      <c r="K35" s="8"/>
    </row>
    <row r="36" spans="2:11" ht="15.6" customHeight="1" x14ac:dyDescent="0.3">
      <c r="B36" s="10"/>
      <c r="C36" s="9"/>
      <c r="D36" s="6"/>
      <c r="E36" s="6"/>
      <c r="F36" s="6"/>
      <c r="G36" s="6"/>
      <c r="H36" s="6"/>
      <c r="I36" s="6"/>
      <c r="J36" s="7"/>
      <c r="K36" s="8"/>
    </row>
    <row r="37" spans="2:11" ht="15.6" customHeight="1" x14ac:dyDescent="0.3">
      <c r="B37" s="10"/>
      <c r="C37" s="9"/>
      <c r="D37" s="6"/>
      <c r="E37" s="6"/>
      <c r="F37" s="6"/>
      <c r="G37" s="6"/>
      <c r="H37" s="6"/>
      <c r="I37" s="6"/>
      <c r="J37" s="7"/>
      <c r="K37" s="8"/>
    </row>
    <row r="38" spans="2:11" ht="15.6" customHeight="1" x14ac:dyDescent="0.3">
      <c r="B38" s="10"/>
      <c r="C38" s="9"/>
      <c r="D38" s="6"/>
      <c r="E38" s="6"/>
      <c r="F38" s="6"/>
      <c r="G38" s="6"/>
      <c r="H38" s="6"/>
      <c r="I38" s="6"/>
      <c r="J38" s="7"/>
      <c r="K38" s="8"/>
    </row>
    <row r="39" spans="2:11" ht="15.6" customHeight="1" x14ac:dyDescent="0.3">
      <c r="B39" s="10"/>
      <c r="C39" s="9"/>
      <c r="D39" s="6"/>
      <c r="E39" s="6"/>
      <c r="F39" s="6"/>
      <c r="G39" s="6"/>
      <c r="H39" s="6"/>
      <c r="I39" s="6"/>
      <c r="J39" s="7"/>
      <c r="K39" s="8"/>
    </row>
    <row r="40" spans="2:11" ht="18.600000000000001" thickBot="1" x14ac:dyDescent="0.4">
      <c r="B40" s="68" t="s">
        <v>38</v>
      </c>
      <c r="C40" s="68"/>
      <c r="D40" s="68"/>
      <c r="E40" s="68"/>
      <c r="F40" s="68"/>
      <c r="G40" s="68"/>
      <c r="H40" s="68"/>
      <c r="I40" s="68"/>
      <c r="J40" s="68"/>
    </row>
    <row r="41" spans="2:11" ht="15.6" thickTop="1" thickBot="1" x14ac:dyDescent="0.35">
      <c r="B41" s="69" t="s">
        <v>39</v>
      </c>
      <c r="C41" s="69"/>
      <c r="D41" s="60" t="s">
        <v>40</v>
      </c>
      <c r="E41" s="61"/>
      <c r="F41" s="60" t="s">
        <v>41</v>
      </c>
      <c r="G41" s="61"/>
      <c r="H41" s="60" t="s">
        <v>42</v>
      </c>
      <c r="I41" s="61"/>
      <c r="J41" s="62" t="s">
        <v>43</v>
      </c>
      <c r="K41" s="62" t="s">
        <v>23</v>
      </c>
    </row>
    <row r="42" spans="2:11" ht="71.55" customHeight="1" thickTop="1" thickBot="1" x14ac:dyDescent="0.35">
      <c r="B42" s="69"/>
      <c r="C42" s="69"/>
      <c r="D42" s="31" t="s">
        <v>44</v>
      </c>
      <c r="E42" s="11" t="s">
        <v>45</v>
      </c>
      <c r="F42" s="31" t="s">
        <v>44</v>
      </c>
      <c r="G42" s="11" t="s">
        <v>45</v>
      </c>
      <c r="H42" s="31" t="s">
        <v>44</v>
      </c>
      <c r="I42" s="11" t="s">
        <v>45</v>
      </c>
      <c r="J42" s="63"/>
      <c r="K42" s="63"/>
    </row>
    <row r="43" spans="2:11" ht="39.6" customHeight="1" thickTop="1" thickBot="1" x14ac:dyDescent="0.35">
      <c r="B43" s="54" t="s">
        <v>46</v>
      </c>
      <c r="C43" s="54"/>
      <c r="D43" s="37">
        <v>60000</v>
      </c>
      <c r="E43" s="38">
        <f>20000+7500</f>
        <v>27500</v>
      </c>
      <c r="F43" s="38">
        <v>60000</v>
      </c>
      <c r="G43" s="38">
        <f>20000+7500</f>
        <v>27500</v>
      </c>
      <c r="H43" s="38">
        <v>60000</v>
      </c>
      <c r="I43" s="38">
        <f>8500+7500</f>
        <v>16000</v>
      </c>
      <c r="J43" s="13">
        <f>SUM(D43:I43)</f>
        <v>251000</v>
      </c>
      <c r="K43" s="35" t="s">
        <v>69</v>
      </c>
    </row>
    <row r="44" spans="2:11" ht="39.6" customHeight="1" thickTop="1" thickBot="1" x14ac:dyDescent="0.35">
      <c r="B44" s="54" t="s">
        <v>47</v>
      </c>
      <c r="C44" s="54"/>
      <c r="D44" s="39">
        <v>7500</v>
      </c>
      <c r="E44" s="40"/>
      <c r="F44" s="40">
        <v>7500</v>
      </c>
      <c r="G44" s="40"/>
      <c r="H44" s="40">
        <v>7500</v>
      </c>
      <c r="I44" s="40"/>
      <c r="J44" s="13">
        <f t="shared" ref="J44:J54" si="1">SUM(D44:I44)</f>
        <v>22500</v>
      </c>
      <c r="K44" s="35" t="s">
        <v>70</v>
      </c>
    </row>
    <row r="45" spans="2:11" ht="39.6" customHeight="1" thickTop="1" thickBot="1" x14ac:dyDescent="0.35">
      <c r="B45" s="54" t="s">
        <v>48</v>
      </c>
      <c r="C45" s="54"/>
      <c r="D45" s="39"/>
      <c r="E45" s="40">
        <v>2000</v>
      </c>
      <c r="F45" s="40"/>
      <c r="G45" s="40"/>
      <c r="H45" s="40"/>
      <c r="I45" s="40">
        <v>2000</v>
      </c>
      <c r="J45" s="13">
        <f>SUM(D45:I45)</f>
        <v>4000</v>
      </c>
      <c r="K45" s="35" t="s">
        <v>68</v>
      </c>
    </row>
    <row r="46" spans="2:11" ht="39.6" customHeight="1" thickTop="1" thickBot="1" x14ac:dyDescent="0.35">
      <c r="B46" s="54" t="s">
        <v>49</v>
      </c>
      <c r="C46" s="54"/>
      <c r="D46" s="39">
        <v>5000</v>
      </c>
      <c r="E46" s="40"/>
      <c r="F46" s="40"/>
      <c r="G46" s="40"/>
      <c r="H46" s="40"/>
      <c r="I46" s="40"/>
      <c r="J46" s="13">
        <f t="shared" si="1"/>
        <v>5000</v>
      </c>
      <c r="K46" s="35" t="s">
        <v>71</v>
      </c>
    </row>
    <row r="47" spans="2:11" ht="39.6" customHeight="1" thickTop="1" thickBot="1" x14ac:dyDescent="0.35">
      <c r="B47" s="54" t="s">
        <v>50</v>
      </c>
      <c r="C47" s="54"/>
      <c r="D47" s="39"/>
      <c r="E47" s="40"/>
      <c r="F47" s="40"/>
      <c r="G47" s="40"/>
      <c r="H47" s="40"/>
      <c r="I47" s="40"/>
      <c r="J47" s="13"/>
      <c r="K47" s="35"/>
    </row>
    <row r="48" spans="2:11" ht="39.6" customHeight="1" thickTop="1" thickBot="1" x14ac:dyDescent="0.35">
      <c r="B48" s="54" t="s">
        <v>51</v>
      </c>
      <c r="C48" s="54"/>
      <c r="D48" s="39">
        <v>15000</v>
      </c>
      <c r="E48" s="40"/>
      <c r="F48" s="40">
        <v>15000</v>
      </c>
      <c r="G48" s="40"/>
      <c r="H48" s="40"/>
      <c r="I48" s="40"/>
      <c r="J48" s="13">
        <f t="shared" si="1"/>
        <v>30000</v>
      </c>
      <c r="K48" s="35" t="s">
        <v>72</v>
      </c>
    </row>
    <row r="49" spans="2:13" ht="39.6" customHeight="1" thickTop="1" thickBot="1" x14ac:dyDescent="0.35">
      <c r="B49" s="54" t="s">
        <v>52</v>
      </c>
      <c r="C49" s="54"/>
      <c r="D49" s="39">
        <v>1000</v>
      </c>
      <c r="E49" s="40"/>
      <c r="F49" s="40">
        <v>1000</v>
      </c>
      <c r="G49" s="40"/>
      <c r="H49" s="40">
        <v>1000</v>
      </c>
      <c r="I49" s="40"/>
      <c r="J49" s="13">
        <f t="shared" si="1"/>
        <v>3000</v>
      </c>
      <c r="K49" s="35" t="s">
        <v>73</v>
      </c>
    </row>
    <row r="50" spans="2:13" ht="39.6" customHeight="1" thickTop="1" thickBot="1" x14ac:dyDescent="0.35">
      <c r="B50" s="54" t="s">
        <v>53</v>
      </c>
      <c r="C50" s="54"/>
      <c r="D50" s="39"/>
      <c r="E50" s="40"/>
      <c r="F50" s="40"/>
      <c r="G50" s="40"/>
      <c r="H50" s="40"/>
      <c r="I50" s="40"/>
      <c r="J50" s="13">
        <f t="shared" si="1"/>
        <v>0</v>
      </c>
      <c r="K50" s="35"/>
    </row>
    <row r="51" spans="2:13" ht="39.6" customHeight="1" thickTop="1" thickBot="1" x14ac:dyDescent="0.35">
      <c r="B51" s="54" t="s">
        <v>54</v>
      </c>
      <c r="C51" s="54"/>
      <c r="D51" s="39"/>
      <c r="E51" s="40"/>
      <c r="F51" s="40"/>
      <c r="G51" s="40"/>
      <c r="H51" s="40">
        <v>3000</v>
      </c>
      <c r="I51" s="40"/>
      <c r="J51" s="13">
        <f t="shared" si="1"/>
        <v>3000</v>
      </c>
      <c r="K51" s="35" t="s">
        <v>74</v>
      </c>
    </row>
    <row r="52" spans="2:13" ht="39.6" customHeight="1" thickTop="1" thickBot="1" x14ac:dyDescent="0.35">
      <c r="B52" s="54" t="s">
        <v>55</v>
      </c>
      <c r="C52" s="54"/>
      <c r="D52" s="39"/>
      <c r="E52" s="40"/>
      <c r="F52" s="40"/>
      <c r="G52" s="40"/>
      <c r="H52" s="40"/>
      <c r="I52" s="40"/>
      <c r="J52" s="13">
        <f>SUM(D52:I52)</f>
        <v>0</v>
      </c>
      <c r="K52" s="35"/>
    </row>
    <row r="53" spans="2:13" ht="39.6" customHeight="1" thickTop="1" thickBot="1" x14ac:dyDescent="0.35">
      <c r="B53" s="54" t="s">
        <v>56</v>
      </c>
      <c r="C53" s="54"/>
      <c r="D53" s="39"/>
      <c r="E53" s="40"/>
      <c r="F53" s="40"/>
      <c r="G53" s="40"/>
      <c r="H53" s="40"/>
      <c r="I53" s="40"/>
      <c r="J53" s="13">
        <f t="shared" si="1"/>
        <v>0</v>
      </c>
      <c r="K53" s="35"/>
    </row>
    <row r="54" spans="2:13" ht="39.6" customHeight="1" thickTop="1" thickBot="1" x14ac:dyDescent="0.35">
      <c r="B54" s="54" t="s">
        <v>57</v>
      </c>
      <c r="C54" s="54"/>
      <c r="D54" s="39"/>
      <c r="E54" s="40"/>
      <c r="F54" s="40"/>
      <c r="G54" s="40"/>
      <c r="H54" s="40"/>
      <c r="I54" s="40"/>
      <c r="J54" s="13">
        <f t="shared" si="1"/>
        <v>0</v>
      </c>
      <c r="K54" s="35"/>
    </row>
    <row r="55" spans="2:13" ht="22.5" customHeight="1" thickTop="1" thickBot="1" x14ac:dyDescent="0.35">
      <c r="B55" s="57" t="s">
        <v>58</v>
      </c>
      <c r="C55" s="58"/>
      <c r="D55" s="23">
        <f t="shared" ref="D55:I55" si="2">SUM(D43:D54)</f>
        <v>88500</v>
      </c>
      <c r="E55" s="23">
        <f t="shared" si="2"/>
        <v>29500</v>
      </c>
      <c r="F55" s="23">
        <f t="shared" si="2"/>
        <v>83500</v>
      </c>
      <c r="G55" s="23">
        <f t="shared" si="2"/>
        <v>27500</v>
      </c>
      <c r="H55" s="23">
        <f t="shared" si="2"/>
        <v>71500</v>
      </c>
      <c r="I55" s="23">
        <f t="shared" si="2"/>
        <v>18000</v>
      </c>
      <c r="J55" s="13">
        <f>SUM(D55:I55)</f>
        <v>318500</v>
      </c>
      <c r="K55" s="35"/>
    </row>
    <row r="56" spans="2:13" ht="22.5" customHeight="1" thickTop="1" thickBot="1" x14ac:dyDescent="0.35">
      <c r="B56" s="59" t="s">
        <v>59</v>
      </c>
      <c r="C56" s="59"/>
      <c r="D56" s="40">
        <f>(D43+D44+D45+D46+D49)*0.27</f>
        <v>19845</v>
      </c>
      <c r="E56" s="40"/>
      <c r="F56" s="40">
        <f>(F43+F44+F45+F46+F49)*0.27</f>
        <v>18495</v>
      </c>
      <c r="G56" s="40"/>
      <c r="H56" s="40">
        <f>(H43+H44+H45+H46+H49)*0.27</f>
        <v>18495</v>
      </c>
      <c r="I56" s="40"/>
      <c r="J56" s="13">
        <f>SUM(D56:I56)</f>
        <v>56835</v>
      </c>
      <c r="K56" s="35"/>
    </row>
    <row r="57" spans="2:13" ht="22.5" customHeight="1" thickTop="1" thickBot="1" x14ac:dyDescent="0.35">
      <c r="B57" s="59" t="s">
        <v>60</v>
      </c>
      <c r="C57" s="59"/>
      <c r="D57" s="24">
        <f>D55+D56</f>
        <v>108345</v>
      </c>
      <c r="E57" s="24">
        <f t="shared" ref="E57:F57" si="3">E55+E56</f>
        <v>29500</v>
      </c>
      <c r="F57" s="24">
        <f t="shared" si="3"/>
        <v>101995</v>
      </c>
      <c r="G57" s="24">
        <f>G55+G56</f>
        <v>27500</v>
      </c>
      <c r="H57" s="24">
        <f>H55+H56</f>
        <v>89995</v>
      </c>
      <c r="I57" s="24">
        <f t="shared" ref="I57" si="4">I55+I56</f>
        <v>18000</v>
      </c>
      <c r="J57" s="13">
        <f>SUM(D57:I57)</f>
        <v>375335</v>
      </c>
      <c r="K57" s="35"/>
    </row>
    <row r="58" spans="2:13" ht="22.5" customHeight="1" thickTop="1" thickBot="1" x14ac:dyDescent="0.35">
      <c r="B58" s="59" t="s">
        <v>61</v>
      </c>
      <c r="C58" s="59"/>
      <c r="D58" s="55">
        <f>D57+E57</f>
        <v>137845</v>
      </c>
      <c r="E58" s="56"/>
      <c r="F58" s="55">
        <f>F57+G57</f>
        <v>129495</v>
      </c>
      <c r="G58" s="56"/>
      <c r="H58" s="55">
        <f>H57+I57</f>
        <v>107995</v>
      </c>
      <c r="I58" s="56"/>
      <c r="J58" s="14"/>
      <c r="K58" s="35"/>
    </row>
    <row r="59" spans="2:13" ht="15" thickTop="1" x14ac:dyDescent="0.3"/>
    <row r="61" spans="2:13" x14ac:dyDescent="0.3">
      <c r="M61" t="s">
        <v>1</v>
      </c>
    </row>
    <row r="62" spans="2:13" x14ac:dyDescent="0.3">
      <c r="E62" t="s">
        <v>1</v>
      </c>
    </row>
  </sheetData>
  <sheetProtection selectLockedCells="1"/>
  <mergeCells count="57">
    <mergeCell ref="B10:D10"/>
    <mergeCell ref="E10:F10"/>
    <mergeCell ref="G10:H10"/>
    <mergeCell ref="J2:K2"/>
    <mergeCell ref="C4:K4"/>
    <mergeCell ref="B9:D9"/>
    <mergeCell ref="E9:F9"/>
    <mergeCell ref="G9:H9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D30:E30"/>
    <mergeCell ref="F30:G30"/>
    <mergeCell ref="H30:I30"/>
    <mergeCell ref="B40:J40"/>
    <mergeCell ref="B17:K17"/>
    <mergeCell ref="B18:C19"/>
    <mergeCell ref="D18:E18"/>
    <mergeCell ref="F18:G18"/>
    <mergeCell ref="H18:I18"/>
    <mergeCell ref="J18:J19"/>
    <mergeCell ref="K18:K19"/>
    <mergeCell ref="B49:C49"/>
    <mergeCell ref="B50:C50"/>
    <mergeCell ref="B51:C51"/>
    <mergeCell ref="B52:C52"/>
    <mergeCell ref="B30:C30"/>
    <mergeCell ref="B48:C48"/>
    <mergeCell ref="B41:C42"/>
    <mergeCell ref="B44:C44"/>
    <mergeCell ref="B45:C45"/>
    <mergeCell ref="B46:C46"/>
    <mergeCell ref="B47:C47"/>
    <mergeCell ref="D41:E41"/>
    <mergeCell ref="F41:G41"/>
    <mergeCell ref="H41:I41"/>
    <mergeCell ref="K41:K42"/>
    <mergeCell ref="B43:C43"/>
    <mergeCell ref="J41:J42"/>
    <mergeCell ref="B53:C53"/>
    <mergeCell ref="H58:I58"/>
    <mergeCell ref="B55:C55"/>
    <mergeCell ref="B56:C56"/>
    <mergeCell ref="B57:C57"/>
    <mergeCell ref="B58:C58"/>
    <mergeCell ref="D58:E58"/>
    <mergeCell ref="F58:G58"/>
    <mergeCell ref="B54:C54"/>
  </mergeCells>
  <pageMargins left="0.11811023622047245" right="0.19685039370078741" top="0.74803149606299213" bottom="0.74803149606299213" header="0.31496062992125984" footer="0.31496062992125984"/>
  <pageSetup scale="65" fitToHeight="2" orientation="landscape" r:id="rId1"/>
  <headerFooter>
    <oddHeader xml:space="preserve">&amp;C  </oddHeader>
    <oddFooter xml:space="preserve">&amp;C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3E37D4BD83743A4DB7920EC9021B2" ma:contentTypeVersion="4" ma:contentTypeDescription="Crée un document." ma:contentTypeScope="" ma:versionID="15b3d23e424b1df5d35a39b9d7654e8e">
  <xsd:schema xmlns:xsd="http://www.w3.org/2001/XMLSchema" xmlns:xs="http://www.w3.org/2001/XMLSchema" xmlns:p="http://schemas.microsoft.com/office/2006/metadata/properties" xmlns:ns2="8a69ec7d-4331-4480-bdc5-c236ba91f3f8" xmlns:ns3="305a8b2a-0684-4602-ae6b-1c0c0a851f07" targetNamespace="http://schemas.microsoft.com/office/2006/metadata/properties" ma:root="true" ma:fieldsID="e271ec862d01dc42b4af5977c26aae9e" ns2:_="" ns3:_="">
    <xsd:import namespace="8a69ec7d-4331-4480-bdc5-c236ba91f3f8"/>
    <xsd:import namespace="305a8b2a-0684-4602-ae6b-1c0c0a851f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9ec7d-4331-4480-bdc5-c236ba91f3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a8b2a-0684-4602-ae6b-1c0c0a851f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DE790-E26B-4D85-93A7-3500ADFF3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9ec7d-4331-4480-bdc5-c236ba91f3f8"/>
    <ds:schemaRef ds:uri="305a8b2a-0684-4602-ae6b-1c0c0a851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CE10A-55D6-4EB3-A8D5-A2F17C738B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37725D-F1AF-49FE-A4F6-604CB9381C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Instructions</vt:lpstr>
      <vt:lpstr>Tableaux budgétaires à remplir</vt:lpstr>
      <vt:lpstr>Projet exemple</vt:lpstr>
      <vt:lpstr>Instructions!Zone_d_impression</vt:lpstr>
    </vt:vector>
  </TitlesOfParts>
  <Manager/>
  <Company>Economie QC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Emilie Sing</dc:creator>
  <cp:keywords/>
  <dc:description/>
  <cp:lastModifiedBy>Patrick Périgord-Bisson</cp:lastModifiedBy>
  <cp:revision/>
  <dcterms:created xsi:type="dcterms:W3CDTF">2021-03-25T14:17:58Z</dcterms:created>
  <dcterms:modified xsi:type="dcterms:W3CDTF">2023-06-19T15:57:01Z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0x010100F4F3E37D4BD83743A4DB7920EC9021B2</vt:lpwstr>
  </property>
</Properties>
</file>