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qc-my.sharepoint.com/personal/thomas_kieller_education_gouv_qc_ca1/Documents/Financement et budget/Mesures de résorption du déficit/"/>
    </mc:Choice>
  </mc:AlternateContent>
  <xr:revisionPtr revIDLastSave="1268" documentId="13_ncr:1_{4B990133-013C-45C7-A453-A6E5FA998F8B}" xr6:coauthVersionLast="47" xr6:coauthVersionMax="47" xr10:uidLastSave="{CD54E98C-93AC-411F-ACA9-AA16EF8229E8}"/>
  <bookViews>
    <workbookView xWindow="11970" yWindow="-16320" windowWidth="29040" windowHeight="16440" tabRatio="783" firstSheet="1" activeTab="1" xr2:uid="{82332E79-BFFA-4AAF-B76F-82199A397404}"/>
  </bookViews>
  <sheets>
    <sheet name="Administration" sheetId="82" state="hidden" r:id="rId1"/>
    <sheet name="Accueil " sheetId="81" r:id="rId2"/>
    <sheet name="Instructions" sheetId="58" r:id="rId3"/>
    <sheet name="Diagnostic" sheetId="5" r:id="rId4"/>
    <sheet name="Mesure 1 (M1)" sheetId="6" r:id="rId5"/>
    <sheet name="Mesure 2 (M2)" sheetId="65" r:id="rId6"/>
    <sheet name="Mesure 3 (M3)" sheetId="66" r:id="rId7"/>
    <sheet name="Mesure 4 (M4)" sheetId="67" r:id="rId8"/>
    <sheet name="Mesure 5 (M5)" sheetId="68" r:id="rId9"/>
    <sheet name="Mesure 6 (M6)" sheetId="69" r:id="rId10"/>
    <sheet name="Mesure 7 (M7)" sheetId="70" r:id="rId11"/>
    <sheet name="Mesure autres (MA)" sheetId="71" r:id="rId12"/>
    <sheet name="Cadre financier" sheetId="2" r:id="rId13"/>
    <sheet name="Suivi MAJ financière" sheetId="80" r:id="rId14"/>
    <sheet name="Cadre suivi - Année 1" sheetId="9" r:id="rId15"/>
    <sheet name="Suivi - Année 1" sheetId="7" r:id="rId16"/>
    <sheet name="Cadre suivi - Année 2" sheetId="10" r:id="rId17"/>
    <sheet name="Suivi - Année 2" sheetId="73" r:id="rId18"/>
    <sheet name="Cadre suivi - Année 3" sheetId="30" r:id="rId19"/>
    <sheet name="Suivi - Année 3 " sheetId="72" r:id="rId20"/>
    <sheet name="Cadre suivi - Année 4" sheetId="39" r:id="rId21"/>
    <sheet name="Suivi - Année 4 " sheetId="74" r:id="rId22"/>
    <sheet name="Cadre suivi - Année 5" sheetId="46" r:id="rId23"/>
    <sheet name="Suivi - Année 5" sheetId="75" r:id="rId24"/>
    <sheet name="Suivi - Année 6" sheetId="76" state="hidden" r:id="rId25"/>
    <sheet name="Suivi - Année 7" sheetId="77" state="hidden" r:id="rId26"/>
    <sheet name="Suivi - Année 8" sheetId="78" state="hidden" r:id="rId27"/>
  </sheets>
  <definedNames>
    <definedName name="_xlnm.Print_Area" localSheetId="1">'Accueil '!$A$1:$D$24</definedName>
    <definedName name="_xlnm.Print_Area" localSheetId="12">'Cadre financier'!$A$1:$I$48</definedName>
    <definedName name="_xlnm.Print_Area" localSheetId="14">'Cadre suivi - Année 1'!$A$1:$E$61</definedName>
    <definedName name="_xlnm.Print_Area" localSheetId="16">'Cadre suivi - Année 2'!$A$1:$E$52</definedName>
    <definedName name="_xlnm.Print_Area" localSheetId="18">'Cadre suivi - Année 3'!$A$1:$E$59</definedName>
    <definedName name="_xlnm.Print_Area" localSheetId="20">'Cadre suivi - Année 4'!$A$1:$E$64</definedName>
    <definedName name="_xlnm.Print_Area" localSheetId="22">'Cadre suivi - Année 5'!$A$1:$E$59</definedName>
    <definedName name="_xlnm.Print_Area" localSheetId="15">'Suivi - Année 1'!$A$1:$F$21</definedName>
    <definedName name="_xlnm.Print_Area" localSheetId="17">'Suivi - Année 2'!$A$1:$F$21</definedName>
    <definedName name="_xlnm.Print_Area" localSheetId="19">'Suivi - Année 3 '!$A$1:$F$21</definedName>
    <definedName name="_xlnm.Print_Area" localSheetId="21">'Suivi - Année 4 '!$A$1:$F$21</definedName>
    <definedName name="_xlnm.Print_Area" localSheetId="23">'Suivi - Année 5'!$A$1:$F$21</definedName>
    <definedName name="_xlnm.Print_Area" localSheetId="24">'Suivi - Année 6'!$C$1:$D$6</definedName>
    <definedName name="_xlnm.Print_Area" localSheetId="25">'Suivi - Année 7'!$C$1:$D$6</definedName>
    <definedName name="_xlnm.Print_Area" localSheetId="26">'Suivi - Année 8'!$C$1:$D$6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0" l="1"/>
  <c r="E8" i="80" s="1"/>
  <c r="G8" i="80" s="1"/>
  <c r="I8" i="80" s="1"/>
  <c r="K8" i="80" s="1"/>
  <c r="C7" i="75"/>
  <c r="C10" i="72"/>
  <c r="C8" i="72"/>
  <c r="C7" i="74"/>
  <c r="C8" i="74"/>
  <c r="C9" i="74"/>
  <c r="C10" i="74"/>
  <c r="C10" i="75"/>
  <c r="C9" i="75"/>
  <c r="C8" i="75"/>
  <c r="C6" i="75"/>
  <c r="C5" i="75"/>
  <c r="C4" i="75"/>
  <c r="C3" i="75"/>
  <c r="C6" i="74"/>
  <c r="C5" i="74"/>
  <c r="C4" i="74"/>
  <c r="C3" i="74"/>
  <c r="C7" i="72" l="1"/>
  <c r="C6" i="72"/>
  <c r="C5" i="72"/>
  <c r="C4" i="72"/>
  <c r="C3" i="72"/>
  <c r="C10" i="73"/>
  <c r="C9" i="73"/>
  <c r="C8" i="73"/>
  <c r="C7" i="73"/>
  <c r="C6" i="73"/>
  <c r="C5" i="73"/>
  <c r="C4" i="73"/>
  <c r="C3" i="73"/>
  <c r="C10" i="7"/>
  <c r="C9" i="7"/>
  <c r="C8" i="7"/>
  <c r="C7" i="7"/>
  <c r="C6" i="7"/>
  <c r="C5" i="7"/>
  <c r="C3" i="7"/>
  <c r="C4" i="7"/>
  <c r="A1" i="81" l="1"/>
  <c r="C18" i="46"/>
  <c r="E18" i="46" s="1"/>
  <c r="C15" i="46"/>
  <c r="C14" i="46"/>
  <c r="C11" i="46"/>
  <c r="C10" i="46"/>
  <c r="C9" i="46"/>
  <c r="C18" i="39"/>
  <c r="E18" i="39" s="1"/>
  <c r="C18" i="30"/>
  <c r="E18" i="30" s="1"/>
  <c r="C18" i="10"/>
  <c r="E18" i="10" s="1"/>
  <c r="C18" i="9"/>
  <c r="E18" i="9" s="1"/>
  <c r="E7" i="80" l="1"/>
  <c r="C7" i="80"/>
  <c r="A19" i="80" l="1"/>
  <c r="A18" i="80"/>
  <c r="A16" i="80"/>
  <c r="A17" i="80"/>
  <c r="A15" i="80"/>
  <c r="A14" i="80"/>
  <c r="A13" i="80"/>
  <c r="A12" i="80"/>
  <c r="G7" i="80"/>
  <c r="E5" i="2"/>
  <c r="D5" i="2" s="1"/>
  <c r="I7" i="80" l="1"/>
  <c r="F5" i="2"/>
  <c r="G5" i="2" s="1"/>
  <c r="H5" i="2" s="1"/>
  <c r="I5" i="2" s="1"/>
  <c r="J5" i="2" s="1"/>
  <c r="K5" i="2" s="1"/>
  <c r="L5" i="2" s="1"/>
  <c r="K7" i="80" l="1"/>
  <c r="A4" i="80"/>
  <c r="M7" i="80" l="1"/>
  <c r="A1" i="5"/>
  <c r="A3" i="2"/>
  <c r="O7" i="80" l="1"/>
  <c r="M8" i="80"/>
  <c r="D34" i="78"/>
  <c r="C34" i="78"/>
  <c r="D33" i="78"/>
  <c r="C33" i="78"/>
  <c r="D32" i="78"/>
  <c r="C32" i="78"/>
  <c r="D31" i="78"/>
  <c r="C31" i="78"/>
  <c r="B31" i="78"/>
  <c r="D30" i="78"/>
  <c r="C30" i="78"/>
  <c r="D29" i="78"/>
  <c r="C29" i="78"/>
  <c r="D28" i="78"/>
  <c r="C28" i="78"/>
  <c r="D27" i="78"/>
  <c r="C27" i="78"/>
  <c r="B27" i="78"/>
  <c r="D26" i="78"/>
  <c r="C26" i="78"/>
  <c r="D25" i="78"/>
  <c r="C25" i="78"/>
  <c r="D24" i="78"/>
  <c r="C24" i="78"/>
  <c r="D23" i="78"/>
  <c r="C23" i="78"/>
  <c r="B23" i="78"/>
  <c r="D22" i="78"/>
  <c r="C22" i="78"/>
  <c r="D21" i="78"/>
  <c r="C21" i="78"/>
  <c r="D20" i="78"/>
  <c r="C20" i="78"/>
  <c r="D19" i="78"/>
  <c r="C19" i="78"/>
  <c r="B19" i="78"/>
  <c r="D18" i="78"/>
  <c r="C18" i="78"/>
  <c r="D17" i="78"/>
  <c r="C17" i="78"/>
  <c r="D16" i="78"/>
  <c r="C16" i="78"/>
  <c r="D15" i="78"/>
  <c r="C15" i="78"/>
  <c r="B15" i="78"/>
  <c r="D14" i="78"/>
  <c r="C14" i="78"/>
  <c r="D13" i="78"/>
  <c r="C13" i="78"/>
  <c r="D12" i="78"/>
  <c r="C12" i="78"/>
  <c r="D11" i="78"/>
  <c r="C11" i="78"/>
  <c r="B11" i="78"/>
  <c r="D10" i="78"/>
  <c r="C10" i="78"/>
  <c r="D9" i="78"/>
  <c r="C9" i="78"/>
  <c r="D8" i="78"/>
  <c r="C8" i="78"/>
  <c r="D7" i="78"/>
  <c r="C7" i="78"/>
  <c r="B7" i="78"/>
  <c r="D6" i="78"/>
  <c r="C6" i="78"/>
  <c r="D5" i="78"/>
  <c r="C5" i="78"/>
  <c r="D4" i="78"/>
  <c r="C4" i="78"/>
  <c r="D3" i="78"/>
  <c r="C3" i="78"/>
  <c r="B3" i="78"/>
  <c r="D34" i="77"/>
  <c r="C34" i="77"/>
  <c r="D33" i="77"/>
  <c r="C33" i="77"/>
  <c r="D32" i="77"/>
  <c r="C32" i="77"/>
  <c r="D31" i="77"/>
  <c r="C31" i="77"/>
  <c r="B31" i="77"/>
  <c r="D30" i="77"/>
  <c r="C30" i="77"/>
  <c r="D29" i="77"/>
  <c r="C29" i="77"/>
  <c r="D28" i="77"/>
  <c r="C28" i="77"/>
  <c r="D27" i="77"/>
  <c r="C27" i="77"/>
  <c r="B27" i="77"/>
  <c r="D26" i="77"/>
  <c r="C26" i="77"/>
  <c r="D25" i="77"/>
  <c r="C25" i="77"/>
  <c r="D24" i="77"/>
  <c r="C24" i="77"/>
  <c r="D23" i="77"/>
  <c r="C23" i="77"/>
  <c r="B23" i="77"/>
  <c r="D22" i="77"/>
  <c r="C22" i="77"/>
  <c r="D21" i="77"/>
  <c r="C21" i="77"/>
  <c r="D20" i="77"/>
  <c r="C20" i="77"/>
  <c r="D19" i="77"/>
  <c r="C19" i="77"/>
  <c r="B19" i="77"/>
  <c r="D18" i="77"/>
  <c r="C18" i="77"/>
  <c r="D17" i="77"/>
  <c r="C17" i="77"/>
  <c r="D16" i="77"/>
  <c r="C16" i="77"/>
  <c r="D15" i="77"/>
  <c r="C15" i="77"/>
  <c r="B15" i="77"/>
  <c r="D14" i="77"/>
  <c r="C14" i="77"/>
  <c r="D13" i="77"/>
  <c r="C13" i="77"/>
  <c r="D12" i="77"/>
  <c r="C12" i="77"/>
  <c r="D11" i="77"/>
  <c r="C11" i="77"/>
  <c r="B11" i="77"/>
  <c r="D10" i="77"/>
  <c r="C10" i="77"/>
  <c r="D9" i="77"/>
  <c r="C9" i="77"/>
  <c r="D8" i="77"/>
  <c r="C8" i="77"/>
  <c r="D7" i="77"/>
  <c r="C7" i="77"/>
  <c r="B7" i="77"/>
  <c r="D6" i="77"/>
  <c r="C6" i="77"/>
  <c r="D5" i="77"/>
  <c r="C5" i="77"/>
  <c r="D4" i="77"/>
  <c r="C4" i="77"/>
  <c r="D3" i="77"/>
  <c r="C3" i="77"/>
  <c r="B3" i="77"/>
  <c r="D34" i="76"/>
  <c r="C34" i="76"/>
  <c r="D33" i="76"/>
  <c r="C33" i="76"/>
  <c r="D32" i="76"/>
  <c r="C32" i="76"/>
  <c r="D31" i="76"/>
  <c r="C31" i="76"/>
  <c r="B31" i="76"/>
  <c r="D30" i="76"/>
  <c r="C30" i="76"/>
  <c r="D29" i="76"/>
  <c r="C29" i="76"/>
  <c r="D28" i="76"/>
  <c r="C28" i="76"/>
  <c r="D27" i="76"/>
  <c r="C27" i="76"/>
  <c r="B27" i="76"/>
  <c r="D26" i="76"/>
  <c r="C26" i="76"/>
  <c r="D25" i="76"/>
  <c r="C25" i="76"/>
  <c r="D24" i="76"/>
  <c r="C24" i="76"/>
  <c r="D23" i="76"/>
  <c r="C23" i="76"/>
  <c r="B23" i="76"/>
  <c r="D22" i="76"/>
  <c r="C22" i="76"/>
  <c r="D21" i="76"/>
  <c r="C21" i="76"/>
  <c r="D20" i="76"/>
  <c r="C20" i="76"/>
  <c r="D19" i="76"/>
  <c r="C19" i="76"/>
  <c r="B19" i="76"/>
  <c r="D18" i="76"/>
  <c r="C18" i="76"/>
  <c r="D17" i="76"/>
  <c r="C17" i="76"/>
  <c r="D16" i="76"/>
  <c r="C16" i="76"/>
  <c r="D15" i="76"/>
  <c r="C15" i="76"/>
  <c r="B15" i="76"/>
  <c r="D14" i="76"/>
  <c r="C14" i="76"/>
  <c r="D13" i="76"/>
  <c r="C13" i="76"/>
  <c r="D12" i="76"/>
  <c r="C12" i="76"/>
  <c r="D11" i="76"/>
  <c r="C11" i="76"/>
  <c r="B11" i="76"/>
  <c r="D10" i="76"/>
  <c r="C10" i="76"/>
  <c r="D9" i="76"/>
  <c r="C9" i="76"/>
  <c r="D8" i="76"/>
  <c r="C8" i="76"/>
  <c r="D7" i="76"/>
  <c r="C7" i="76"/>
  <c r="B7" i="76"/>
  <c r="D6" i="76"/>
  <c r="C6" i="76"/>
  <c r="D5" i="76"/>
  <c r="C5" i="76"/>
  <c r="D4" i="76"/>
  <c r="C4" i="76"/>
  <c r="D3" i="76"/>
  <c r="C3" i="76"/>
  <c r="B3" i="76"/>
  <c r="B29" i="2"/>
  <c r="B30" i="2"/>
  <c r="B28" i="2"/>
  <c r="B27" i="2"/>
  <c r="B26" i="2"/>
  <c r="B25" i="2"/>
  <c r="B24" i="2"/>
  <c r="B23" i="2"/>
  <c r="Q7" i="80" l="1"/>
  <c r="Q8" i="80" s="1"/>
  <c r="O8" i="80"/>
  <c r="L31" i="2" l="1"/>
  <c r="K31" i="2"/>
  <c r="J31" i="2"/>
  <c r="L16" i="2"/>
  <c r="K16" i="2"/>
  <c r="J16" i="2"/>
  <c r="L12" i="2"/>
  <c r="K12" i="2"/>
  <c r="J12" i="2"/>
  <c r="J20" i="2" l="1"/>
  <c r="J33" i="2" s="1"/>
  <c r="L20" i="2"/>
  <c r="L33" i="2" s="1"/>
  <c r="K20" i="2"/>
  <c r="K33" i="2" s="1"/>
  <c r="E16" i="2" l="1"/>
  <c r="D16" i="46"/>
  <c r="E15" i="46"/>
  <c r="E14" i="46"/>
  <c r="D12" i="46"/>
  <c r="D20" i="46" s="1"/>
  <c r="E11" i="46"/>
  <c r="E10" i="46"/>
  <c r="C15" i="39"/>
  <c r="C14" i="39"/>
  <c r="C10" i="39"/>
  <c r="C11" i="39"/>
  <c r="C9" i="39"/>
  <c r="C15" i="30"/>
  <c r="C14" i="30"/>
  <c r="C10" i="30"/>
  <c r="C11" i="30"/>
  <c r="C9" i="30"/>
  <c r="C15" i="10"/>
  <c r="C14" i="10"/>
  <c r="C10" i="10"/>
  <c r="C11" i="10"/>
  <c r="C9" i="10"/>
  <c r="E16" i="46" l="1"/>
  <c r="C12" i="46"/>
  <c r="E9" i="46"/>
  <c r="E12" i="46" s="1"/>
  <c r="C16" i="46"/>
  <c r="A3" i="46"/>
  <c r="E20" i="46" l="1"/>
  <c r="C20" i="46"/>
  <c r="C5" i="9"/>
  <c r="D5" i="9" s="1"/>
  <c r="D16" i="39" l="1"/>
  <c r="E15" i="39"/>
  <c r="E14" i="39"/>
  <c r="D12" i="39"/>
  <c r="D20" i="39" s="1"/>
  <c r="C12" i="39"/>
  <c r="E11" i="39"/>
  <c r="E10" i="39"/>
  <c r="E9" i="39"/>
  <c r="A3" i="39"/>
  <c r="D16" i="30"/>
  <c r="E15" i="30"/>
  <c r="E14" i="30"/>
  <c r="D12" i="30"/>
  <c r="E11" i="30"/>
  <c r="E10" i="30"/>
  <c r="E9" i="30"/>
  <c r="A3" i="30"/>
  <c r="A3" i="10"/>
  <c r="A3" i="9"/>
  <c r="D12" i="2"/>
  <c r="D16" i="2"/>
  <c r="D20" i="30" l="1"/>
  <c r="D20" i="2"/>
  <c r="D33" i="2" s="1"/>
  <c r="C5" i="10"/>
  <c r="D5" i="10" s="1"/>
  <c r="C5" i="30"/>
  <c r="D5" i="30" s="1"/>
  <c r="E16" i="39"/>
  <c r="E12" i="39"/>
  <c r="E20" i="39" s="1"/>
  <c r="E16" i="30"/>
  <c r="E12" i="30"/>
  <c r="E20" i="30" s="1"/>
  <c r="C16" i="39"/>
  <c r="C20" i="39" s="1"/>
  <c r="C16" i="30"/>
  <c r="C12" i="30"/>
  <c r="D16" i="10"/>
  <c r="E15" i="10"/>
  <c r="E14" i="10"/>
  <c r="D12" i="10"/>
  <c r="E11" i="10"/>
  <c r="E10" i="10"/>
  <c r="E9" i="10"/>
  <c r="C20" i="30" l="1"/>
  <c r="D20" i="10"/>
  <c r="C5" i="39"/>
  <c r="D5" i="39" s="1"/>
  <c r="E16" i="10"/>
  <c r="E12" i="10"/>
  <c r="E20" i="10" s="1"/>
  <c r="C16" i="10"/>
  <c r="C12" i="10"/>
  <c r="C20" i="10" s="1"/>
  <c r="C14" i="9"/>
  <c r="E14" i="9" s="1"/>
  <c r="C15" i="9"/>
  <c r="E15" i="9" s="1"/>
  <c r="C11" i="9"/>
  <c r="E11" i="9" s="1"/>
  <c r="C10" i="9"/>
  <c r="E10" i="9" s="1"/>
  <c r="C9" i="9"/>
  <c r="E9" i="9" s="1"/>
  <c r="C5" i="46" l="1"/>
  <c r="D5" i="46" s="1"/>
  <c r="E16" i="9"/>
  <c r="E12" i="9"/>
  <c r="D16" i="9"/>
  <c r="C16" i="9"/>
  <c r="D12" i="9"/>
  <c r="C12" i="9"/>
  <c r="D20" i="9" l="1"/>
  <c r="E20" i="9"/>
  <c r="C20" i="9"/>
  <c r="H31" i="2"/>
  <c r="H16" i="2"/>
  <c r="H12" i="2"/>
  <c r="H20" i="2" s="1"/>
  <c r="E31" i="2"/>
  <c r="F31" i="2"/>
  <c r="G31" i="2"/>
  <c r="I31" i="2"/>
  <c r="I16" i="2"/>
  <c r="I12" i="2"/>
  <c r="I20" i="2" l="1"/>
  <c r="H33" i="2"/>
  <c r="I33" i="2" l="1"/>
  <c r="F16" i="2" l="1"/>
  <c r="E12" i="2"/>
  <c r="E20" i="2" s="1"/>
  <c r="G16" i="2"/>
  <c r="G12" i="2"/>
  <c r="F12" i="2"/>
  <c r="F20" i="2" s="1"/>
  <c r="G20" i="2" l="1"/>
  <c r="G33" i="2" s="1"/>
  <c r="E33" i="2"/>
  <c r="F33" i="2"/>
</calcChain>
</file>

<file path=xl/sharedStrings.xml><?xml version="1.0" encoding="utf-8"?>
<sst xmlns="http://schemas.openxmlformats.org/spreadsheetml/2006/main" count="800" uniqueCount="342">
  <si>
    <t>LISTES DÉROULANTES</t>
  </si>
  <si>
    <t>Accueil - Nom de l'université</t>
  </si>
  <si>
    <t>Suivi</t>
  </si>
  <si>
    <t>Accueil : Année d'application</t>
  </si>
  <si>
    <t xml:space="preserve">Mesures </t>
  </si>
  <si>
    <t>Mesures</t>
  </si>
  <si>
    <t>Prévision financière</t>
  </si>
  <si>
    <t xml:space="preserve">Code </t>
  </si>
  <si>
    <t>Description</t>
  </si>
  <si>
    <t>Atteinte de l'objectif</t>
  </si>
  <si>
    <t>Exercice financier</t>
  </si>
  <si>
    <t>Révision des indicateurs</t>
  </si>
  <si>
    <t>Révisions des objectifs\resp</t>
  </si>
  <si>
    <t>Type de données</t>
  </si>
  <si>
    <t>Sélectionner :</t>
  </si>
  <si>
    <t>ENAP (978 007)</t>
  </si>
  <si>
    <t>École nationale d'administration publique</t>
  </si>
  <si>
    <t>Oui</t>
  </si>
  <si>
    <t>Modifier/Réviser</t>
  </si>
  <si>
    <t>Prévisions</t>
  </si>
  <si>
    <t>EPM  (976 002)</t>
  </si>
  <si>
    <t>Polytechnique Montréal</t>
  </si>
  <si>
    <t>Non</t>
  </si>
  <si>
    <t>Abandonner</t>
  </si>
  <si>
    <t>Prévisions révisées</t>
  </si>
  <si>
    <t>HEC  (976 001)</t>
  </si>
  <si>
    <t>La corporation de l'École des hautes études commerciales de Montréal</t>
  </si>
  <si>
    <t>N/A</t>
  </si>
  <si>
    <t>Ajouter</t>
  </si>
  <si>
    <t>INRS  (978 008)</t>
  </si>
  <si>
    <t>Institut national de la recherche scientifique</t>
  </si>
  <si>
    <t>ETS (978 010)</t>
  </si>
  <si>
    <t>École de technologie supérieure</t>
  </si>
  <si>
    <t>TELUQ  (978 011)</t>
  </si>
  <si>
    <t>Télé-Université</t>
  </si>
  <si>
    <t>UB  (981 000)</t>
  </si>
  <si>
    <t>Université Bishop's</t>
  </si>
  <si>
    <t>UC  (980 000)</t>
  </si>
  <si>
    <t>Université Concordia</t>
  </si>
  <si>
    <t>UdM  (976 000)</t>
  </si>
  <si>
    <t>Université de Montréal</t>
  </si>
  <si>
    <t>UL  (975 000)</t>
  </si>
  <si>
    <t>Université Laval</t>
  </si>
  <si>
    <t>UMG  (979 000)</t>
  </si>
  <si>
    <t>Université McGill</t>
  </si>
  <si>
    <t>UQAC  (978 003)</t>
  </si>
  <si>
    <t>Université du Québec à Chicoutimi</t>
  </si>
  <si>
    <t>UQAM  (978 001)</t>
  </si>
  <si>
    <t>Université du Québec à Montréal</t>
  </si>
  <si>
    <t>UQAR  (978 004)</t>
  </si>
  <si>
    <t>Université du Québec à Rimouski</t>
  </si>
  <si>
    <t>UQAT  (978 006)</t>
  </si>
  <si>
    <t>Université du Québec de l'Abitibi-Témiscamingue</t>
  </si>
  <si>
    <t>UQO  (978 005)</t>
  </si>
  <si>
    <t>Université du Québec en Outaouais</t>
  </si>
  <si>
    <t>UQSS  (978 012)</t>
  </si>
  <si>
    <t>Université du Québec - siège social</t>
  </si>
  <si>
    <t>UQTR  (978 002)</t>
  </si>
  <si>
    <t>Université du Québec à Trois-Rivières</t>
  </si>
  <si>
    <t>US  (977 000)</t>
  </si>
  <si>
    <t>Université de Sherbrooke</t>
  </si>
  <si>
    <t>Établissement universitaire</t>
  </si>
  <si>
    <t>Plan de redressement</t>
  </si>
  <si>
    <t>Sélectionnez votre établissement :</t>
  </si>
  <si>
    <t xml:space="preserve"> Premier exercice du plan de redressement :</t>
  </si>
  <si>
    <r>
      <t xml:space="preserve">Date de la </t>
    </r>
    <r>
      <rPr>
        <b/>
        <u/>
        <sz val="11"/>
        <color theme="8" tint="-0.249977111117893"/>
        <rFont val="Calibri"/>
        <family val="2"/>
        <scheme val="minor"/>
      </rPr>
      <t>première</t>
    </r>
    <r>
      <rPr>
        <b/>
        <sz val="11"/>
        <color theme="8" tint="-0.249977111117893"/>
        <rFont val="Calibri"/>
        <family val="2"/>
        <scheme val="minor"/>
      </rPr>
      <t xml:space="preserve"> mise à jour financière annuelle: </t>
    </r>
  </si>
  <si>
    <t>AAAA-MM-JJ</t>
  </si>
  <si>
    <t>Instructions générales relatives au gabarit - Plan de redressement</t>
  </si>
  <si>
    <t>Objectif</t>
  </si>
  <si>
    <t>Le présent outil a pour but la préparation uniforme par l'établissement universitaire d’un plan de redressement afin de répondre aux exigences établies par le Ministère.</t>
  </si>
  <si>
    <t>Important</t>
  </si>
  <si>
    <t>Afin de visualiser plus facilement les différents suivis à effectuer au 31 décembre de chaque année du Plan de redressement, bien vouloir consulter l'exemple fourni à partir des lignes 96 et suivantes du présent onglet.</t>
  </si>
  <si>
    <r>
      <t>Suivi N</t>
    </r>
    <r>
      <rPr>
        <b/>
        <vertAlign val="superscript"/>
        <sz val="12"/>
        <color theme="0"/>
        <rFont val="Arial"/>
        <family val="2"/>
      </rPr>
      <t xml:space="preserve">o </t>
    </r>
    <r>
      <rPr>
        <b/>
        <sz val="12"/>
        <color theme="0"/>
        <rFont val="Arial"/>
        <family val="2"/>
      </rPr>
      <t xml:space="preserve">1 : Instructions détaillées par onglet lors de la rédaction du Plan de redressement. </t>
    </r>
  </si>
  <si>
    <t>Onglets</t>
  </si>
  <si>
    <t>Descriptions</t>
  </si>
  <si>
    <t xml:space="preserve">  Onglet Accueil</t>
  </si>
  <si>
    <r>
      <t xml:space="preserve">Il est </t>
    </r>
    <r>
      <rPr>
        <b/>
        <sz val="11"/>
        <color theme="1"/>
        <rFont val="Arial"/>
        <family val="2"/>
      </rPr>
      <t>essentiel</t>
    </r>
    <r>
      <rPr>
        <sz val="11"/>
        <color theme="1"/>
        <rFont val="Arial"/>
        <family val="2"/>
      </rPr>
      <t xml:space="preserve"> de sélectionner votre Établissement, le Premier exercice du plan de redressement ainsi que la Date (aaaa/mm/jj)) de la </t>
    </r>
    <r>
      <rPr>
        <u/>
        <sz val="11"/>
        <color theme="1"/>
        <rFont val="Arial"/>
        <family val="2"/>
      </rPr>
      <t>première</t>
    </r>
    <r>
      <rPr>
        <sz val="11"/>
        <color theme="1"/>
        <rFont val="Arial"/>
        <family val="2"/>
      </rPr>
      <t xml:space="preserve"> mise à jour financière annuelle de votre établissement. La première mise à jour financière annuelle sera </t>
    </r>
    <r>
      <rPr>
        <i/>
        <sz val="11"/>
        <color theme="1"/>
        <rFont val="Arial"/>
        <family val="2"/>
      </rPr>
      <t>environ</t>
    </r>
    <r>
      <rPr>
        <sz val="11"/>
        <color theme="1"/>
        <rFont val="Arial"/>
        <family val="2"/>
      </rPr>
      <t xml:space="preserve"> six (6) mois après la date de la fin du premier exercice du plan de redressement.</t>
    </r>
  </si>
  <si>
    <t xml:space="preserve">  Onglet Diagnostic</t>
  </si>
  <si>
    <t>Compléter la description du Diagnostic.</t>
  </si>
  <si>
    <t xml:space="preserve">  Onglets M1 à M7 et Mesure Autres</t>
  </si>
  <si>
    <t>Compléter chacun des onglets applicables en complétant toutes les sections.</t>
  </si>
  <si>
    <t xml:space="preserve"> Les colonnes dont les titres sont affichés dans cette couleur sont utilisées uniquement lors d'une révision ultérieure.</t>
  </si>
  <si>
    <r>
      <t xml:space="preserve"> Les sections affichées </t>
    </r>
    <r>
      <rPr>
        <u/>
        <sz val="11"/>
        <color theme="1"/>
        <rFont val="Arial"/>
        <family val="2"/>
      </rPr>
      <t>sans</t>
    </r>
    <r>
      <rPr>
        <sz val="11"/>
        <color theme="1"/>
        <rFont val="Arial"/>
        <family val="2"/>
      </rPr>
      <t xml:space="preserve"> couleur sont obligatoires et doivent être complétées manuellement.</t>
    </r>
  </si>
  <si>
    <t xml:space="preserve"> Les sections de cette couleur sont facultatives.</t>
  </si>
  <si>
    <t xml:space="preserve">  Onglet Cadre financier</t>
  </si>
  <si>
    <t>Compléter l'onglet en prenant soin de respecter le format présenté.</t>
  </si>
  <si>
    <r>
      <rPr>
        <u/>
        <sz val="11"/>
        <color theme="1"/>
        <rFont val="Arial"/>
        <family val="2"/>
      </rPr>
      <t>Important :</t>
    </r>
    <r>
      <rPr>
        <sz val="11"/>
        <color theme="1"/>
        <rFont val="Arial"/>
        <family val="2"/>
      </rPr>
      <t xml:space="preserve"> La section du haut présente les produits et charges post-mesures, tandis que la section du bas ventile l'impact individuel de chacune des mesures par exercice financier.</t>
    </r>
  </si>
  <si>
    <t xml:space="preserve"> Les cellules affichées dans cette couleur correspondent à des champs générés automatiquement.</t>
  </si>
  <si>
    <t xml:space="preserve"> Les cellules affichées dans cette couleur correspondent à des champs à compléter manuellement.</t>
  </si>
  <si>
    <r>
      <t>Suivi N</t>
    </r>
    <r>
      <rPr>
        <b/>
        <vertAlign val="superscript"/>
        <sz val="12"/>
        <color theme="0"/>
        <rFont val="Arial"/>
        <family val="2"/>
      </rPr>
      <t>o</t>
    </r>
    <r>
      <rPr>
        <b/>
        <sz val="12"/>
        <color theme="0"/>
        <rFont val="Arial"/>
        <family val="2"/>
      </rPr>
      <t xml:space="preserve"> 2 : Instructions détaillées par onglet lors du Suivi MAJ financière - exercice courant.</t>
    </r>
  </si>
  <si>
    <t xml:space="preserve">  Onglet Cadre financier </t>
  </si>
  <si>
    <t>i) Saisir les données financières prévisionnelles les plus à jour dans la colonne de l'exercice en cours.</t>
  </si>
  <si>
    <r>
      <t xml:space="preserve">ii) Mettre à jour, s'il y a lieu, les données financières prévisionnelles des années subséquentes. Dans ce cas, sélectionner "Prévisions révisées" dans le </t>
    </r>
    <r>
      <rPr>
        <sz val="11"/>
        <color theme="5"/>
        <rFont val="Arial"/>
        <family val="2"/>
      </rPr>
      <t xml:space="preserve">menu déroulant </t>
    </r>
    <r>
      <rPr>
        <sz val="11"/>
        <rFont val="Arial"/>
        <family val="2"/>
      </rPr>
      <t>dans la section supérieure de l'onglet.</t>
    </r>
  </si>
  <si>
    <r>
      <rPr>
        <u/>
        <sz val="11"/>
        <color theme="1"/>
        <rFont val="Arial"/>
        <family val="2"/>
      </rPr>
      <t>Important :</t>
    </r>
    <r>
      <rPr>
        <sz val="11"/>
        <color theme="1"/>
        <rFont val="Arial"/>
        <family val="2"/>
      </rPr>
      <t xml:space="preserve"> La section du haut présente les produits et charges post-mesures, tandis que la section du bas ventile l'impact individuel de chacune des mesures par exercice financier. Dans certains cas, des mesures pourraient ne pas avoir d'impact financier direct.</t>
    </r>
  </si>
  <si>
    <t xml:space="preserve">  Onglet Suivis MAJ financière</t>
  </si>
  <si>
    <t>Compléter l'onglet en sélectionnant, pour chaque mesure, la situation qui s'applique et apporter les justifications nécessaires.</t>
  </si>
  <si>
    <r>
      <t>Suivi N</t>
    </r>
    <r>
      <rPr>
        <b/>
        <vertAlign val="superscript"/>
        <sz val="12"/>
        <color theme="0"/>
        <rFont val="Arial"/>
        <family val="2"/>
      </rPr>
      <t>o</t>
    </r>
    <r>
      <rPr>
        <b/>
        <sz val="12"/>
        <color theme="0"/>
        <rFont val="Arial"/>
        <family val="2"/>
      </rPr>
      <t xml:space="preserve"> 3 : Instructions détaillées par onglet lors du Suivi annuel de fin d'exercice financier - exercice précédent.</t>
    </r>
  </si>
  <si>
    <t xml:space="preserve">  Onglet Cadre suivi - Année X</t>
  </si>
  <si>
    <r>
      <t xml:space="preserve">i) </t>
    </r>
    <r>
      <rPr>
        <u/>
        <sz val="11"/>
        <color theme="1"/>
        <rFont val="Arial"/>
        <family val="2"/>
      </rPr>
      <t>Partie supérieure :</t>
    </r>
    <r>
      <rPr>
        <sz val="11"/>
        <color theme="1"/>
        <rFont val="Arial"/>
        <family val="2"/>
      </rPr>
      <t xml:space="preserve"> Saisir les données financières de l'année terminée faisant ainsi ressortir les écarts entre les données prévues et les données réelles.</t>
    </r>
  </si>
  <si>
    <r>
      <t xml:space="preserve">ii) </t>
    </r>
    <r>
      <rPr>
        <u/>
        <sz val="11"/>
        <color theme="1"/>
        <rFont val="Arial"/>
        <family val="2"/>
      </rPr>
      <t>Partie inférieure :</t>
    </r>
    <r>
      <rPr>
        <sz val="11"/>
        <color theme="1"/>
        <rFont val="Arial"/>
        <family val="2"/>
      </rPr>
      <t xml:space="preserve"> Veuillez identifier le ou les postes de revenus ou de dépenses ayant fluctué de manière inattendue depuis la dernière mise à jour des données prévisionnelles.</t>
    </r>
  </si>
  <si>
    <t xml:space="preserve">  Onglet Suivi Année X</t>
  </si>
  <si>
    <r>
      <t xml:space="preserve">Indiquer à l'aide du </t>
    </r>
    <r>
      <rPr>
        <sz val="11"/>
        <color theme="5"/>
        <rFont val="Arial"/>
        <family val="2"/>
      </rPr>
      <t>menu déroulant</t>
    </r>
    <r>
      <rPr>
        <sz val="11"/>
        <color theme="1"/>
        <rFont val="Arial"/>
        <family val="2"/>
      </rPr>
      <t xml:space="preserve"> (colonne "E") si les objectifs de la mesure ont été atteints (Oui, Non). Si l'indicateur a été abandonné, sélectionner N/A. 
Adevant que l'objectif n'ait pas été atteint, veuillez identifier les raisons et les mesures correctives (colonne "F").</t>
    </r>
  </si>
  <si>
    <r>
      <t xml:space="preserve"> Les cellules affichées </t>
    </r>
    <r>
      <rPr>
        <u/>
        <sz val="11"/>
        <color theme="1"/>
        <rFont val="Arial"/>
        <family val="2"/>
      </rPr>
      <t>sans</t>
    </r>
    <r>
      <rPr>
        <sz val="11"/>
        <color theme="1"/>
        <rFont val="Arial"/>
        <family val="2"/>
      </rPr>
      <t xml:space="preserve"> couleur correspondent à des champs à compléter manuellement.</t>
    </r>
  </si>
  <si>
    <t xml:space="preserve">Message de saisie </t>
  </si>
  <si>
    <t>Lorsque le symbole d'un crayon est ajouté à une cellule, le message de saisi fournit des explications additionnelles. Celui-ci apparaît automatiquement lors de la sélection de cette cellule.</t>
  </si>
  <si>
    <t>Exemple</t>
  </si>
  <si>
    <t>Un établissement réalise un déficit aux fins de la subvention conditionnelle pour l'exercice terminé le 30 avril 20X0. Elle prévoit recouvrer la santé financière d'ici les cinq (5) prochaines années.</t>
  </si>
  <si>
    <r>
      <rPr>
        <u/>
        <sz val="11"/>
        <color theme="1"/>
        <rFont val="Arial"/>
        <family val="2"/>
      </rPr>
      <t xml:space="preserve">Note </t>
    </r>
    <r>
      <rPr>
        <sz val="11"/>
        <color theme="1"/>
        <rFont val="Arial"/>
        <family val="2"/>
      </rPr>
      <t>: Veuillez consulter les références n</t>
    </r>
    <r>
      <rPr>
        <vertAlign val="super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 xml:space="preserve"> 1 à 3 plus haut dans cet onglet (lignes 19 et suivantes) pour tous les détails par onglet.</t>
    </r>
  </si>
  <si>
    <t>30 avril 20X0</t>
  </si>
  <si>
    <t>Fin de l'exercice financier déficitaire</t>
  </si>
  <si>
    <t>31 octobre 20X0</t>
  </si>
  <si>
    <t>Date de Mise à jour financière annuelle (peut être différente pour chaque établissement)</t>
  </si>
  <si>
    <t>31 décembre 20X0</t>
  </si>
  <si>
    <r>
      <t xml:space="preserve"> * Remise du plan redressement (voir suivi n</t>
    </r>
    <r>
      <rPr>
        <vertAlign val="superscript"/>
        <sz val="11"/>
        <rFont val="Arial"/>
        <family val="2"/>
      </rPr>
      <t xml:space="preserve">o </t>
    </r>
    <r>
      <rPr>
        <sz val="11"/>
        <rFont val="Arial"/>
        <family val="2"/>
      </rPr>
      <t>1); 
 * Remise du suivi de MAJ financière - Exercice courant (20X0-05-01 au 20X0-10-31) (voir suivi n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 xml:space="preserve"> 2);
 * Aucune fin d'exercice précédente en redressement donc aucun suivi annuel (voir suivi n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 xml:space="preserve"> 3).</t>
    </r>
  </si>
  <si>
    <t>Voir plus haut</t>
  </si>
  <si>
    <t>30 avril 20X1</t>
  </si>
  <si>
    <t>Fin d'exercice financier</t>
  </si>
  <si>
    <t>31 octobre 20X1</t>
  </si>
  <si>
    <t>31 décembre 20X1</t>
  </si>
  <si>
    <r>
      <t xml:space="preserve"> * Remise du suivi de MAJ financière - Exercice courant (20X1-05-01 au 20X1-10-31) (voir suivi n</t>
    </r>
    <r>
      <rPr>
        <vertAlign val="super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 xml:space="preserve"> 2);
 * Remise du suivi annuel de fin d'exercice précédent (20X0-05-01 au 20X1-04-30) (voir suivi n</t>
    </r>
    <r>
      <rPr>
        <vertAlign val="super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 xml:space="preserve"> 3).</t>
    </r>
  </si>
  <si>
    <t>30 avril 20X2</t>
  </si>
  <si>
    <t>31 octobre 20X2</t>
  </si>
  <si>
    <t>31 décembre 20X2</t>
  </si>
  <si>
    <r>
      <t xml:space="preserve"> * Remise du suivi de MAJ financière - Exercice courant (20X2-05-01 au 20X2-10-31) (voir suivi n</t>
    </r>
    <r>
      <rPr>
        <vertAlign val="super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 xml:space="preserve"> 2);
 * Remise du suivi annuel de fin d'exercice précédent (20X1-05-01 au 20X2-04-30) (voir suivi n</t>
    </r>
    <r>
      <rPr>
        <vertAlign val="super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 xml:space="preserve"> 3).</t>
    </r>
  </si>
  <si>
    <t>30 avril 20X3</t>
  </si>
  <si>
    <t>Etc.</t>
  </si>
  <si>
    <t>Des questions ?</t>
  </si>
  <si>
    <r>
      <t xml:space="preserve">Si des interrogations ou des questions subsistent, n'hésitez pas à communiquer avec nous à : </t>
    </r>
    <r>
      <rPr>
        <u/>
        <sz val="11"/>
        <color theme="1"/>
        <rFont val="Arial"/>
        <family val="2"/>
      </rPr>
      <t>Controles.Financiers.Universites@mes.gouv.qc.ca</t>
    </r>
  </si>
  <si>
    <t>PLAN DE REDRESSEMENT - DIAGNOSTIC</t>
  </si>
  <si>
    <t>Veuillez fournir une explication détaillée des facteurs ayant contribué au déficit aux fins de la subvention conditionnelle.</t>
  </si>
  <si>
    <t>PLAN DE REDRESSEMENT (INITIAL ET RÉVISÉ) - DÉTAIL DES MESURES</t>
  </si>
  <si>
    <r>
      <t xml:space="preserve">1. NOM - </t>
    </r>
    <r>
      <rPr>
        <sz val="11"/>
        <rFont val="Calibri"/>
        <family val="2"/>
        <scheme val="minor"/>
      </rPr>
      <t>Inscrire le nom de la mesure</t>
    </r>
    <r>
      <rPr>
        <b/>
        <sz val="11"/>
        <rFont val="Calibri"/>
        <family val="2"/>
        <scheme val="minor"/>
      </rPr>
      <t>.</t>
    </r>
  </si>
  <si>
    <r>
      <t xml:space="preserve">2. MESURE - </t>
    </r>
    <r>
      <rPr>
        <sz val="11"/>
        <rFont val="Calibri"/>
        <family val="2"/>
        <scheme val="minor"/>
      </rPr>
      <t>Description détaillée de la mesure</t>
    </r>
    <r>
      <rPr>
        <b/>
        <sz val="11"/>
        <rFont val="Calibri"/>
        <family val="2"/>
        <scheme val="minor"/>
      </rPr>
      <t>.</t>
    </r>
  </si>
  <si>
    <r>
      <t xml:space="preserve">3. MOYENS - </t>
    </r>
    <r>
      <rPr>
        <sz val="11"/>
        <rFont val="Calibri"/>
        <family val="2"/>
        <scheme val="minor"/>
      </rPr>
      <t>Description des</t>
    </r>
    <r>
      <rPr>
        <sz val="1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moyens mis en œuvre pour atteindre les cibles financières de redressement. </t>
    </r>
  </si>
  <si>
    <r>
      <t xml:space="preserve">Révision des moyens 
</t>
    </r>
    <r>
      <rPr>
        <b/>
        <sz val="11"/>
        <color theme="5" tint="-0.249977111117893"/>
        <rFont val="Calibri"/>
        <family val="2"/>
        <scheme val="minor"/>
      </rPr>
      <t>liste déroulante</t>
    </r>
  </si>
  <si>
    <r>
      <t xml:space="preserve">Date de la modification
</t>
    </r>
    <r>
      <rPr>
        <b/>
        <sz val="11"/>
        <color theme="5" tint="-0.249977111117893"/>
        <rFont val="Calibri"/>
        <family val="2"/>
        <scheme val="minor"/>
      </rPr>
      <t>(aaaa-mm-jj)</t>
    </r>
  </si>
  <si>
    <t>- Moyen M1 3.1</t>
  </si>
  <si>
    <t>- Moyen M1 3.2</t>
  </si>
  <si>
    <t>- Moyen M1 3.3</t>
  </si>
  <si>
    <t>- Moyen M1 3.4</t>
  </si>
  <si>
    <t>- Moyen M1 3.5</t>
  </si>
  <si>
    <t>- Moyen M1 3.6</t>
  </si>
  <si>
    <r>
      <t xml:space="preserve">4. INDICATEURS - </t>
    </r>
    <r>
      <rPr>
        <sz val="11"/>
        <rFont val="Calibri"/>
        <family val="2"/>
        <scheme val="minor"/>
      </rPr>
      <t>Description des indicateurs</t>
    </r>
    <r>
      <rPr>
        <sz val="1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de suivi permettant de mesurer les progrès et évaluer l'efficacité des actions mises en place.</t>
    </r>
  </si>
  <si>
    <r>
      <t xml:space="preserve">Révision des indicateurs
</t>
    </r>
    <r>
      <rPr>
        <b/>
        <sz val="11"/>
        <color theme="5" tint="-0.249977111117893"/>
        <rFont val="Calibri"/>
        <family val="2"/>
        <scheme val="minor"/>
      </rPr>
      <t>liste déroulante</t>
    </r>
  </si>
  <si>
    <t>- Indicateur M1 4.1</t>
  </si>
  <si>
    <t>- Indicateur M1 4.2</t>
  </si>
  <si>
    <t>- Indicateur M1 4.3</t>
  </si>
  <si>
    <t>- Indicateur M1 4.4</t>
  </si>
  <si>
    <r>
      <t xml:space="preserve">5. OBJECTIFS - </t>
    </r>
    <r>
      <rPr>
        <sz val="11"/>
        <rFont val="Calibri"/>
        <family val="2"/>
        <scheme val="minor"/>
      </rPr>
      <t>Descriptions des objectifs poursuivis par cette mesure</t>
    </r>
    <r>
      <rPr>
        <b/>
        <sz val="11"/>
        <rFont val="Calibri"/>
        <family val="2"/>
        <scheme val="minor"/>
      </rPr>
      <t>.</t>
    </r>
  </si>
  <si>
    <r>
      <t xml:space="preserve">Révision des objectifs
</t>
    </r>
    <r>
      <rPr>
        <b/>
        <sz val="11"/>
        <color theme="5" tint="-0.249977111117893"/>
        <rFont val="Calibri"/>
        <family val="2"/>
        <scheme val="minor"/>
      </rPr>
      <t>liste déroulante</t>
    </r>
  </si>
  <si>
    <t xml:space="preserve">- Objectifs </t>
  </si>
  <si>
    <r>
      <t>6. RESPONSABLES -</t>
    </r>
    <r>
      <rPr>
        <sz val="11"/>
        <rFont val="Calibri"/>
        <family val="2"/>
        <scheme val="minor"/>
      </rPr>
      <t xml:space="preserve"> Description des responsables de la mesure</t>
    </r>
    <r>
      <rPr>
        <b/>
        <sz val="11"/>
        <rFont val="Calibri"/>
        <family val="2"/>
        <scheme val="minor"/>
      </rPr>
      <t>.</t>
    </r>
  </si>
  <si>
    <r>
      <t xml:space="preserve">Révision des responsables
</t>
    </r>
    <r>
      <rPr>
        <b/>
        <sz val="11"/>
        <color theme="5" tint="-0.249977111117893"/>
        <rFont val="Calibri"/>
        <family val="2"/>
        <scheme val="minor"/>
      </rPr>
      <t>liste déroulante</t>
    </r>
  </si>
  <si>
    <t xml:space="preserve">- Responsables </t>
  </si>
  <si>
    <r>
      <t xml:space="preserve">INFORMATIONS ADDITIONNELLES - </t>
    </r>
    <r>
      <rPr>
        <sz val="11"/>
        <color theme="1"/>
        <rFont val="Calibri"/>
        <family val="2"/>
        <scheme val="minor"/>
      </rPr>
      <t>S'il y a lieu, détailler toutes les informations supplémentaires et les précisions ou renseignements complémentaires.</t>
    </r>
  </si>
  <si>
    <t>- Explications</t>
  </si>
  <si>
    <t xml:space="preserve"> À compléter manuellement</t>
  </si>
  <si>
    <t>Section facultative</t>
  </si>
  <si>
    <r>
      <t xml:space="preserve">1. NOM - </t>
    </r>
    <r>
      <rPr>
        <sz val="11"/>
        <rFont val="Calibri"/>
        <family val="2"/>
        <scheme val="minor"/>
      </rPr>
      <t>Inscrire le nom de la mesure</t>
    </r>
  </si>
  <si>
    <r>
      <t>2. MESURE</t>
    </r>
    <r>
      <rPr>
        <sz val="11"/>
        <rFont val="Calibri"/>
        <family val="2"/>
        <scheme val="minor"/>
      </rPr>
      <t xml:space="preserve"> - Description détaillée de la mesure</t>
    </r>
  </si>
  <si>
    <r>
      <t xml:space="preserve">3. MOYENS - </t>
    </r>
    <r>
      <rPr>
        <sz val="11"/>
        <rFont val="Calibri"/>
        <family val="2"/>
        <scheme val="minor"/>
      </rPr>
      <t>Description des</t>
    </r>
    <r>
      <rPr>
        <sz val="1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moyens mis en œuvre pour atteindre les cibles financières de redressement </t>
    </r>
  </si>
  <si>
    <t>- Moyen M2 3.1</t>
  </si>
  <si>
    <t>- Moyen M2 3.2</t>
  </si>
  <si>
    <t>- Moyen M2 3.3</t>
  </si>
  <si>
    <t>- Moyen M2 3.4</t>
  </si>
  <si>
    <t>- Moyen M2 3.5</t>
  </si>
  <si>
    <t>- Moyen M2 3.6</t>
  </si>
  <si>
    <t>- Indicateur M2 4.1</t>
  </si>
  <si>
    <t>- Indicateur M2 4.2</t>
  </si>
  <si>
    <t>- Indicateur M2 4.3</t>
  </si>
  <si>
    <t>- Indicateur M2 4.4</t>
  </si>
  <si>
    <r>
      <t>1. NOM</t>
    </r>
    <r>
      <rPr>
        <sz val="11"/>
        <rFont val="Calibri"/>
        <family val="2"/>
        <scheme val="minor"/>
      </rPr>
      <t xml:space="preserve"> - Inscrire le nom de la mesure</t>
    </r>
    <r>
      <rPr>
        <b/>
        <sz val="11"/>
        <rFont val="Calibri"/>
        <family val="2"/>
        <scheme val="minor"/>
      </rPr>
      <t>.</t>
    </r>
  </si>
  <si>
    <r>
      <t xml:space="preserve">2. MESURE </t>
    </r>
    <r>
      <rPr>
        <sz val="11"/>
        <rFont val="Calibri"/>
        <family val="2"/>
        <scheme val="minor"/>
      </rPr>
      <t>- Description détaillée de la mesure</t>
    </r>
    <r>
      <rPr>
        <b/>
        <sz val="11"/>
        <rFont val="Calibri"/>
        <family val="2"/>
        <scheme val="minor"/>
      </rPr>
      <t>.</t>
    </r>
  </si>
  <si>
    <t>- Moyen M3 3.1</t>
  </si>
  <si>
    <t>- Moyen M3 3.2</t>
  </si>
  <si>
    <t>- Moyen M3 3.3</t>
  </si>
  <si>
    <t>- Moyen M3 3.4</t>
  </si>
  <si>
    <t>- Moyen M3 3.5</t>
  </si>
  <si>
    <t>- Moyen M3 3.6</t>
  </si>
  <si>
    <t>- Indicateur M3 4.1</t>
  </si>
  <si>
    <t>- Indicateur M3 4.2</t>
  </si>
  <si>
    <t>- Indicateur M3 4.3</t>
  </si>
  <si>
    <t>- Indicateur M3 4.4</t>
  </si>
  <si>
    <r>
      <t xml:space="preserve">1. NOM </t>
    </r>
    <r>
      <rPr>
        <sz val="11"/>
        <rFont val="Calibri"/>
        <family val="2"/>
        <scheme val="minor"/>
      </rPr>
      <t>- Inscrire le nom de la mesure</t>
    </r>
    <r>
      <rPr>
        <b/>
        <sz val="11"/>
        <rFont val="Calibri"/>
        <family val="2"/>
        <scheme val="minor"/>
      </rPr>
      <t>.</t>
    </r>
  </si>
  <si>
    <r>
      <t>2. MESURE</t>
    </r>
    <r>
      <rPr>
        <sz val="11"/>
        <rFont val="Calibri"/>
        <family val="2"/>
        <scheme val="minor"/>
      </rPr>
      <t xml:space="preserve"> - Description détaillée de la mesure</t>
    </r>
    <r>
      <rPr>
        <b/>
        <sz val="11"/>
        <rFont val="Calibri"/>
        <family val="2"/>
        <scheme val="minor"/>
      </rPr>
      <t>.</t>
    </r>
  </si>
  <si>
    <t>- Moyen M4 3.1</t>
  </si>
  <si>
    <t>- Moyen M4 3.2</t>
  </si>
  <si>
    <t>- Moyen M4 3.3</t>
  </si>
  <si>
    <t>- Moyen M4 3.4</t>
  </si>
  <si>
    <t>- Moyen M4 3.5</t>
  </si>
  <si>
    <t>- Moyen M4 3.6</t>
  </si>
  <si>
    <r>
      <t xml:space="preserve">4. INDICATEURS - </t>
    </r>
    <r>
      <rPr>
        <sz val="11"/>
        <rFont val="Calibri"/>
        <family val="2"/>
        <scheme val="minor"/>
      </rPr>
      <t>Description des indicateurs</t>
    </r>
    <r>
      <rPr>
        <sz val="1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de suivi permettant de mesurer les progrès et évaluer l'efficacité des actions mises en place. </t>
    </r>
  </si>
  <si>
    <t>- Indicateur M4 4.1</t>
  </si>
  <si>
    <t>- Indicateur M4 4.2</t>
  </si>
  <si>
    <t>- Indicateur M4 4.3</t>
  </si>
  <si>
    <t>- Indicateur M4 4.4</t>
  </si>
  <si>
    <r>
      <t xml:space="preserve">2. MESURE </t>
    </r>
    <r>
      <rPr>
        <sz val="11"/>
        <rFont val="Calibri"/>
        <family val="2"/>
        <scheme val="minor"/>
      </rPr>
      <t>- Description détaillée de la mesure.</t>
    </r>
  </si>
  <si>
    <t>- Moyen M5 3.1</t>
  </si>
  <si>
    <t>- Moyen M5 3.2</t>
  </si>
  <si>
    <t>- Moyen M5 3.3</t>
  </si>
  <si>
    <t>- Moyen M5 3.4</t>
  </si>
  <si>
    <t>- Moyen M5 3.5</t>
  </si>
  <si>
    <t>- Moyen M5 3.6</t>
  </si>
  <si>
    <t>- Indicateur M5 4.1</t>
  </si>
  <si>
    <t>- Indicateur M5 4.2</t>
  </si>
  <si>
    <t>- Indicateur M5 4.3</t>
  </si>
  <si>
    <t>- Indicateur M5 4.4</t>
  </si>
  <si>
    <r>
      <t xml:space="preserve">3. MOYENS - </t>
    </r>
    <r>
      <rPr>
        <sz val="11"/>
        <rFont val="Calibri"/>
        <family val="2"/>
        <scheme val="minor"/>
      </rPr>
      <t>Description des</t>
    </r>
    <r>
      <rPr>
        <sz val="1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moyens mis en œuvre pour atteindre les cibles financières de redressement.</t>
    </r>
  </si>
  <si>
    <t>- Moyen M6 3.1</t>
  </si>
  <si>
    <t>- Moyen M6 3.2</t>
  </si>
  <si>
    <t>- Moyen M6 3.3</t>
  </si>
  <si>
    <t>- Moyen M6 3.4</t>
  </si>
  <si>
    <t>- Moyen M6 3.5</t>
  </si>
  <si>
    <t>- Moyen M6 3.6</t>
  </si>
  <si>
    <t>- Indicateur M6 4.1</t>
  </si>
  <si>
    <t>- Indicateur M6 4.2</t>
  </si>
  <si>
    <t>- Indicateur M6 4.3</t>
  </si>
  <si>
    <t>- Indicateur M6 4.4</t>
  </si>
  <si>
    <r>
      <t xml:space="preserve">1. NOM </t>
    </r>
    <r>
      <rPr>
        <sz val="11"/>
        <rFont val="Calibri"/>
        <family val="2"/>
        <scheme val="minor"/>
      </rPr>
      <t>- Inscrire le nom de la mesure.</t>
    </r>
  </si>
  <si>
    <t>- Moyen M7 3.1</t>
  </si>
  <si>
    <t>- Moyen M7 3.2</t>
  </si>
  <si>
    <t>- Moyen M7 3.3</t>
  </si>
  <si>
    <t>- Moyen M7 3.4</t>
  </si>
  <si>
    <t>- Moyen M7 3.5</t>
  </si>
  <si>
    <t>- Moyen M7 3.6</t>
  </si>
  <si>
    <t>- Indicateur M7 4.1</t>
  </si>
  <si>
    <t>- Indicateur M7 4.2</t>
  </si>
  <si>
    <t>- Indicateur M7 4.3</t>
  </si>
  <si>
    <t>- Indicateur M7 4.4</t>
  </si>
  <si>
    <r>
      <t>Autres mesures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</si>
  <si>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Englobe toutes les autres mesures ayant un impact financier moindre.</t>
    </r>
  </si>
  <si>
    <r>
      <t xml:space="preserve">2. MESURE </t>
    </r>
    <r>
      <rPr>
        <sz val="11"/>
        <rFont val="Calibri"/>
        <family val="2"/>
        <scheme val="minor"/>
      </rPr>
      <t>- Description détaillée de la ou des autres mesures</t>
    </r>
    <r>
      <rPr>
        <b/>
        <sz val="11"/>
        <rFont val="Calibri"/>
        <family val="2"/>
        <scheme val="minor"/>
      </rPr>
      <t>.</t>
    </r>
  </si>
  <si>
    <t>- Moyen MA 3.1</t>
  </si>
  <si>
    <t>- Moyen MA 3.2</t>
  </si>
  <si>
    <t>- Moyen MA 3.3</t>
  </si>
  <si>
    <t>- Moyen MA 3.4</t>
  </si>
  <si>
    <t>- Moyen MA 3.5</t>
  </si>
  <si>
    <t>- Moyen MA 3.6</t>
  </si>
  <si>
    <t>- Indicateur MA 4.1</t>
  </si>
  <si>
    <t>- Indicateur MA 4.2</t>
  </si>
  <si>
    <t>- Indicateur MA 4.3</t>
  </si>
  <si>
    <t>- Indicateur MA 4.4</t>
  </si>
  <si>
    <r>
      <t>6. RESPONSABLES -</t>
    </r>
    <r>
      <rPr>
        <sz val="11"/>
        <rFont val="Calibri"/>
        <family val="2"/>
        <scheme val="minor"/>
      </rPr>
      <t xml:space="preserve"> Descriptions des responsables de la mesure</t>
    </r>
    <r>
      <rPr>
        <b/>
        <sz val="11"/>
        <rFont val="Calibri"/>
        <family val="2"/>
        <scheme val="minor"/>
      </rPr>
      <t>.</t>
    </r>
  </si>
  <si>
    <t>PLAN DE REDRESSEMENT - CADRE FINANCIER</t>
  </si>
  <si>
    <t>(en millions de dollars)</t>
  </si>
  <si>
    <t>Fonds de fonctionnement</t>
  </si>
  <si>
    <t>Année 0</t>
  </si>
  <si>
    <t>Année 1</t>
  </si>
  <si>
    <t>Année 2</t>
  </si>
  <si>
    <t>Année 3</t>
  </si>
  <si>
    <t>Année 4
 (s'il y a lieu)</t>
  </si>
  <si>
    <t>Année 5
 (s'il y a lieu)</t>
  </si>
  <si>
    <t>Année 6
 (s'il y a lieu)</t>
  </si>
  <si>
    <t>Année 7
 (s'il y a lieu)</t>
  </si>
  <si>
    <t>Année 8
 (s'il y a lieu)</t>
  </si>
  <si>
    <t>Réel</t>
  </si>
  <si>
    <t>Les produits</t>
  </si>
  <si>
    <t>Les étudiants et les étudiantes</t>
  </si>
  <si>
    <t>La subvention du Ministère</t>
  </si>
  <si>
    <t>Les autres produits</t>
  </si>
  <si>
    <t>Sous-total – produits</t>
  </si>
  <si>
    <t>Les charges</t>
  </si>
  <si>
    <t>La masse salariale et les avantages sociaux</t>
  </si>
  <si>
    <t>Les autres charges</t>
  </si>
  <si>
    <t>Sous-total – charges</t>
  </si>
  <si>
    <r>
      <t>Virement interfonds</t>
    </r>
    <r>
      <rPr>
        <b/>
        <sz val="8"/>
        <color theme="1"/>
        <rFont val="Calibri"/>
        <family val="2"/>
        <scheme val="minor"/>
      </rPr>
      <t xml:space="preserve"> (saisir le net des virements)</t>
    </r>
  </si>
  <si>
    <t>Surplus (déficit) annuel net des virements et APRÈS MESURES (sauf année 0)</t>
  </si>
  <si>
    <t>A</t>
  </si>
  <si>
    <t>Appréciation de l'impact des Mesures</t>
  </si>
  <si>
    <t>M1</t>
  </si>
  <si>
    <t>s.o.</t>
  </si>
  <si>
    <t>M2</t>
  </si>
  <si>
    <t>M3</t>
  </si>
  <si>
    <t>M4</t>
  </si>
  <si>
    <t>M5</t>
  </si>
  <si>
    <t>M6</t>
  </si>
  <si>
    <t>M7</t>
  </si>
  <si>
    <r>
      <t>MA</t>
    </r>
    <r>
      <rPr>
        <vertAlign val="superscript"/>
        <sz val="6"/>
        <color theme="4"/>
        <rFont val="Calibri"/>
        <family val="2"/>
        <scheme val="minor"/>
      </rPr>
      <t>1</t>
    </r>
  </si>
  <si>
    <t>Total de l'impact des mesures</t>
  </si>
  <si>
    <t>B</t>
  </si>
  <si>
    <t>Surplus (déficit) annuel net des virements et AVANT MESURES (sauf année 0)</t>
  </si>
  <si>
    <t>A - B</t>
  </si>
  <si>
    <t>Englobe toutes les autres mesures ayant un impact financier moindre.</t>
  </si>
  <si>
    <t>Descriptions des couleurs :</t>
  </si>
  <si>
    <t xml:space="preserve"> Champ automatisé</t>
  </si>
  <si>
    <t>PLAN DE REDRESSEMENT - Suivi selon la Date de Mise à jour (MAJ) financière annuelle  (Exercice courant)</t>
  </si>
  <si>
    <t>Explication</t>
  </si>
  <si>
    <t>Date de mise à jour financière annuelle</t>
  </si>
  <si>
    <t>Q.1 -&gt; Avez-vous atteint les objectifs escomptés à la fin du présent semestre ? Si non, fournir une brève explication des moyens mis en œuvre afin de corriger la situation.</t>
  </si>
  <si>
    <t>Sélectionner</t>
  </si>
  <si>
    <t>PLAN DE REDRESSEMENT - CADRE FINANCIER (Année 1)</t>
  </si>
  <si>
    <t>Année 1 prévisionnelle</t>
  </si>
  <si>
    <r>
      <t>Année 1
réelle</t>
    </r>
    <r>
      <rPr>
        <b/>
        <vertAlign val="superscript"/>
        <sz val="9"/>
        <rFont val="Calibri"/>
        <family val="2"/>
        <scheme val="minor"/>
      </rPr>
      <t>1</t>
    </r>
  </si>
  <si>
    <t>Écart</t>
  </si>
  <si>
    <r>
      <t xml:space="preserve">Virements interfonds </t>
    </r>
    <r>
      <rPr>
        <b/>
        <sz val="8"/>
        <color theme="1"/>
        <rFont val="Calibri"/>
        <family val="2"/>
        <scheme val="minor"/>
      </rPr>
      <t>(saisir un chiffre négatif)</t>
    </r>
  </si>
  <si>
    <t>Surplus (déficit) annuel net des virements et
APRÈS MESURES</t>
  </si>
  <si>
    <t>Veuillez identifier le ou les postes de revenus ou de dépenses ayant fluctué de manière inattendue depuis la dernière mise à jour des données prévisionnelles.</t>
  </si>
  <si>
    <t>Les montants doivent correspondent au SIFU de l'établissement.</t>
  </si>
  <si>
    <t>PLAN DE REDRESSEMENT - SUIVI DES MESURES (Exercice précédent) (Année 1)</t>
  </si>
  <si>
    <t>MESURES</t>
  </si>
  <si>
    <r>
      <t>MESURES</t>
    </r>
    <r>
      <rPr>
        <sz val="11"/>
        <color theme="1"/>
        <rFont val="Calibri"/>
        <family val="2"/>
        <scheme val="minor"/>
      </rPr>
      <t xml:space="preserve"> - Suivi des mesures permettant de mesurer les progrès et évaluer l'efficacité des actions mises en place.</t>
    </r>
  </si>
  <si>
    <r>
      <t xml:space="preserve">L'objectif a-t-il été atteint?
</t>
    </r>
    <r>
      <rPr>
        <b/>
        <sz val="10"/>
        <color theme="5" tint="-0.249977111117893"/>
        <rFont val="Arial"/>
        <family val="2"/>
      </rPr>
      <t>liste déroulante</t>
    </r>
  </si>
  <si>
    <t>Si non, veuillez identifier les raisons et les mesures correctives.</t>
  </si>
  <si>
    <t>M 1</t>
  </si>
  <si>
    <t>M 2</t>
  </si>
  <si>
    <t>M 3</t>
  </si>
  <si>
    <t>M 4</t>
  </si>
  <si>
    <t>M 5</t>
  </si>
  <si>
    <t>M 6</t>
  </si>
  <si>
    <t>M 7</t>
  </si>
  <si>
    <t>M A</t>
  </si>
  <si>
    <t>AUTRES</t>
  </si>
  <si>
    <r>
      <t xml:space="preserve">INFORMATIONS ADDITIONNELLES </t>
    </r>
    <r>
      <rPr>
        <sz val="11"/>
        <color theme="1"/>
        <rFont val="Calibri"/>
        <family val="2"/>
        <scheme val="minor"/>
      </rPr>
      <t>- S'il y a lieu, détailler toutes les informations supplémentaires et les précisions ou renseignements complémentaires</t>
    </r>
    <r>
      <rPr>
        <b/>
        <sz val="11"/>
        <color theme="1"/>
        <rFont val="Calibri"/>
        <family val="2"/>
        <scheme val="minor"/>
      </rPr>
      <t>.</t>
    </r>
  </si>
  <si>
    <t>PLAN DE REDRESSEMENT - CADRE FINANCIER (Année 2)</t>
  </si>
  <si>
    <t>Année 2 prévisionnelle</t>
  </si>
  <si>
    <r>
      <t>Année 2
réelle</t>
    </r>
    <r>
      <rPr>
        <b/>
        <vertAlign val="superscript"/>
        <sz val="9"/>
        <color theme="1"/>
        <rFont val="Calibri"/>
        <family val="2"/>
        <scheme val="minor"/>
      </rPr>
      <t>1</t>
    </r>
  </si>
  <si>
    <t>PLAN DE REDRESSEMENT - SUIVI DES MESURES (Exercice précédent) (Année 2)</t>
  </si>
  <si>
    <r>
      <t xml:space="preserve">MESURES- </t>
    </r>
    <r>
      <rPr>
        <sz val="11"/>
        <color theme="1"/>
        <rFont val="Calibri"/>
        <family val="2"/>
        <scheme val="minor"/>
      </rPr>
      <t xml:space="preserve">Suivi des mesures  permettant de mesurer les progrès et évaluer l'efficacité des actions mises en place </t>
    </r>
  </si>
  <si>
    <t>Si non, veuillez identifier les raisons et les mesures correctives</t>
  </si>
  <si>
    <t>PLAN DE REDRESSEMENT - CADRE FINANCIER (Année 3)</t>
  </si>
  <si>
    <t>Année 3 prévisionnelle</t>
  </si>
  <si>
    <r>
      <t>Année 3
réelle</t>
    </r>
    <r>
      <rPr>
        <b/>
        <vertAlign val="superscript"/>
        <sz val="9"/>
        <color theme="1"/>
        <rFont val="Calibri"/>
        <family val="2"/>
        <scheme val="minor"/>
      </rPr>
      <t>1</t>
    </r>
  </si>
  <si>
    <t>PLAN DE REDRESSEMENT - SUIVI DES MESURES (Exercice précédent) (Année 3)</t>
  </si>
  <si>
    <r>
      <t xml:space="preserve">MESURES </t>
    </r>
    <r>
      <rPr>
        <sz val="11"/>
        <color theme="1"/>
        <rFont val="Calibri"/>
        <family val="2"/>
        <scheme val="minor"/>
      </rPr>
      <t xml:space="preserve">- Suivi des mesures permettant de mesurer les progrès et évaluer l'efficacité des actions mises en place. </t>
    </r>
  </si>
  <si>
    <t>PLAN DE REDRESSEMENT - CADRE FINANCIER (Année 4)</t>
  </si>
  <si>
    <t>Année 4 prévisionnelle</t>
  </si>
  <si>
    <r>
      <t>Année 4
réelle</t>
    </r>
    <r>
      <rPr>
        <b/>
        <vertAlign val="superscript"/>
        <sz val="9"/>
        <color theme="1"/>
        <rFont val="Calibri"/>
        <family val="2"/>
        <scheme val="minor"/>
      </rPr>
      <t>1</t>
    </r>
  </si>
  <si>
    <t>PLAN DE REDRESSEMENT - SUIVI DES MESURES (Exercice précédent) (Année 4)</t>
  </si>
  <si>
    <r>
      <t>MESURES</t>
    </r>
    <r>
      <rPr>
        <sz val="11"/>
        <color theme="1"/>
        <rFont val="Calibri"/>
        <family val="2"/>
        <scheme val="minor"/>
      </rPr>
      <t>- Suivi des mesures  permettant de mesurer les progrès et évaluer l'efficacité des actions mises en place.</t>
    </r>
  </si>
  <si>
    <t>PLAN DE REDRESSEMENT - CADRE FINANCIER (Année 5)</t>
  </si>
  <si>
    <t>Année 5 prévisionnelle</t>
  </si>
  <si>
    <r>
      <t>Année 5
réelle</t>
    </r>
    <r>
      <rPr>
        <b/>
        <vertAlign val="superscript"/>
        <sz val="9"/>
        <color theme="1"/>
        <rFont val="Calibri"/>
        <family val="2"/>
        <scheme val="minor"/>
      </rPr>
      <t>1</t>
    </r>
  </si>
  <si>
    <t>PLAN DE REDRESSEMENT - SUIVI DES MESURES (Exercice précédent) (Année 5)</t>
  </si>
  <si>
    <r>
      <t xml:space="preserve">MESURES </t>
    </r>
    <r>
      <rPr>
        <sz val="11"/>
        <color theme="1"/>
        <rFont val="Calibri"/>
        <family val="2"/>
        <scheme val="minor"/>
      </rPr>
      <t>- Suivi des mesures  permettant de mesurer les progrès et évaluer l'efficacité des actions mises en place.</t>
    </r>
  </si>
  <si>
    <r>
      <t xml:space="preserve">INFORMATIONS ADDITIONNELLES </t>
    </r>
    <r>
      <rPr>
        <sz val="11"/>
        <color theme="1"/>
        <rFont val="Calibri"/>
        <family val="2"/>
        <scheme val="minor"/>
      </rPr>
      <t>- S'il y a lieu, détailler toutes les informations supplémentaires et les précisions ou renseignements complémentaires.</t>
    </r>
  </si>
  <si>
    <t>PLAN DE REDRESSEMENT - SUIVI DES INDICATEURS (Année 6)</t>
  </si>
  <si>
    <r>
      <t xml:space="preserve">INDICATEURS </t>
    </r>
    <r>
      <rPr>
        <sz val="11"/>
        <color theme="1"/>
        <rFont val="Calibri"/>
        <family val="2"/>
        <scheme val="minor"/>
      </rPr>
      <t xml:space="preserve">- Suivi des indicateurs  permettant de mesurer les progrès et évaluer l'efficacité des actions mises en place </t>
    </r>
  </si>
  <si>
    <r>
      <t xml:space="preserve">L'objectif a-t-il été atteint
</t>
    </r>
    <r>
      <rPr>
        <b/>
        <sz val="10"/>
        <color theme="5" tint="-0.249977111117893"/>
        <rFont val="Arial"/>
        <family val="2"/>
      </rPr>
      <t>liste déroulante</t>
    </r>
  </si>
  <si>
    <r>
      <t xml:space="preserve">INFORMATIONS ADDITIONNELLES </t>
    </r>
    <r>
      <rPr>
        <sz val="11"/>
        <color theme="1"/>
        <rFont val="Calibri"/>
        <family val="2"/>
        <scheme val="minor"/>
      </rPr>
      <t>- S'il y a lieu, détailler toutes informations supplémentaires, précisions ou renseignements complémentaire</t>
    </r>
    <r>
      <rPr>
        <b/>
        <sz val="11"/>
        <color theme="1"/>
        <rFont val="Calibri"/>
        <family val="2"/>
        <scheme val="minor"/>
      </rPr>
      <t>s</t>
    </r>
  </si>
  <si>
    <t>PLAN DE REDRESSEMENT - SUIVI DES INDICATEURS (Année 7)</t>
  </si>
  <si>
    <t>PLAN DE REDRESSEMENT - SUIVI DES INDICATEURS (Année 8)</t>
  </si>
  <si>
    <t xml:space="preserve">Dans le but d’assurer un meilleur encadrement et de standardiser la démarche, ce gabarit de plan de redressement produit par le ministère de l'Enseignement supérieur est mis à la disposition des établissements.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</si>
</sst>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)_ ;_ * \(#,##0.00\)_ ;_ * &quot;-&quot;??_)_ ;_ @_ "/>
    <numFmt numFmtId="164" formatCode="_ * #,##0.0_)\ _$_ ;_ * \(#,##0.0\)\ _$_ ;_ * &quot;-&quot;?_)\ _$_ ;_ @_ "/>
    <numFmt numFmtId="165" formatCode="_ * #,##0_)_ ;_ * \(#,##0\)_ ;_ * &quot;-&quot;??_)_ ;_ @_ "/>
    <numFmt numFmtId="166" formatCode="_ * #,##0.0_)_ ;_ * \(#,##0.0\)_ ;_ * &quot;-&quot;??_)_ ;_ @_ "/>
  </numFmts>
  <fonts count="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8.5"/>
      <name val="MS Sans Serif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5" tint="-0.249977111117893"/>
      <name val="Arial"/>
      <family val="2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4" tint="-0.499984740745262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u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0"/>
      <color theme="4"/>
      <name val="Calibri"/>
      <family val="2"/>
      <scheme val="minor"/>
    </font>
    <font>
      <sz val="6"/>
      <color theme="4"/>
      <name val="Calibri"/>
      <family val="2"/>
      <scheme val="minor"/>
    </font>
    <font>
      <vertAlign val="superscript"/>
      <sz val="6"/>
      <color theme="4"/>
      <name val="Calibri"/>
      <family val="2"/>
      <scheme val="minor"/>
    </font>
    <font>
      <b/>
      <sz val="9"/>
      <color theme="5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11"/>
      <color theme="5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7"/>
      <color theme="5"/>
      <name val="Calibri"/>
      <family val="2"/>
      <scheme val="minor"/>
    </font>
    <font>
      <b/>
      <sz val="7"/>
      <color theme="4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Symbol"/>
      <family val="1"/>
      <charset val="2"/>
    </font>
    <font>
      <b/>
      <vertAlign val="superscript"/>
      <sz val="12"/>
      <color theme="0"/>
      <name val="Arial"/>
      <family val="2"/>
    </font>
    <font>
      <b/>
      <sz val="10"/>
      <color theme="1"/>
      <name val="Arial"/>
      <family val="2"/>
    </font>
    <font>
      <vertAlign val="superscript"/>
      <sz val="12"/>
      <color theme="1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F0FD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25" fillId="0" borderId="0" applyProtection="0"/>
  </cellStyleXfs>
  <cellXfs count="435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164" fontId="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/>
    <xf numFmtId="0" fontId="1" fillId="0" borderId="0" xfId="0" applyFont="1"/>
    <xf numFmtId="0" fontId="17" fillId="0" borderId="0" xfId="0" applyFont="1"/>
    <xf numFmtId="0" fontId="0" fillId="5" borderId="7" xfId="0" applyFill="1" applyBorder="1"/>
    <xf numFmtId="0" fontId="12" fillId="0" borderId="0" xfId="0" applyFont="1"/>
    <xf numFmtId="0" fontId="0" fillId="0" borderId="7" xfId="0" applyBorder="1"/>
    <xf numFmtId="164" fontId="9" fillId="5" borderId="0" xfId="0" applyNumberFormat="1" applyFont="1" applyFill="1" applyAlignment="1">
      <alignment horizontal="right" vertical="center" wrapText="1"/>
    </xf>
    <xf numFmtId="164" fontId="7" fillId="5" borderId="5" xfId="0" applyNumberFormat="1" applyFont="1" applyFill="1" applyBorder="1" applyAlignment="1">
      <alignment horizontal="right" vertical="center" wrapText="1"/>
    </xf>
    <xf numFmtId="164" fontId="7" fillId="5" borderId="0" xfId="0" applyNumberFormat="1" applyFont="1" applyFill="1" applyAlignment="1">
      <alignment horizontal="right" vertical="center" wrapText="1"/>
    </xf>
    <xf numFmtId="0" fontId="18" fillId="0" borderId="0" xfId="0" applyFont="1"/>
    <xf numFmtId="0" fontId="0" fillId="0" borderId="0" xfId="0" applyAlignment="1">
      <alignment vertical="top"/>
    </xf>
    <xf numFmtId="1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5" fillId="0" borderId="0" xfId="2"/>
    <xf numFmtId="165" fontId="7" fillId="0" borderId="0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right" vertical="center" wrapText="1"/>
    </xf>
    <xf numFmtId="0" fontId="26" fillId="0" borderId="0" xfId="0" applyFont="1"/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8" fillId="0" borderId="0" xfId="0" applyFont="1"/>
    <xf numFmtId="0" fontId="1" fillId="0" borderId="0" xfId="0" applyFont="1" applyAlignment="1">
      <alignment vertical="top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165" fontId="9" fillId="4" borderId="0" xfId="1" applyNumberFormat="1" applyFont="1" applyFill="1" applyAlignment="1">
      <alignment horizontal="right" vertical="center" wrapText="1"/>
    </xf>
    <xf numFmtId="165" fontId="9" fillId="4" borderId="0" xfId="1" applyNumberFormat="1" applyFont="1" applyFill="1" applyBorder="1" applyAlignment="1">
      <alignment horizontal="right" vertical="center" wrapText="1"/>
    </xf>
    <xf numFmtId="164" fontId="11" fillId="4" borderId="0" xfId="0" applyNumberFormat="1" applyFont="1" applyFill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26" fillId="4" borderId="7" xfId="0" quotePrefix="1" applyFont="1" applyFill="1" applyBorder="1" applyAlignment="1">
      <alignment horizontal="left" vertical="center" wrapText="1" indent="1"/>
    </xf>
    <xf numFmtId="0" fontId="26" fillId="5" borderId="6" xfId="0" applyFont="1" applyFill="1" applyBorder="1" applyAlignment="1">
      <alignment horizontal="left" vertical="center" wrapText="1" indent="1"/>
    </xf>
    <xf numFmtId="0" fontId="0" fillId="5" borderId="6" xfId="0" applyFill="1" applyBorder="1" applyAlignment="1">
      <alignment wrapText="1"/>
    </xf>
    <xf numFmtId="0" fontId="26" fillId="5" borderId="7" xfId="0" applyFont="1" applyFill="1" applyBorder="1" applyAlignment="1">
      <alignment horizontal="left" vertical="center" wrapText="1" indent="1"/>
    </xf>
    <xf numFmtId="0" fontId="26" fillId="5" borderId="29" xfId="0" applyFont="1" applyFill="1" applyBorder="1" applyAlignment="1">
      <alignment horizontal="left" vertical="center" wrapText="1" indent="1"/>
    </xf>
    <xf numFmtId="0" fontId="0" fillId="5" borderId="31" xfId="0" applyFill="1" applyBorder="1" applyAlignment="1">
      <alignment wrapText="1"/>
    </xf>
    <xf numFmtId="0" fontId="26" fillId="2" borderId="30" xfId="0" applyFont="1" applyFill="1" applyBorder="1" applyAlignment="1">
      <alignment horizontal="left" vertical="center" wrapText="1" indent="1"/>
    </xf>
    <xf numFmtId="0" fontId="0" fillId="2" borderId="30" xfId="0" applyFill="1" applyBorder="1" applyAlignment="1">
      <alignment wrapText="1"/>
    </xf>
    <xf numFmtId="0" fontId="26" fillId="2" borderId="6" xfId="0" applyFont="1" applyFill="1" applyBorder="1" applyAlignment="1">
      <alignment horizontal="left" vertical="center" wrapText="1" indent="1"/>
    </xf>
    <xf numFmtId="0" fontId="0" fillId="2" borderId="7" xfId="0" applyFill="1" applyBorder="1" applyAlignment="1">
      <alignment wrapText="1"/>
    </xf>
    <xf numFmtId="0" fontId="26" fillId="2" borderId="31" xfId="0" applyFont="1" applyFill="1" applyBorder="1" applyAlignment="1">
      <alignment horizontal="left" vertical="center" wrapText="1" indent="1"/>
    </xf>
    <xf numFmtId="0" fontId="0" fillId="2" borderId="29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26" fillId="5" borderId="30" xfId="0" applyFont="1" applyFill="1" applyBorder="1" applyAlignment="1">
      <alignment horizontal="left" vertical="center" wrapText="1" indent="1"/>
    </xf>
    <xf numFmtId="0" fontId="0" fillId="5" borderId="30" xfId="0" applyFill="1" applyBorder="1" applyAlignment="1">
      <alignment wrapText="1"/>
    </xf>
    <xf numFmtId="0" fontId="26" fillId="5" borderId="31" xfId="0" applyFont="1" applyFill="1" applyBorder="1" applyAlignment="1">
      <alignment horizontal="left" vertical="center" wrapText="1" indent="1"/>
    </xf>
    <xf numFmtId="0" fontId="0" fillId="5" borderId="29" xfId="0" applyFill="1" applyBorder="1" applyAlignment="1">
      <alignment wrapText="1"/>
    </xf>
    <xf numFmtId="0" fontId="8" fillId="5" borderId="0" xfId="0" applyFont="1" applyFill="1" applyAlignment="1">
      <alignment horizontal="left" vertical="center" wrapText="1"/>
    </xf>
    <xf numFmtId="0" fontId="29" fillId="4" borderId="31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37" fillId="0" borderId="0" xfId="0" applyFont="1"/>
    <xf numFmtId="0" fontId="13" fillId="5" borderId="7" xfId="0" applyFont="1" applyFill="1" applyBorder="1"/>
    <xf numFmtId="0" fontId="38" fillId="0" borderId="0" xfId="0" applyFont="1"/>
    <xf numFmtId="0" fontId="13" fillId="4" borderId="7" xfId="0" applyFont="1" applyFill="1" applyBorder="1"/>
    <xf numFmtId="0" fontId="0" fillId="0" borderId="3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14" fontId="0" fillId="0" borderId="6" xfId="0" applyNumberFormat="1" applyBorder="1" applyAlignment="1">
      <alignment horizontal="center" wrapText="1"/>
    </xf>
    <xf numFmtId="0" fontId="42" fillId="0" borderId="0" xfId="0" applyFont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3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3" fillId="6" borderId="7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7" xfId="0" applyFont="1" applyFill="1" applyBorder="1" applyAlignment="1">
      <alignment vertical="center" wrapText="1"/>
    </xf>
    <xf numFmtId="14" fontId="3" fillId="6" borderId="7" xfId="0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34" xfId="0" applyFont="1" applyBorder="1" applyAlignment="1">
      <alignment horizontal="center" vertical="center" textRotation="90" wrapText="1"/>
    </xf>
    <xf numFmtId="0" fontId="26" fillId="0" borderId="34" xfId="0" applyFont="1" applyBorder="1" applyAlignment="1">
      <alignment horizontal="left" vertical="center" wrapText="1" indent="1"/>
    </xf>
    <xf numFmtId="0" fontId="0" fillId="0" borderId="34" xfId="0" applyBorder="1" applyAlignment="1">
      <alignment wrapText="1"/>
    </xf>
    <xf numFmtId="0" fontId="0" fillId="0" borderId="34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1" fillId="0" borderId="34" xfId="0" applyFont="1" applyBorder="1" applyAlignment="1">
      <alignment horizontal="center" vertical="center" textRotation="255"/>
    </xf>
    <xf numFmtId="0" fontId="20" fillId="0" borderId="4" xfId="0" applyFont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6" fillId="0" borderId="0" xfId="0" applyFont="1"/>
    <xf numFmtId="14" fontId="20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32" fillId="0" borderId="1" xfId="0" applyFont="1" applyBorder="1"/>
    <xf numFmtId="14" fontId="32" fillId="0" borderId="1" xfId="0" applyNumberFormat="1" applyFont="1" applyBorder="1"/>
    <xf numFmtId="0" fontId="0" fillId="0" borderId="40" xfId="0" applyBorder="1"/>
    <xf numFmtId="0" fontId="0" fillId="8" borderId="0" xfId="0" applyFill="1" applyAlignment="1">
      <alignment horizontal="center"/>
    </xf>
    <xf numFmtId="0" fontId="39" fillId="0" borderId="0" xfId="0" applyFont="1"/>
    <xf numFmtId="0" fontId="46" fillId="0" borderId="0" xfId="0" applyFont="1"/>
    <xf numFmtId="0" fontId="39" fillId="0" borderId="21" xfId="0" applyFont="1" applyBorder="1"/>
    <xf numFmtId="0" fontId="39" fillId="0" borderId="1" xfId="0" applyFont="1" applyBorder="1"/>
    <xf numFmtId="0" fontId="39" fillId="0" borderId="18" xfId="0" applyFont="1" applyBorder="1"/>
    <xf numFmtId="0" fontId="39" fillId="0" borderId="4" xfId="0" applyFont="1" applyBorder="1"/>
    <xf numFmtId="0" fontId="39" fillId="0" borderId="16" xfId="0" applyFont="1" applyBorder="1"/>
    <xf numFmtId="0" fontId="39" fillId="0" borderId="14" xfId="0" applyFont="1" applyBorder="1"/>
    <xf numFmtId="0" fontId="39" fillId="0" borderId="20" xfId="0" applyFont="1" applyBorder="1"/>
    <xf numFmtId="0" fontId="39" fillId="0" borderId="15" xfId="0" applyFont="1" applyBorder="1"/>
    <xf numFmtId="0" fontId="39" fillId="0" borderId="5" xfId="0" applyFont="1" applyBorder="1"/>
    <xf numFmtId="0" fontId="39" fillId="0" borderId="19" xfId="0" applyFont="1" applyBorder="1"/>
    <xf numFmtId="0" fontId="39" fillId="0" borderId="17" xfId="0" applyFont="1" applyBorder="1"/>
    <xf numFmtId="0" fontId="52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right" wrapText="1"/>
    </xf>
    <xf numFmtId="0" fontId="54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55" fillId="0" borderId="0" xfId="0" applyFont="1" applyAlignment="1">
      <alignment horizontal="right"/>
    </xf>
    <xf numFmtId="165" fontId="7" fillId="0" borderId="0" xfId="1" applyNumberFormat="1" applyFont="1" applyBorder="1" applyAlignment="1">
      <alignment horizontal="right" vertical="center" wrapText="1"/>
    </xf>
    <xf numFmtId="164" fontId="11" fillId="8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0" fillId="0" borderId="4" xfId="0" applyFont="1" applyBorder="1" applyAlignment="1">
      <alignment horizontal="center" wrapText="1"/>
    </xf>
    <xf numFmtId="0" fontId="58" fillId="0" borderId="0" xfId="0" applyFont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61" fillId="0" borderId="0" xfId="0" applyFont="1" applyAlignment="1">
      <alignment horizontal="center" wrapText="1"/>
    </xf>
    <xf numFmtId="0" fontId="58" fillId="0" borderId="1" xfId="0" applyFont="1" applyBorder="1" applyAlignment="1">
      <alignment horizontal="center" vertical="center" wrapText="1"/>
    </xf>
    <xf numFmtId="166" fontId="9" fillId="4" borderId="0" xfId="1" applyNumberFormat="1" applyFont="1" applyFill="1" applyAlignment="1">
      <alignment horizontal="right" vertical="center" wrapText="1"/>
    </xf>
    <xf numFmtId="166" fontId="9" fillId="4" borderId="0" xfId="1" applyNumberFormat="1" applyFont="1" applyFill="1" applyBorder="1" applyAlignment="1">
      <alignment horizontal="right" vertical="center" wrapText="1"/>
    </xf>
    <xf numFmtId="166" fontId="7" fillId="0" borderId="5" xfId="1" applyNumberFormat="1" applyFont="1" applyBorder="1" applyAlignment="1">
      <alignment horizontal="right" vertical="center" wrapText="1"/>
    </xf>
    <xf numFmtId="166" fontId="7" fillId="0" borderId="0" xfId="1" applyNumberFormat="1" applyFont="1" applyBorder="1" applyAlignment="1">
      <alignment horizontal="center" vertical="center" wrapText="1"/>
    </xf>
    <xf numFmtId="166" fontId="7" fillId="0" borderId="0" xfId="1" applyNumberFormat="1" applyFont="1" applyBorder="1" applyAlignment="1">
      <alignment horizontal="right" vertical="center" wrapText="1"/>
    </xf>
    <xf numFmtId="0" fontId="34" fillId="0" borderId="0" xfId="0" applyFont="1"/>
    <xf numFmtId="0" fontId="39" fillId="0" borderId="0" xfId="0" applyFont="1" applyAlignment="1">
      <alignment horizontal="left"/>
    </xf>
    <xf numFmtId="0" fontId="1" fillId="12" borderId="7" xfId="0" applyFont="1" applyFill="1" applyBorder="1" applyAlignment="1">
      <alignment horizontal="center" wrapText="1"/>
    </xf>
    <xf numFmtId="0" fontId="63" fillId="0" borderId="0" xfId="0" applyFont="1" applyAlignment="1">
      <alignment horizontal="center" vertical="center"/>
    </xf>
    <xf numFmtId="0" fontId="39" fillId="0" borderId="0" xfId="0" applyFont="1" applyAlignment="1">
      <alignment wrapText="1"/>
    </xf>
    <xf numFmtId="0" fontId="39" fillId="0" borderId="4" xfId="0" applyFont="1" applyBorder="1" applyAlignment="1">
      <alignment horizontal="justify"/>
    </xf>
    <xf numFmtId="0" fontId="39" fillId="0" borderId="5" xfId="0" applyFont="1" applyBorder="1" applyAlignment="1">
      <alignment horizontal="justify"/>
    </xf>
    <xf numFmtId="0" fontId="39" fillId="0" borderId="4" xfId="0" applyFont="1" applyBorder="1" applyAlignment="1">
      <alignment horizontal="left"/>
    </xf>
    <xf numFmtId="0" fontId="39" fillId="0" borderId="17" xfId="0" applyFont="1" applyBorder="1" applyAlignment="1">
      <alignment horizontal="left"/>
    </xf>
    <xf numFmtId="0" fontId="39" fillId="0" borderId="0" xfId="0" applyFont="1" applyAlignment="1">
      <alignment horizontal="justify"/>
    </xf>
    <xf numFmtId="0" fontId="39" fillId="10" borderId="23" xfId="0" applyFont="1" applyFill="1" applyBorder="1" applyAlignment="1">
      <alignment horizontal="justify"/>
    </xf>
    <xf numFmtId="0" fontId="39" fillId="5" borderId="23" xfId="0" applyFont="1" applyFill="1" applyBorder="1" applyAlignment="1">
      <alignment horizontal="justify"/>
    </xf>
    <xf numFmtId="0" fontId="39" fillId="4" borderId="23" xfId="0" applyFont="1" applyFill="1" applyBorder="1" applyAlignment="1">
      <alignment horizontal="justify"/>
    </xf>
    <xf numFmtId="0" fontId="39" fillId="0" borderId="0" xfId="0" applyFont="1" applyAlignment="1">
      <alignment vertical="top" wrapText="1"/>
    </xf>
    <xf numFmtId="0" fontId="39" fillId="0" borderId="0" xfId="0" applyFont="1" applyAlignment="1">
      <alignment horizontal="left" wrapText="1"/>
    </xf>
    <xf numFmtId="0" fontId="39" fillId="0" borderId="19" xfId="0" applyFont="1" applyBorder="1" applyAlignment="1">
      <alignment horizontal="left" wrapText="1"/>
    </xf>
    <xf numFmtId="0" fontId="39" fillId="0" borderId="4" xfId="0" applyFont="1" applyBorder="1" applyAlignment="1">
      <alignment vertical="top" wrapText="1"/>
    </xf>
    <xf numFmtId="0" fontId="39" fillId="0" borderId="4" xfId="0" applyFont="1" applyBorder="1" applyAlignment="1">
      <alignment horizontal="left" wrapText="1"/>
    </xf>
    <xf numFmtId="0" fontId="39" fillId="0" borderId="5" xfId="0" applyFont="1" applyBorder="1" applyAlignment="1">
      <alignment horizontal="left" wrapText="1"/>
    </xf>
    <xf numFmtId="0" fontId="39" fillId="0" borderId="5" xfId="0" applyFont="1" applyBorder="1" applyAlignment="1">
      <alignment horizontal="left"/>
    </xf>
    <xf numFmtId="0" fontId="39" fillId="0" borderId="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64" fillId="0" borderId="0" xfId="0" applyFont="1"/>
    <xf numFmtId="0" fontId="49" fillId="0" borderId="0" xfId="0" applyFont="1" applyAlignment="1">
      <alignment vertical="center"/>
    </xf>
    <xf numFmtId="0" fontId="46" fillId="0" borderId="19" xfId="0" applyFont="1" applyBorder="1"/>
    <xf numFmtId="0" fontId="46" fillId="0" borderId="17" xfId="0" applyFont="1" applyBorder="1"/>
    <xf numFmtId="0" fontId="0" fillId="0" borderId="18" xfId="0" applyBorder="1" applyAlignment="1">
      <alignment horizontal="left"/>
    </xf>
    <xf numFmtId="0" fontId="6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6" fillId="0" borderId="19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46" fillId="0" borderId="17" xfId="0" applyFont="1" applyBorder="1" applyAlignment="1">
      <alignment horizontal="left"/>
    </xf>
    <xf numFmtId="0" fontId="62" fillId="0" borderId="0" xfId="0" applyFont="1" applyAlignment="1">
      <alignment horizontal="left" wrapText="1"/>
    </xf>
    <xf numFmtId="0" fontId="39" fillId="0" borderId="0" xfId="0" applyFont="1" applyAlignment="1">
      <alignment horizontal="left" vertical="center"/>
    </xf>
    <xf numFmtId="15" fontId="39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left"/>
    </xf>
    <xf numFmtId="0" fontId="62" fillId="0" borderId="18" xfId="0" applyFont="1" applyBorder="1" applyAlignment="1">
      <alignment wrapText="1"/>
    </xf>
    <xf numFmtId="0" fontId="62" fillId="0" borderId="0" xfId="0" applyFont="1" applyAlignment="1">
      <alignment wrapText="1"/>
    </xf>
    <xf numFmtId="0" fontId="28" fillId="4" borderId="15" xfId="0" applyFont="1" applyFill="1" applyBorder="1" applyAlignment="1">
      <alignment horizontal="left" vertical="center"/>
    </xf>
    <xf numFmtId="0" fontId="45" fillId="7" borderId="52" xfId="0" applyFont="1" applyFill="1" applyBorder="1" applyAlignment="1">
      <alignment vertical="center"/>
    </xf>
    <xf numFmtId="0" fontId="45" fillId="7" borderId="51" xfId="0" applyFont="1" applyFill="1" applyBorder="1" applyAlignment="1">
      <alignment vertical="center"/>
    </xf>
    <xf numFmtId="0" fontId="45" fillId="7" borderId="53" xfId="0" applyFont="1" applyFill="1" applyBorder="1" applyAlignment="1">
      <alignment vertical="center"/>
    </xf>
    <xf numFmtId="0" fontId="6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4" borderId="31" xfId="0" applyFont="1" applyFill="1" applyBorder="1" applyAlignment="1">
      <alignment horizontal="center" wrapText="1"/>
    </xf>
    <xf numFmtId="0" fontId="0" fillId="14" borderId="6" xfId="0" applyFill="1" applyBorder="1" applyAlignment="1">
      <alignment horizontal="left" vertical="center" wrapText="1"/>
    </xf>
    <xf numFmtId="0" fontId="39" fillId="14" borderId="7" xfId="0" applyFont="1" applyFill="1" applyBorder="1" applyAlignment="1">
      <alignment horizontal="justify"/>
    </xf>
    <xf numFmtId="0" fontId="0" fillId="14" borderId="7" xfId="0" applyFill="1" applyBorder="1" applyAlignment="1">
      <alignment horizontal="center" vertical="center"/>
    </xf>
    <xf numFmtId="14" fontId="0" fillId="14" borderId="7" xfId="0" applyNumberFormat="1" applyFill="1" applyBorder="1" applyAlignment="1">
      <alignment horizontal="center" vertical="center"/>
    </xf>
    <xf numFmtId="0" fontId="26" fillId="14" borderId="7" xfId="0" applyFont="1" applyFill="1" applyBorder="1" applyAlignment="1">
      <alignment horizontal="left" vertical="center" wrapText="1"/>
    </xf>
    <xf numFmtId="0" fontId="26" fillId="14" borderId="6" xfId="0" applyFont="1" applyFill="1" applyBorder="1" applyAlignment="1">
      <alignment horizontal="left" vertical="center" wrapText="1"/>
    </xf>
    <xf numFmtId="0" fontId="0" fillId="14" borderId="7" xfId="0" applyFill="1" applyBorder="1"/>
    <xf numFmtId="0" fontId="0" fillId="14" borderId="7" xfId="0" applyFill="1" applyBorder="1" applyAlignment="1">
      <alignment horizontal="left" vertical="center" wrapText="1"/>
    </xf>
    <xf numFmtId="0" fontId="0" fillId="0" borderId="38" xfId="0" applyBorder="1"/>
    <xf numFmtId="0" fontId="0" fillId="0" borderId="57" xfId="0" applyBorder="1"/>
    <xf numFmtId="0" fontId="0" fillId="14" borderId="0" xfId="0" applyFill="1"/>
    <xf numFmtId="0" fontId="13" fillId="8" borderId="7" xfId="0" applyFont="1" applyFill="1" applyBorder="1"/>
    <xf numFmtId="0" fontId="39" fillId="0" borderId="18" xfId="0" applyFont="1" applyBorder="1" applyAlignment="1">
      <alignment horizontal="left"/>
    </xf>
    <xf numFmtId="0" fontId="39" fillId="0" borderId="19" xfId="0" applyFont="1" applyBorder="1" applyAlignment="1">
      <alignment horizontal="left"/>
    </xf>
    <xf numFmtId="0" fontId="39" fillId="0" borderId="7" xfId="0" applyFont="1" applyBorder="1" applyAlignment="1">
      <alignment horizontal="justify"/>
    </xf>
    <xf numFmtId="0" fontId="39" fillId="0" borderId="23" xfId="0" applyFont="1" applyBorder="1" applyAlignment="1">
      <alignment horizontal="justify"/>
    </xf>
    <xf numFmtId="0" fontId="42" fillId="11" borderId="0" xfId="0" applyFont="1" applyFill="1" applyAlignment="1">
      <alignment horizontal="center" vertical="center"/>
    </xf>
    <xf numFmtId="0" fontId="43" fillId="0" borderId="0" xfId="0" applyFont="1" applyAlignment="1">
      <alignment horizontal="right" vertical="center"/>
    </xf>
    <xf numFmtId="14" fontId="42" fillId="11" borderId="0" xfId="0" applyNumberFormat="1" applyFont="1" applyFill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1" fillId="4" borderId="7" xfId="0" applyFont="1" applyFill="1" applyBorder="1" applyAlignment="1">
      <alignment horizontal="center"/>
    </xf>
    <xf numFmtId="0" fontId="15" fillId="7" borderId="0" xfId="0" applyFont="1" applyFill="1" applyAlignment="1">
      <alignment horizontal="center" vertical="center"/>
    </xf>
    <xf numFmtId="15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15" fontId="39" fillId="0" borderId="0" xfId="0" quotePrefix="1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5" fillId="13" borderId="14" xfId="0" applyFont="1" applyFill="1" applyBorder="1" applyAlignment="1">
      <alignment horizontal="left" vertical="center"/>
    </xf>
    <xf numFmtId="0" fontId="45" fillId="13" borderId="5" xfId="0" applyFont="1" applyFill="1" applyBorder="1" applyAlignment="1">
      <alignment horizontal="left" vertical="center"/>
    </xf>
    <xf numFmtId="0" fontId="45" fillId="13" borderId="15" xfId="0" applyFont="1" applyFill="1" applyBorder="1" applyAlignment="1">
      <alignment horizontal="left" vertical="center"/>
    </xf>
    <xf numFmtId="0" fontId="39" fillId="0" borderId="18" xfId="0" applyFont="1" applyBorder="1" applyAlignment="1">
      <alignment horizontal="left" wrapText="1"/>
    </xf>
    <xf numFmtId="0" fontId="39" fillId="0" borderId="0" xfId="0" applyFont="1" applyAlignment="1">
      <alignment horizontal="left" wrapText="1"/>
    </xf>
    <xf numFmtId="0" fontId="39" fillId="0" borderId="19" xfId="0" applyFont="1" applyBorder="1" applyAlignment="1">
      <alignment horizontal="left" wrapText="1"/>
    </xf>
    <xf numFmtId="0" fontId="39" fillId="0" borderId="18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19" xfId="0" applyFont="1" applyBorder="1" applyAlignment="1">
      <alignment horizontal="left"/>
    </xf>
    <xf numFmtId="0" fontId="28" fillId="4" borderId="22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top" wrapText="1"/>
    </xf>
    <xf numFmtId="0" fontId="39" fillId="0" borderId="19" xfId="0" applyFont="1" applyBorder="1" applyAlignment="1">
      <alignment horizontal="left" vertical="top" wrapText="1"/>
    </xf>
    <xf numFmtId="0" fontId="45" fillId="7" borderId="7" xfId="0" applyFont="1" applyFill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15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46" fillId="0" borderId="23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0" fontId="46" fillId="0" borderId="55" xfId="0" applyFont="1" applyBorder="1" applyAlignment="1">
      <alignment horizontal="center" vertical="center" wrapText="1"/>
    </xf>
    <xf numFmtId="0" fontId="46" fillId="0" borderId="56" xfId="0" applyFont="1" applyBorder="1" applyAlignment="1">
      <alignment horizontal="center" vertical="center" wrapText="1"/>
    </xf>
    <xf numFmtId="0" fontId="49" fillId="9" borderId="41" xfId="0" applyFont="1" applyFill="1" applyBorder="1" applyAlignment="1">
      <alignment horizontal="left" wrapText="1"/>
    </xf>
    <xf numFmtId="0" fontId="49" fillId="9" borderId="33" xfId="0" applyFont="1" applyFill="1" applyBorder="1" applyAlignment="1">
      <alignment horizontal="left" wrapText="1"/>
    </xf>
    <xf numFmtId="0" fontId="49" fillId="9" borderId="42" xfId="0" applyFont="1" applyFill="1" applyBorder="1" applyAlignment="1">
      <alignment horizontal="left" wrapText="1"/>
    </xf>
    <xf numFmtId="0" fontId="49" fillId="9" borderId="43" xfId="0" applyFont="1" applyFill="1" applyBorder="1" applyAlignment="1">
      <alignment horizontal="left" wrapText="1"/>
    </xf>
    <xf numFmtId="0" fontId="49" fillId="9" borderId="0" xfId="0" applyFont="1" applyFill="1" applyAlignment="1">
      <alignment horizontal="left" wrapText="1"/>
    </xf>
    <xf numFmtId="0" fontId="49" fillId="9" borderId="44" xfId="0" applyFont="1" applyFill="1" applyBorder="1" applyAlignment="1">
      <alignment horizontal="left" wrapText="1"/>
    </xf>
    <xf numFmtId="0" fontId="49" fillId="9" borderId="45" xfId="0" applyFont="1" applyFill="1" applyBorder="1" applyAlignment="1">
      <alignment horizontal="left" wrapText="1"/>
    </xf>
    <xf numFmtId="0" fontId="49" fillId="9" borderId="28" xfId="0" applyFont="1" applyFill="1" applyBorder="1" applyAlignment="1">
      <alignment horizontal="left" wrapText="1"/>
    </xf>
    <xf numFmtId="0" fontId="49" fillId="9" borderId="46" xfId="0" applyFont="1" applyFill="1" applyBorder="1" applyAlignment="1">
      <alignment horizontal="left" wrapText="1"/>
    </xf>
    <xf numFmtId="0" fontId="28" fillId="4" borderId="7" xfId="0" applyFont="1" applyFill="1" applyBorder="1" applyAlignment="1">
      <alignment horizontal="center" vertical="center"/>
    </xf>
    <xf numFmtId="0" fontId="45" fillId="7" borderId="51" xfId="0" applyFont="1" applyFill="1" applyBorder="1" applyAlignment="1">
      <alignment horizontal="left" vertical="center"/>
    </xf>
    <xf numFmtId="0" fontId="45" fillId="7" borderId="52" xfId="0" applyFont="1" applyFill="1" applyBorder="1" applyAlignment="1">
      <alignment horizontal="left" vertical="center"/>
    </xf>
    <xf numFmtId="0" fontId="45" fillId="7" borderId="53" xfId="0" applyFont="1" applyFill="1" applyBorder="1" applyAlignment="1">
      <alignment horizontal="left" vertical="center"/>
    </xf>
    <xf numFmtId="0" fontId="39" fillId="0" borderId="41" xfId="0" applyFont="1" applyBorder="1" applyAlignment="1">
      <alignment horizontal="left" vertical="center" wrapText="1"/>
    </xf>
    <xf numFmtId="0" fontId="39" fillId="0" borderId="33" xfId="0" applyFont="1" applyBorder="1" applyAlignment="1">
      <alignment horizontal="left" vertical="center" wrapText="1"/>
    </xf>
    <xf numFmtId="0" fontId="39" fillId="0" borderId="42" xfId="0" applyFont="1" applyBorder="1" applyAlignment="1">
      <alignment horizontal="left" vertical="center" wrapText="1"/>
    </xf>
    <xf numFmtId="0" fontId="39" fillId="0" borderId="45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9" fillId="0" borderId="46" xfId="0" applyFont="1" applyBorder="1" applyAlignment="1">
      <alignment horizontal="left" vertical="center" wrapText="1"/>
    </xf>
    <xf numFmtId="0" fontId="28" fillId="4" borderId="14" xfId="0" applyFont="1" applyFill="1" applyBorder="1" applyAlignment="1">
      <alignment horizontal="left" vertical="center"/>
    </xf>
    <xf numFmtId="0" fontId="28" fillId="4" borderId="5" xfId="0" applyFont="1" applyFill="1" applyBorder="1" applyAlignment="1">
      <alignment horizontal="left" vertical="center"/>
    </xf>
    <xf numFmtId="0" fontId="28" fillId="4" borderId="15" xfId="0" applyFont="1" applyFill="1" applyBorder="1" applyAlignment="1">
      <alignment horizontal="left" vertical="center"/>
    </xf>
    <xf numFmtId="0" fontId="39" fillId="0" borderId="0" xfId="0" applyFont="1" applyAlignment="1">
      <alignment horizontal="center"/>
    </xf>
    <xf numFmtId="0" fontId="15" fillId="3" borderId="8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6" fillId="4" borderId="39" xfId="0" quotePrefix="1" applyFont="1" applyFill="1" applyBorder="1" applyAlignment="1">
      <alignment horizontal="center" vertical="center" wrapText="1"/>
    </xf>
    <xf numFmtId="0" fontId="26" fillId="4" borderId="25" xfId="0" quotePrefix="1" applyFont="1" applyFill="1" applyBorder="1" applyAlignment="1">
      <alignment horizontal="center" vertical="center" wrapText="1"/>
    </xf>
    <xf numFmtId="0" fontId="26" fillId="4" borderId="6" xfId="0" quotePrefix="1" applyFont="1" applyFill="1" applyBorder="1" applyAlignment="1">
      <alignment horizontal="center" vertical="center" wrapText="1"/>
    </xf>
    <xf numFmtId="0" fontId="0" fillId="4" borderId="26" xfId="0" quotePrefix="1" applyFill="1" applyBorder="1" applyAlignment="1">
      <alignment horizontal="center" vertical="center"/>
    </xf>
    <xf numFmtId="0" fontId="0" fillId="4" borderId="25" xfId="0" quotePrefix="1" applyFill="1" applyBorder="1" applyAlignment="1">
      <alignment horizontal="center" vertical="center"/>
    </xf>
    <xf numFmtId="0" fontId="0" fillId="4" borderId="31" xfId="0" quotePrefix="1" applyFill="1" applyBorder="1" applyAlignment="1">
      <alignment horizontal="center" vertical="center"/>
    </xf>
    <xf numFmtId="0" fontId="0" fillId="14" borderId="33" xfId="0" quotePrefix="1" applyFill="1" applyBorder="1" applyAlignment="1">
      <alignment horizontal="left" vertical="center" wrapText="1"/>
    </xf>
    <xf numFmtId="0" fontId="0" fillId="14" borderId="38" xfId="0" quotePrefix="1" applyFill="1" applyBorder="1" applyAlignment="1">
      <alignment horizontal="left" vertical="center" wrapText="1"/>
    </xf>
    <xf numFmtId="0" fontId="0" fillId="14" borderId="0" xfId="0" quotePrefix="1" applyFill="1" applyAlignment="1">
      <alignment horizontal="left" vertical="center" wrapText="1"/>
    </xf>
    <xf numFmtId="0" fontId="0" fillId="14" borderId="19" xfId="0" quotePrefix="1" applyFill="1" applyBorder="1" applyAlignment="1">
      <alignment horizontal="left" vertical="center" wrapText="1"/>
    </xf>
    <xf numFmtId="0" fontId="0" fillId="14" borderId="28" xfId="0" quotePrefix="1" applyFill="1" applyBorder="1" applyAlignment="1">
      <alignment horizontal="left" vertical="center" wrapText="1"/>
    </xf>
    <xf numFmtId="0" fontId="0" fillId="14" borderId="27" xfId="0" quotePrefix="1" applyFill="1" applyBorder="1" applyAlignment="1">
      <alignment horizontal="left" vertical="center" wrapText="1"/>
    </xf>
    <xf numFmtId="0" fontId="1" fillId="4" borderId="35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1" fillId="4" borderId="36" xfId="0" applyFont="1" applyFill="1" applyBorder="1" applyAlignment="1">
      <alignment horizontal="left" vertical="center"/>
    </xf>
    <xf numFmtId="0" fontId="16" fillId="4" borderId="22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36" fillId="0" borderId="7" xfId="0" applyFont="1" applyBorder="1" applyAlignment="1">
      <alignment horizontal="center" vertical="center" wrapText="1"/>
    </xf>
    <xf numFmtId="0" fontId="26" fillId="4" borderId="7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5" fillId="3" borderId="1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5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67" fillId="0" borderId="49" xfId="0" applyFont="1" applyBorder="1" applyAlignment="1">
      <alignment horizontal="left" vertical="center"/>
    </xf>
    <xf numFmtId="0" fontId="67" fillId="0" borderId="5" xfId="0" applyFont="1" applyBorder="1" applyAlignment="1">
      <alignment horizontal="left" vertical="center"/>
    </xf>
    <xf numFmtId="0" fontId="67" fillId="0" borderId="50" xfId="0" applyFont="1" applyBorder="1" applyAlignment="1">
      <alignment horizontal="left" vertical="center"/>
    </xf>
    <xf numFmtId="0" fontId="67" fillId="0" borderId="10" xfId="0" applyFont="1" applyBorder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11" xfId="0" applyFont="1" applyBorder="1" applyAlignment="1">
      <alignment horizontal="left" vertical="center"/>
    </xf>
    <xf numFmtId="0" fontId="67" fillId="0" borderId="12" xfId="0" applyFont="1" applyBorder="1" applyAlignment="1">
      <alignment horizontal="left" vertical="center"/>
    </xf>
    <xf numFmtId="0" fontId="67" fillId="0" borderId="1" xfId="0" applyFont="1" applyBorder="1" applyAlignment="1">
      <alignment horizontal="left" vertical="center"/>
    </xf>
    <xf numFmtId="0" fontId="67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textRotation="255"/>
    </xf>
    <xf numFmtId="0" fontId="1" fillId="2" borderId="36" xfId="0" applyFont="1" applyFill="1" applyBorder="1" applyAlignment="1">
      <alignment horizontal="center" vertical="center" textRotation="255"/>
    </xf>
    <xf numFmtId="0" fontId="0" fillId="2" borderId="37" xfId="0" applyFill="1" applyBorder="1" applyAlignment="1">
      <alignment horizontal="center" wrapText="1"/>
    </xf>
    <xf numFmtId="0" fontId="0" fillId="2" borderId="38" xfId="0" applyFill="1" applyBorder="1" applyAlignment="1">
      <alignment horizontal="center" wrapText="1"/>
    </xf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0" fillId="14" borderId="32" xfId="0" applyFill="1" applyBorder="1" applyAlignment="1">
      <alignment horizontal="left" vertical="center" wrapText="1"/>
    </xf>
    <xf numFmtId="0" fontId="0" fillId="14" borderId="28" xfId="0" applyFill="1" applyBorder="1" applyAlignment="1">
      <alignment horizontal="left" vertical="center" wrapText="1"/>
    </xf>
    <xf numFmtId="0" fontId="0" fillId="14" borderId="27" xfId="0" applyFill="1" applyBorder="1" applyAlignment="1">
      <alignment horizontal="left" vertical="center" wrapText="1"/>
    </xf>
    <xf numFmtId="0" fontId="0" fillId="14" borderId="37" xfId="0" applyFill="1" applyBorder="1" applyAlignment="1">
      <alignment horizontal="left" vertical="center" wrapText="1"/>
    </xf>
    <xf numFmtId="0" fontId="0" fillId="14" borderId="33" xfId="0" applyFill="1" applyBorder="1" applyAlignment="1">
      <alignment horizontal="left" vertical="center" wrapText="1"/>
    </xf>
    <xf numFmtId="0" fontId="0" fillId="14" borderId="38" xfId="0" applyFill="1" applyBorder="1" applyAlignment="1">
      <alignment horizontal="left" vertical="center" wrapText="1"/>
    </xf>
    <xf numFmtId="0" fontId="0" fillId="14" borderId="18" xfId="0" applyFill="1" applyBorder="1" applyAlignment="1">
      <alignment horizontal="left" vertical="center" wrapText="1"/>
    </xf>
    <xf numFmtId="0" fontId="0" fillId="14" borderId="0" xfId="0" applyFill="1" applyAlignment="1">
      <alignment horizontal="left" vertical="center" wrapText="1"/>
    </xf>
    <xf numFmtId="0" fontId="0" fillId="14" borderId="19" xfId="0" applyFill="1" applyBorder="1" applyAlignment="1">
      <alignment horizontal="left" vertical="center" wrapText="1"/>
    </xf>
    <xf numFmtId="0" fontId="0" fillId="4" borderId="37" xfId="0" quotePrefix="1" applyFill="1" applyBorder="1" applyAlignment="1">
      <alignment horizontal="center" vertical="center"/>
    </xf>
    <xf numFmtId="0" fontId="0" fillId="4" borderId="33" xfId="0" quotePrefix="1" applyFill="1" applyBorder="1" applyAlignment="1">
      <alignment horizontal="center" vertical="center"/>
    </xf>
    <xf numFmtId="0" fontId="0" fillId="4" borderId="18" xfId="0" quotePrefix="1" applyFill="1" applyBorder="1" applyAlignment="1">
      <alignment horizontal="center" vertical="center"/>
    </xf>
    <xf numFmtId="0" fontId="0" fillId="4" borderId="0" xfId="0" quotePrefix="1" applyFill="1" applyAlignment="1">
      <alignment horizontal="center" vertical="center"/>
    </xf>
    <xf numFmtId="0" fontId="0" fillId="4" borderId="32" xfId="0" quotePrefix="1" applyFill="1" applyBorder="1" applyAlignment="1">
      <alignment horizontal="center" vertical="center"/>
    </xf>
    <xf numFmtId="0" fontId="0" fillId="4" borderId="28" xfId="0" quotePrefix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26" fillId="2" borderId="35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57" fillId="0" borderId="49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57" fillId="0" borderId="50" xfId="0" applyFont="1" applyBorder="1" applyAlignment="1">
      <alignment horizontal="left" vertical="center"/>
    </xf>
    <xf numFmtId="0" fontId="57" fillId="0" borderId="10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7" fillId="0" borderId="11" xfId="0" applyFont="1" applyBorder="1" applyAlignment="1">
      <alignment horizontal="left" vertical="center"/>
    </xf>
    <xf numFmtId="0" fontId="57" fillId="0" borderId="12" xfId="0" applyFont="1" applyBorder="1" applyAlignment="1">
      <alignment horizontal="left" vertical="center"/>
    </xf>
    <xf numFmtId="0" fontId="57" fillId="0" borderId="1" xfId="0" applyFont="1" applyBorder="1" applyAlignment="1">
      <alignment horizontal="left" vertical="center"/>
    </xf>
    <xf numFmtId="0" fontId="57" fillId="0" borderId="13" xfId="0" applyFont="1" applyBorder="1" applyAlignment="1">
      <alignment horizontal="left" vertical="center"/>
    </xf>
    <xf numFmtId="0" fontId="1" fillId="5" borderId="26" xfId="0" applyFont="1" applyFill="1" applyBorder="1" applyAlignment="1">
      <alignment horizontal="center" vertical="center" textRotation="90" wrapText="1"/>
    </xf>
    <xf numFmtId="0" fontId="1" fillId="5" borderId="25" xfId="0" applyFont="1" applyFill="1" applyBorder="1" applyAlignment="1">
      <alignment horizontal="center" vertical="center" textRotation="90" wrapText="1"/>
    </xf>
    <xf numFmtId="0" fontId="1" fillId="5" borderId="31" xfId="0" applyFont="1" applyFill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vertical="center" textRotation="255"/>
    </xf>
    <xf numFmtId="0" fontId="1" fillId="2" borderId="25" xfId="0" applyFont="1" applyFill="1" applyBorder="1" applyAlignment="1">
      <alignment horizontal="center" vertical="center" textRotation="255"/>
    </xf>
    <xf numFmtId="0" fontId="1" fillId="2" borderId="31" xfId="0" applyFont="1" applyFill="1" applyBorder="1" applyAlignment="1">
      <alignment horizontal="center" vertical="center" textRotation="255"/>
    </xf>
    <xf numFmtId="0" fontId="1" fillId="2" borderId="26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4" borderId="35" xfId="0" applyFont="1" applyFill="1" applyBorder="1" applyAlignment="1">
      <alignment horizontal="left"/>
    </xf>
    <xf numFmtId="0" fontId="1" fillId="4" borderId="34" xfId="0" applyFont="1" applyFill="1" applyBorder="1" applyAlignment="1">
      <alignment horizontal="left"/>
    </xf>
    <xf numFmtId="0" fontId="1" fillId="4" borderId="36" xfId="0" applyFont="1" applyFill="1" applyBorder="1" applyAlignment="1">
      <alignment horizontal="left"/>
    </xf>
    <xf numFmtId="0" fontId="1" fillId="5" borderId="26" xfId="0" applyFont="1" applyFill="1" applyBorder="1" applyAlignment="1">
      <alignment horizontal="center" vertical="center" textRotation="255"/>
    </xf>
    <xf numFmtId="0" fontId="1" fillId="5" borderId="25" xfId="0" applyFont="1" applyFill="1" applyBorder="1" applyAlignment="1">
      <alignment horizontal="center" vertical="center" textRotation="255"/>
    </xf>
    <xf numFmtId="0" fontId="1" fillId="5" borderId="31" xfId="0" applyFont="1" applyFill="1" applyBorder="1" applyAlignment="1">
      <alignment horizontal="center" vertical="center" textRotation="255"/>
    </xf>
    <xf numFmtId="0" fontId="0" fillId="0" borderId="37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</cellXfs>
  <cellStyles count="3">
    <cellStyle name="@intituléTotal" xfId="2" xr:uid="{0760792B-AD53-44B3-836F-A39A34A5CC59}"/>
    <cellStyle name="Milliers" xfId="1" builtinId="3"/>
    <cellStyle name="Normal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EF0FD"/>
      <color rgb="FFFCBAF9"/>
      <color rgb="FFCC3300"/>
      <color rgb="FF912FA1"/>
      <color rgb="FF9C7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2.sv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2.sv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2.sv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652326</xdr:colOff>
      <xdr:row>9</xdr:row>
      <xdr:rowOff>96519</xdr:rowOff>
    </xdr:from>
    <xdr:to>
      <xdr:col>1</xdr:col>
      <xdr:colOff>893013</xdr:colOff>
      <xdr:row>10</xdr:row>
      <xdr:rowOff>1366</xdr:rowOff>
    </xdr:to>
    <xdr:pic>
      <xdr:nvPicPr>
        <xdr:cNvPr id="4" name="Graphique 1" descr="Crayon contour">
          <a:extLst>
            <a:ext uri="{FF2B5EF4-FFF2-40B4-BE49-F238E27FC236}">
              <a16:creationId xmlns:a16="http://schemas.microsoft.com/office/drawing/2014/main" id="{3BB8EF5A-E870-40F0-A6D3-E29FF119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53740" y="2507329"/>
          <a:ext cx="240687" cy="161037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261931</xdr:colOff>
      <xdr:row>11</xdr:row>
      <xdr:rowOff>20410</xdr:rowOff>
    </xdr:from>
    <xdr:to>
      <xdr:col>1</xdr:col>
      <xdr:colOff>508968</xdr:colOff>
      <xdr:row>11</xdr:row>
      <xdr:rowOff>162397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237405DB-AEB5-4DDD-A679-F5D717515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3345" y="2766238"/>
          <a:ext cx="247037" cy="141987"/>
        </a:xfrm>
        <a:prstGeom prst="rect">
          <a:avLst/>
        </a:prstGeom>
      </xdr:spPr>
    </xdr:pic>
    <xdr:clientData/>
  </xdr:twoCellAnchor>
  <xdr:twoCellAnchor editAs="oneCell">
    <xdr:from>
      <xdr:col>2</xdr:col>
      <xdr:colOff>16531</xdr:colOff>
      <xdr:row>18</xdr:row>
      <xdr:rowOff>7708</xdr:rowOff>
    </xdr:from>
    <xdr:to>
      <xdr:col>3</xdr:col>
      <xdr:colOff>54933</xdr:colOff>
      <xdr:row>20</xdr:row>
      <xdr:rowOff>63576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0EF96FE-2F83-0525-DFB9-F078C5993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7738" y="4343225"/>
          <a:ext cx="1398178" cy="4237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27782</xdr:colOff>
      <xdr:row>7</xdr:row>
      <xdr:rowOff>30163</xdr:rowOff>
    </xdr:from>
    <xdr:to>
      <xdr:col>2</xdr:col>
      <xdr:colOff>289180</xdr:colOff>
      <xdr:row>7</xdr:row>
      <xdr:rowOff>294958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2CCCBAED-9E7A-46B2-BF77-16E8727A8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5582" y="3649663"/>
          <a:ext cx="261398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39688</xdr:colOff>
      <xdr:row>7</xdr:row>
      <xdr:rowOff>39687</xdr:rowOff>
    </xdr:from>
    <xdr:to>
      <xdr:col>3</xdr:col>
      <xdr:colOff>306801</xdr:colOff>
      <xdr:row>7</xdr:row>
      <xdr:rowOff>293052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BAE56E2F-DEF0-45A4-B98B-5E8960A7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9963" y="3630612"/>
          <a:ext cx="267113" cy="257175"/>
        </a:xfrm>
        <a:prstGeom prst="rect">
          <a:avLst/>
        </a:prstGeom>
      </xdr:spPr>
    </xdr:pic>
    <xdr:clientData/>
  </xdr:twoCellAnchor>
  <xdr:oneCellAnchor>
    <xdr:from>
      <xdr:col>2</xdr:col>
      <xdr:colOff>26194</xdr:colOff>
      <xdr:row>15</xdr:row>
      <xdr:rowOff>22225</xdr:rowOff>
    </xdr:from>
    <xdr:ext cx="267113" cy="257175"/>
    <xdr:pic>
      <xdr:nvPicPr>
        <xdr:cNvPr id="4" name="Graphique 3" descr="Crayon contour">
          <a:extLst>
            <a:ext uri="{FF2B5EF4-FFF2-40B4-BE49-F238E27FC236}">
              <a16:creationId xmlns:a16="http://schemas.microsoft.com/office/drawing/2014/main" id="{49E95F3D-C1BF-492A-86A9-0BCC1924E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3994" y="1054417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</xdr:row>
      <xdr:rowOff>23812</xdr:rowOff>
    </xdr:from>
    <xdr:ext cx="267113" cy="257175"/>
    <xdr:pic>
      <xdr:nvPicPr>
        <xdr:cNvPr id="5" name="Graphique 4" descr="Crayon contour">
          <a:extLst>
            <a:ext uri="{FF2B5EF4-FFF2-40B4-BE49-F238E27FC236}">
              <a16:creationId xmlns:a16="http://schemas.microsoft.com/office/drawing/2014/main" id="{29E64316-AAC9-469B-B663-617B3DB0C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67900" y="10491787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43657</xdr:colOff>
      <xdr:row>21</xdr:row>
      <xdr:rowOff>14817</xdr:rowOff>
    </xdr:from>
    <xdr:ext cx="267113" cy="257175"/>
    <xdr:pic>
      <xdr:nvPicPr>
        <xdr:cNvPr id="6" name="Graphique 5" descr="Crayon contour">
          <a:extLst>
            <a:ext uri="{FF2B5EF4-FFF2-40B4-BE49-F238E27FC236}">
              <a16:creationId xmlns:a16="http://schemas.microsoft.com/office/drawing/2014/main" id="{815D2FF0-782A-4B5A-9EC0-E40E368CB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11457" y="15381817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21</xdr:row>
      <xdr:rowOff>9525</xdr:rowOff>
    </xdr:from>
    <xdr:ext cx="267113" cy="257175"/>
    <xdr:pic>
      <xdr:nvPicPr>
        <xdr:cNvPr id="7" name="Graphique 6" descr="Crayon contour">
          <a:extLst>
            <a:ext uri="{FF2B5EF4-FFF2-40B4-BE49-F238E27FC236}">
              <a16:creationId xmlns:a16="http://schemas.microsoft.com/office/drawing/2014/main" id="{BAE00B01-9CEE-4866-ACE6-C0D7121BA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8600" y="15376525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20373</xdr:colOff>
      <xdr:row>27</xdr:row>
      <xdr:rowOff>28045</xdr:rowOff>
    </xdr:from>
    <xdr:ext cx="267113" cy="257175"/>
    <xdr:pic>
      <xdr:nvPicPr>
        <xdr:cNvPr id="8" name="Graphique 7" descr="Crayon contour">
          <a:extLst>
            <a:ext uri="{FF2B5EF4-FFF2-40B4-BE49-F238E27FC236}">
              <a16:creationId xmlns:a16="http://schemas.microsoft.com/office/drawing/2014/main" id="{957AD1D6-C8B0-43B0-BB07-266466937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88173" y="1735719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27</xdr:row>
      <xdr:rowOff>15875</xdr:rowOff>
    </xdr:from>
    <xdr:ext cx="267113" cy="257175"/>
    <xdr:pic>
      <xdr:nvPicPr>
        <xdr:cNvPr id="9" name="Graphique 8" descr="Crayon contour">
          <a:extLst>
            <a:ext uri="{FF2B5EF4-FFF2-40B4-BE49-F238E27FC236}">
              <a16:creationId xmlns:a16="http://schemas.microsoft.com/office/drawing/2014/main" id="{247C7C08-74A2-4868-AFF6-E4366BE73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2025" y="17246600"/>
          <a:ext cx="267113" cy="25717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34132</xdr:colOff>
      <xdr:row>7</xdr:row>
      <xdr:rowOff>23813</xdr:rowOff>
    </xdr:from>
    <xdr:to>
      <xdr:col>2</xdr:col>
      <xdr:colOff>295530</xdr:colOff>
      <xdr:row>7</xdr:row>
      <xdr:rowOff>288608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606E9119-22E6-41E3-A82C-789F279E9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01932" y="3643313"/>
          <a:ext cx="261398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39688</xdr:colOff>
      <xdr:row>7</xdr:row>
      <xdr:rowOff>39687</xdr:rowOff>
    </xdr:from>
    <xdr:to>
      <xdr:col>3</xdr:col>
      <xdr:colOff>306801</xdr:colOff>
      <xdr:row>7</xdr:row>
      <xdr:rowOff>293052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857DF555-9517-4870-9C00-8D314B9F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9963" y="3630612"/>
          <a:ext cx="267113" cy="257175"/>
        </a:xfrm>
        <a:prstGeom prst="rect">
          <a:avLst/>
        </a:prstGeom>
      </xdr:spPr>
    </xdr:pic>
    <xdr:clientData/>
  </xdr:twoCellAnchor>
  <xdr:oneCellAnchor>
    <xdr:from>
      <xdr:col>2</xdr:col>
      <xdr:colOff>32544</xdr:colOff>
      <xdr:row>15</xdr:row>
      <xdr:rowOff>15875</xdr:rowOff>
    </xdr:from>
    <xdr:ext cx="267113" cy="257175"/>
    <xdr:pic>
      <xdr:nvPicPr>
        <xdr:cNvPr id="6" name="Graphique 5" descr="Crayon contour">
          <a:extLst>
            <a:ext uri="{FF2B5EF4-FFF2-40B4-BE49-F238E27FC236}">
              <a16:creationId xmlns:a16="http://schemas.microsoft.com/office/drawing/2014/main" id="{DC263F7A-0E0A-4F5D-8EB1-8CE2BC465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00344" y="1053782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41275</xdr:colOff>
      <xdr:row>15</xdr:row>
      <xdr:rowOff>23812</xdr:rowOff>
    </xdr:from>
    <xdr:ext cx="267113" cy="257175"/>
    <xdr:pic>
      <xdr:nvPicPr>
        <xdr:cNvPr id="7" name="Graphique 6" descr="Crayon contour">
          <a:extLst>
            <a:ext uri="{FF2B5EF4-FFF2-40B4-BE49-F238E27FC236}">
              <a16:creationId xmlns:a16="http://schemas.microsoft.com/office/drawing/2014/main" id="{839E3295-64C0-4079-B548-76623ED7A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98125" y="10545762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46832</xdr:colOff>
      <xdr:row>21</xdr:row>
      <xdr:rowOff>10584</xdr:rowOff>
    </xdr:from>
    <xdr:ext cx="267113" cy="257175"/>
    <xdr:pic>
      <xdr:nvPicPr>
        <xdr:cNvPr id="8" name="Graphique 7" descr="Crayon contour">
          <a:extLst>
            <a:ext uri="{FF2B5EF4-FFF2-40B4-BE49-F238E27FC236}">
              <a16:creationId xmlns:a16="http://schemas.microsoft.com/office/drawing/2014/main" id="{6210956F-4D4A-429C-9EBD-18A5165DF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14632" y="15377584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21</xdr:row>
      <xdr:rowOff>15875</xdr:rowOff>
    </xdr:from>
    <xdr:ext cx="267113" cy="257175"/>
    <xdr:pic>
      <xdr:nvPicPr>
        <xdr:cNvPr id="9" name="Graphique 8" descr="Crayon contour">
          <a:extLst>
            <a:ext uri="{FF2B5EF4-FFF2-40B4-BE49-F238E27FC236}">
              <a16:creationId xmlns:a16="http://schemas.microsoft.com/office/drawing/2014/main" id="{4090F1B7-8927-4474-B691-49D9B92E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8600" y="15382875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64823</xdr:colOff>
      <xdr:row>27</xdr:row>
      <xdr:rowOff>29103</xdr:rowOff>
    </xdr:from>
    <xdr:ext cx="267113" cy="257175"/>
    <xdr:pic>
      <xdr:nvPicPr>
        <xdr:cNvPr id="12" name="Graphique 11" descr="Crayon contour">
          <a:extLst>
            <a:ext uri="{FF2B5EF4-FFF2-40B4-BE49-F238E27FC236}">
              <a16:creationId xmlns:a16="http://schemas.microsoft.com/office/drawing/2014/main" id="{F9C92169-43DA-4237-B63D-9CE260DB2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24156" y="17380478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27</xdr:row>
      <xdr:rowOff>15875</xdr:rowOff>
    </xdr:from>
    <xdr:ext cx="267113" cy="257175"/>
    <xdr:pic>
      <xdr:nvPicPr>
        <xdr:cNvPr id="13" name="Graphique 12" descr="Crayon contour">
          <a:extLst>
            <a:ext uri="{FF2B5EF4-FFF2-40B4-BE49-F238E27FC236}">
              <a16:creationId xmlns:a16="http://schemas.microsoft.com/office/drawing/2014/main" id="{D850D81B-C4B9-4982-804D-B083F8FB6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2025" y="17246600"/>
          <a:ext cx="267113" cy="25717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6</xdr:col>
      <xdr:colOff>665403</xdr:colOff>
      <xdr:row>75</xdr:row>
      <xdr:rowOff>173853</xdr:rowOff>
    </xdr:to>
    <xdr:sp macro="" textlink="">
      <xdr:nvSpPr>
        <xdr:cNvPr id="1025" name="ZoneEnjeu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6</xdr:col>
      <xdr:colOff>665403</xdr:colOff>
      <xdr:row>75</xdr:row>
      <xdr:rowOff>174398</xdr:rowOff>
    </xdr:to>
    <xdr:sp macro="" textlink="">
      <xdr:nvSpPr>
        <xdr:cNvPr id="1026" name="ZoneEnjeu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1810399</xdr:colOff>
      <xdr:row>21</xdr:row>
      <xdr:rowOff>74692</xdr:rowOff>
    </xdr:from>
    <xdr:ext cx="150621" cy="139891"/>
    <xdr:pic>
      <xdr:nvPicPr>
        <xdr:cNvPr id="2" name="Graphique 2" descr="Crayon contour">
          <a:extLst>
            <a:ext uri="{FF2B5EF4-FFF2-40B4-BE49-F238E27FC236}">
              <a16:creationId xmlns:a16="http://schemas.microsoft.com/office/drawing/2014/main" id="{C3925AE6-8915-40B8-9969-6AF913BA7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51712" y="4837192"/>
          <a:ext cx="150621" cy="139891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3</xdr:row>
      <xdr:rowOff>76200</xdr:rowOff>
    </xdr:from>
    <xdr:to>
      <xdr:col>4</xdr:col>
      <xdr:colOff>619125</xdr:colOff>
      <xdr:row>5</xdr:row>
      <xdr:rowOff>142875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E9AD55FE-42E9-4251-BF75-1F3CB51B165F}"/>
            </a:ext>
          </a:extLst>
        </xdr:cNvPr>
        <xdr:cNvSpPr/>
      </xdr:nvSpPr>
      <xdr:spPr>
        <a:xfrm>
          <a:off x="1679121" y="419100"/>
          <a:ext cx="333375" cy="43678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6</xdr:col>
      <xdr:colOff>285750</xdr:colOff>
      <xdr:row>3</xdr:row>
      <xdr:rowOff>76200</xdr:rowOff>
    </xdr:from>
    <xdr:to>
      <xdr:col>6</xdr:col>
      <xdr:colOff>619125</xdr:colOff>
      <xdr:row>5</xdr:row>
      <xdr:rowOff>142875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D01CE190-E2CE-4BFA-8D8C-ED13066CE7AB}"/>
            </a:ext>
          </a:extLst>
        </xdr:cNvPr>
        <xdr:cNvSpPr/>
      </xdr:nvSpPr>
      <xdr:spPr>
        <a:xfrm>
          <a:off x="2680607" y="419100"/>
          <a:ext cx="333375" cy="43678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8</xdr:col>
      <xdr:colOff>285750</xdr:colOff>
      <xdr:row>3</xdr:row>
      <xdr:rowOff>57150</xdr:rowOff>
    </xdr:from>
    <xdr:to>
      <xdr:col>8</xdr:col>
      <xdr:colOff>619125</xdr:colOff>
      <xdr:row>5</xdr:row>
      <xdr:rowOff>123825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DEE257A8-4108-497B-8CC7-2A31F61DAFCB}"/>
            </a:ext>
          </a:extLst>
        </xdr:cNvPr>
        <xdr:cNvSpPr/>
      </xdr:nvSpPr>
      <xdr:spPr>
        <a:xfrm>
          <a:off x="3682093" y="400050"/>
          <a:ext cx="333375" cy="43678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10</xdr:col>
      <xdr:colOff>222250</xdr:colOff>
      <xdr:row>3</xdr:row>
      <xdr:rowOff>60325</xdr:rowOff>
    </xdr:from>
    <xdr:to>
      <xdr:col>10</xdr:col>
      <xdr:colOff>555625</xdr:colOff>
      <xdr:row>5</xdr:row>
      <xdr:rowOff>127000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22F09352-246A-41FF-AFED-A1D2F80D3466}"/>
            </a:ext>
          </a:extLst>
        </xdr:cNvPr>
        <xdr:cNvSpPr/>
      </xdr:nvSpPr>
      <xdr:spPr>
        <a:xfrm>
          <a:off x="6642100" y="917575"/>
          <a:ext cx="333375" cy="434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12</xdr:col>
      <xdr:colOff>276225</xdr:colOff>
      <xdr:row>3</xdr:row>
      <xdr:rowOff>57150</xdr:rowOff>
    </xdr:from>
    <xdr:to>
      <xdr:col>12</xdr:col>
      <xdr:colOff>609600</xdr:colOff>
      <xdr:row>5</xdr:row>
      <xdr:rowOff>123825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00DD0CCA-62CB-474A-B709-7F978C2D1915}"/>
            </a:ext>
          </a:extLst>
        </xdr:cNvPr>
        <xdr:cNvSpPr/>
      </xdr:nvSpPr>
      <xdr:spPr>
        <a:xfrm>
          <a:off x="5702754" y="400050"/>
          <a:ext cx="333375" cy="43678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14</xdr:col>
      <xdr:colOff>276225</xdr:colOff>
      <xdr:row>3</xdr:row>
      <xdr:rowOff>57150</xdr:rowOff>
    </xdr:from>
    <xdr:to>
      <xdr:col>14</xdr:col>
      <xdr:colOff>609600</xdr:colOff>
      <xdr:row>5</xdr:row>
      <xdr:rowOff>123825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8D268670-28AF-4F13-BDF9-5B02BB528EA6}"/>
            </a:ext>
          </a:extLst>
        </xdr:cNvPr>
        <xdr:cNvSpPr/>
      </xdr:nvSpPr>
      <xdr:spPr>
        <a:xfrm>
          <a:off x="5791200" y="704850"/>
          <a:ext cx="333375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16</xdr:col>
      <xdr:colOff>276225</xdr:colOff>
      <xdr:row>3</xdr:row>
      <xdr:rowOff>57150</xdr:rowOff>
    </xdr:from>
    <xdr:to>
      <xdr:col>16</xdr:col>
      <xdr:colOff>609600</xdr:colOff>
      <xdr:row>5</xdr:row>
      <xdr:rowOff>123825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4C51C1A3-69B8-4E4D-AF1D-010F8761512E}"/>
            </a:ext>
          </a:extLst>
        </xdr:cNvPr>
        <xdr:cNvSpPr/>
      </xdr:nvSpPr>
      <xdr:spPr>
        <a:xfrm>
          <a:off x="6734175" y="704850"/>
          <a:ext cx="333375" cy="4476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2</xdr:col>
      <xdr:colOff>285750</xdr:colOff>
      <xdr:row>3</xdr:row>
      <xdr:rowOff>76200</xdr:rowOff>
    </xdr:from>
    <xdr:to>
      <xdr:col>2</xdr:col>
      <xdr:colOff>619125</xdr:colOff>
      <xdr:row>5</xdr:row>
      <xdr:rowOff>142875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8E6617E3-64FC-4894-86B9-86D14BC30A6A}"/>
            </a:ext>
          </a:extLst>
        </xdr:cNvPr>
        <xdr:cNvSpPr/>
      </xdr:nvSpPr>
      <xdr:spPr>
        <a:xfrm>
          <a:off x="3721100" y="933450"/>
          <a:ext cx="333375" cy="434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0</xdr:col>
      <xdr:colOff>2514600</xdr:colOff>
      <xdr:row>7</xdr:row>
      <xdr:rowOff>57150</xdr:rowOff>
    </xdr:from>
    <xdr:to>
      <xdr:col>1</xdr:col>
      <xdr:colOff>4223</xdr:colOff>
      <xdr:row>7</xdr:row>
      <xdr:rowOff>321945</xdr:rowOff>
    </xdr:to>
    <xdr:pic>
      <xdr:nvPicPr>
        <xdr:cNvPr id="10" name="Graphique 9" descr="Crayon contour">
          <a:extLst>
            <a:ext uri="{FF2B5EF4-FFF2-40B4-BE49-F238E27FC236}">
              <a16:creationId xmlns:a16="http://schemas.microsoft.com/office/drawing/2014/main" id="{6D817CE9-8DCF-4BB4-8643-A43F57CC1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14600" y="1857375"/>
          <a:ext cx="261398" cy="26479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6</xdr:col>
      <xdr:colOff>185559</xdr:colOff>
      <xdr:row>66</xdr:row>
      <xdr:rowOff>179525</xdr:rowOff>
    </xdr:to>
    <xdr:sp macro="" textlink="">
      <xdr:nvSpPr>
        <xdr:cNvPr id="2" name="ZoneEnjeu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B8C3FF6-7847-4918-B079-3CBD3A73B62C}"/>
            </a:ext>
          </a:extLst>
        </xdr:cNvPr>
        <xdr:cNvSpPr/>
      </xdr:nvSpPr>
      <xdr:spPr bwMode="auto">
        <a:xfrm>
          <a:off x="0" y="10259060"/>
          <a:ext cx="6629400" cy="2936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185559</xdr:colOff>
      <xdr:row>66</xdr:row>
      <xdr:rowOff>179252</xdr:rowOff>
    </xdr:to>
    <xdr:sp macro="" textlink="">
      <xdr:nvSpPr>
        <xdr:cNvPr id="3" name="ZoneEnjeu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48FBAAC-C6AC-4F89-8CD9-D85F6244C0B6}"/>
            </a:ext>
          </a:extLst>
        </xdr:cNvPr>
        <xdr:cNvSpPr/>
      </xdr:nvSpPr>
      <xdr:spPr bwMode="auto">
        <a:xfrm>
          <a:off x="0" y="10259060"/>
          <a:ext cx="6629400" cy="29292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6</xdr:col>
      <xdr:colOff>551815</xdr:colOff>
      <xdr:row>69</xdr:row>
      <xdr:rowOff>0</xdr:rowOff>
    </xdr:to>
    <xdr:sp macro="" textlink="">
      <xdr:nvSpPr>
        <xdr:cNvPr id="2" name="ZoneEnjeu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EA3589F-C91D-4F91-924C-561FE1D8024C}"/>
            </a:ext>
          </a:extLst>
        </xdr:cNvPr>
        <xdr:cNvSpPr/>
      </xdr:nvSpPr>
      <xdr:spPr bwMode="auto">
        <a:xfrm>
          <a:off x="0" y="10347960"/>
          <a:ext cx="6934200" cy="2936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6</xdr:col>
      <xdr:colOff>551815</xdr:colOff>
      <xdr:row>68</xdr:row>
      <xdr:rowOff>172720</xdr:rowOff>
    </xdr:to>
    <xdr:sp macro="" textlink="">
      <xdr:nvSpPr>
        <xdr:cNvPr id="3" name="ZoneEnjeu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8EEA472-0153-4B48-BA6D-0FF85C063FD3}"/>
            </a:ext>
          </a:extLst>
        </xdr:cNvPr>
        <xdr:cNvSpPr/>
      </xdr:nvSpPr>
      <xdr:spPr bwMode="auto">
        <a:xfrm>
          <a:off x="0" y="10347960"/>
          <a:ext cx="6934200" cy="29292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8</xdr:col>
      <xdr:colOff>759248</xdr:colOff>
      <xdr:row>77</xdr:row>
      <xdr:rowOff>1</xdr:rowOff>
    </xdr:to>
    <xdr:sp macro="" textlink="">
      <xdr:nvSpPr>
        <xdr:cNvPr id="2" name="ZoneEnjeu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83FD868-CFFF-4498-A9B3-7FDFAA13AD87}"/>
            </a:ext>
          </a:extLst>
        </xdr:cNvPr>
        <xdr:cNvSpPr/>
      </xdr:nvSpPr>
      <xdr:spPr bwMode="auto">
        <a:xfrm>
          <a:off x="0" y="10430510"/>
          <a:ext cx="7282815" cy="29406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8</xdr:col>
      <xdr:colOff>759248</xdr:colOff>
      <xdr:row>76</xdr:row>
      <xdr:rowOff>172721</xdr:rowOff>
    </xdr:to>
    <xdr:sp macro="" textlink="">
      <xdr:nvSpPr>
        <xdr:cNvPr id="3" name="ZoneEnjeu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FB65231-D275-459E-92D8-E036729EE4D1}"/>
            </a:ext>
          </a:extLst>
        </xdr:cNvPr>
        <xdr:cNvSpPr/>
      </xdr:nvSpPr>
      <xdr:spPr bwMode="auto">
        <a:xfrm>
          <a:off x="0" y="10430510"/>
          <a:ext cx="7282815" cy="29349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7</xdr:col>
      <xdr:colOff>478058</xdr:colOff>
      <xdr:row>68</xdr:row>
      <xdr:rowOff>179901</xdr:rowOff>
    </xdr:to>
    <xdr:sp macro="" textlink="">
      <xdr:nvSpPr>
        <xdr:cNvPr id="2" name="ZoneEnjeu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955B589-80C0-45DB-B5FC-147D9BC1C6BE}"/>
            </a:ext>
          </a:extLst>
        </xdr:cNvPr>
        <xdr:cNvSpPr/>
      </xdr:nvSpPr>
      <xdr:spPr bwMode="auto">
        <a:xfrm>
          <a:off x="0" y="10430510"/>
          <a:ext cx="7625715" cy="29406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7</xdr:col>
      <xdr:colOff>478058</xdr:colOff>
      <xdr:row>68</xdr:row>
      <xdr:rowOff>174186</xdr:rowOff>
    </xdr:to>
    <xdr:sp macro="" textlink="">
      <xdr:nvSpPr>
        <xdr:cNvPr id="3" name="ZoneEnjeu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D444C2D-2175-4F3D-B20D-AF354805C122}"/>
            </a:ext>
          </a:extLst>
        </xdr:cNvPr>
        <xdr:cNvSpPr/>
      </xdr:nvSpPr>
      <xdr:spPr bwMode="auto">
        <a:xfrm>
          <a:off x="0" y="10430510"/>
          <a:ext cx="7625715" cy="29349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533399</xdr:colOff>
      <xdr:row>2</xdr:row>
      <xdr:rowOff>276225</xdr:rowOff>
    </xdr:from>
    <xdr:ext cx="228691" cy="240302"/>
    <xdr:pic>
      <xdr:nvPicPr>
        <xdr:cNvPr id="2" name="Graphique 1" descr="Informations contour">
          <a:extLst>
            <a:ext uri="{FF2B5EF4-FFF2-40B4-BE49-F238E27FC236}">
              <a16:creationId xmlns:a16="http://schemas.microsoft.com/office/drawing/2014/main" id="{DC771BED-B17D-4FF9-9737-09A5AEC8A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154649" y="1427389"/>
          <a:ext cx="228691" cy="240302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8</xdr:col>
      <xdr:colOff>62865</xdr:colOff>
      <xdr:row>68</xdr:row>
      <xdr:rowOff>178436</xdr:rowOff>
    </xdr:to>
    <xdr:sp macro="" textlink="">
      <xdr:nvSpPr>
        <xdr:cNvPr id="2" name="ZoneEnjeux2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62E91EB-36FF-4D74-A14A-C9FEE50D8166}"/>
            </a:ext>
          </a:extLst>
        </xdr:cNvPr>
        <xdr:cNvSpPr/>
      </xdr:nvSpPr>
      <xdr:spPr bwMode="auto">
        <a:xfrm>
          <a:off x="0" y="10430510"/>
          <a:ext cx="8006715" cy="29406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8</xdr:col>
      <xdr:colOff>62865</xdr:colOff>
      <xdr:row>68</xdr:row>
      <xdr:rowOff>172721</xdr:rowOff>
    </xdr:to>
    <xdr:sp macro="" textlink="">
      <xdr:nvSpPr>
        <xdr:cNvPr id="3" name="ZoneEnjeu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E2E2024-3270-4E85-B951-7786FC6DC5B0}"/>
            </a:ext>
          </a:extLst>
        </xdr:cNvPr>
        <xdr:cNvSpPr/>
      </xdr:nvSpPr>
      <xdr:spPr bwMode="auto">
        <a:xfrm>
          <a:off x="0" y="10430510"/>
          <a:ext cx="8006715" cy="29349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859532</xdr:colOff>
      <xdr:row>89</xdr:row>
      <xdr:rowOff>67402</xdr:rowOff>
    </xdr:from>
    <xdr:to>
      <xdr:col>2</xdr:col>
      <xdr:colOff>1044456</xdr:colOff>
      <xdr:row>89</xdr:row>
      <xdr:rowOff>246161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CF005EF9-D19B-48C7-A19C-C4396A215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78657" y="16059877"/>
          <a:ext cx="184924" cy="18637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533399</xdr:colOff>
      <xdr:row>2</xdr:row>
      <xdr:rowOff>276225</xdr:rowOff>
    </xdr:from>
    <xdr:ext cx="228691" cy="240302"/>
    <xdr:pic>
      <xdr:nvPicPr>
        <xdr:cNvPr id="2" name="Graphique 1" descr="Informations contour">
          <a:extLst>
            <a:ext uri="{FF2B5EF4-FFF2-40B4-BE49-F238E27FC236}">
              <a16:creationId xmlns:a16="http://schemas.microsoft.com/office/drawing/2014/main" id="{C8859DAC-94A2-4C23-8A00-421E1886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154649" y="1427389"/>
          <a:ext cx="228691" cy="240302"/>
        </a:xfrm>
        <a:prstGeom prst="rect">
          <a:avLst/>
        </a:prstGeom>
      </xdr:spPr>
    </xdr:pic>
    <xdr:clientData/>
  </xdr:oneCellAnchor>
  <xdr:twoCellAnchor editAs="oneCell">
    <xdr:from>
      <xdr:col>4</xdr:col>
      <xdr:colOff>44904</xdr:colOff>
      <xdr:row>1</xdr:row>
      <xdr:rowOff>12246</xdr:rowOff>
    </xdr:from>
    <xdr:to>
      <xdr:col>4</xdr:col>
      <xdr:colOff>255763</xdr:colOff>
      <xdr:row>1</xdr:row>
      <xdr:rowOff>219085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FCA80BAE-5CB7-4DF9-A2F4-78AAFA45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536011" y="372835"/>
          <a:ext cx="206776" cy="2081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533399</xdr:colOff>
      <xdr:row>2</xdr:row>
      <xdr:rowOff>276225</xdr:rowOff>
    </xdr:from>
    <xdr:ext cx="228691" cy="240302"/>
    <xdr:pic>
      <xdr:nvPicPr>
        <xdr:cNvPr id="2" name="Graphique 1" descr="Informations contour">
          <a:extLst>
            <a:ext uri="{FF2B5EF4-FFF2-40B4-BE49-F238E27FC236}">
              <a16:creationId xmlns:a16="http://schemas.microsoft.com/office/drawing/2014/main" id="{D674034D-314E-4116-849A-106ED7A98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154649" y="1427389"/>
          <a:ext cx="228691" cy="240302"/>
        </a:xfrm>
        <a:prstGeom prst="rect">
          <a:avLst/>
        </a:prstGeom>
      </xdr:spPr>
    </xdr:pic>
    <xdr:clientData/>
  </xdr:oneCellAnchor>
  <xdr:twoCellAnchor editAs="oneCell">
    <xdr:from>
      <xdr:col>4</xdr:col>
      <xdr:colOff>44904</xdr:colOff>
      <xdr:row>1</xdr:row>
      <xdr:rowOff>12246</xdr:rowOff>
    </xdr:from>
    <xdr:to>
      <xdr:col>4</xdr:col>
      <xdr:colOff>257125</xdr:colOff>
      <xdr:row>1</xdr:row>
      <xdr:rowOff>220447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8C1E9BB1-2666-4560-8125-852C75EE4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536011" y="372835"/>
          <a:ext cx="208138" cy="20956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533399</xdr:colOff>
      <xdr:row>2</xdr:row>
      <xdr:rowOff>276225</xdr:rowOff>
    </xdr:from>
    <xdr:ext cx="228691" cy="240302"/>
    <xdr:pic>
      <xdr:nvPicPr>
        <xdr:cNvPr id="2" name="Graphique 1" descr="Informations contour">
          <a:extLst>
            <a:ext uri="{FF2B5EF4-FFF2-40B4-BE49-F238E27FC236}">
              <a16:creationId xmlns:a16="http://schemas.microsoft.com/office/drawing/2014/main" id="{05F8B7A4-84AC-4B18-A436-84D80B2F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154649" y="1427389"/>
          <a:ext cx="228691" cy="240302"/>
        </a:xfrm>
        <a:prstGeom prst="rect">
          <a:avLst/>
        </a:prstGeom>
      </xdr:spPr>
    </xdr:pic>
    <xdr:clientData/>
  </xdr:oneCellAnchor>
  <xdr:twoCellAnchor editAs="oneCell">
    <xdr:from>
      <xdr:col>4</xdr:col>
      <xdr:colOff>44904</xdr:colOff>
      <xdr:row>1</xdr:row>
      <xdr:rowOff>12246</xdr:rowOff>
    </xdr:from>
    <xdr:to>
      <xdr:col>4</xdr:col>
      <xdr:colOff>258487</xdr:colOff>
      <xdr:row>1</xdr:row>
      <xdr:rowOff>216366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1AF20E34-4798-4F16-B132-B7CAEB5A8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536011" y="372835"/>
          <a:ext cx="209500" cy="205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1430655</xdr:colOff>
      <xdr:row>3</xdr:row>
      <xdr:rowOff>102870</xdr:rowOff>
    </xdr:from>
    <xdr:to>
      <xdr:col>5</xdr:col>
      <xdr:colOff>206153</xdr:colOff>
      <xdr:row>4</xdr:row>
      <xdr:rowOff>177165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385C2991-FE14-4E34-91AA-01F8B68B4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12355" y="1102995"/>
          <a:ext cx="267113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27782</xdr:colOff>
      <xdr:row>7</xdr:row>
      <xdr:rowOff>23813</xdr:rowOff>
    </xdr:from>
    <xdr:to>
      <xdr:col>2</xdr:col>
      <xdr:colOff>292990</xdr:colOff>
      <xdr:row>7</xdr:row>
      <xdr:rowOff>284798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511BAA6C-7F94-4BB7-99D5-C993F8085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79657" y="3603626"/>
          <a:ext cx="267113" cy="257175"/>
        </a:xfrm>
        <a:prstGeom prst="rect">
          <a:avLst/>
        </a:prstGeom>
      </xdr:spPr>
    </xdr:pic>
    <xdr:clientData/>
  </xdr:twoCellAnchor>
  <xdr:twoCellAnchor editAs="oneCell">
    <xdr:from>
      <xdr:col>3</xdr:col>
      <xdr:colOff>39688</xdr:colOff>
      <xdr:row>7</xdr:row>
      <xdr:rowOff>39687</xdr:rowOff>
    </xdr:from>
    <xdr:to>
      <xdr:col>3</xdr:col>
      <xdr:colOff>306801</xdr:colOff>
      <xdr:row>7</xdr:row>
      <xdr:rowOff>294957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2524C816-A83D-4F7A-9B2F-369A1577F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66313" y="3619500"/>
          <a:ext cx="267113" cy="257175"/>
        </a:xfrm>
        <a:prstGeom prst="rect">
          <a:avLst/>
        </a:prstGeom>
      </xdr:spPr>
    </xdr:pic>
    <xdr:clientData/>
  </xdr:twoCellAnchor>
  <xdr:oneCellAnchor>
    <xdr:from>
      <xdr:col>2</xdr:col>
      <xdr:colOff>19844</xdr:colOff>
      <xdr:row>15</xdr:row>
      <xdr:rowOff>15875</xdr:rowOff>
    </xdr:from>
    <xdr:ext cx="267113" cy="257175"/>
    <xdr:pic>
      <xdr:nvPicPr>
        <xdr:cNvPr id="12" name="Graphique 11" descr="Crayon contour">
          <a:extLst>
            <a:ext uri="{FF2B5EF4-FFF2-40B4-BE49-F238E27FC236}">
              <a16:creationId xmlns:a16="http://schemas.microsoft.com/office/drawing/2014/main" id="{219A6511-C814-4D4B-88B9-5D25BACF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87644" y="1053782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</xdr:row>
      <xdr:rowOff>23812</xdr:rowOff>
    </xdr:from>
    <xdr:ext cx="267113" cy="257175"/>
    <xdr:pic>
      <xdr:nvPicPr>
        <xdr:cNvPr id="13" name="Graphique 12" descr="Crayon contour">
          <a:extLst>
            <a:ext uri="{FF2B5EF4-FFF2-40B4-BE49-F238E27FC236}">
              <a16:creationId xmlns:a16="http://schemas.microsoft.com/office/drawing/2014/main" id="{B161AE01-F356-4800-9900-93B928EF8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74250" y="10477500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27782</xdr:colOff>
      <xdr:row>21</xdr:row>
      <xdr:rowOff>12701</xdr:rowOff>
    </xdr:from>
    <xdr:ext cx="267113" cy="257175"/>
    <xdr:pic>
      <xdr:nvPicPr>
        <xdr:cNvPr id="15" name="Graphique 14" descr="Crayon contour">
          <a:extLst>
            <a:ext uri="{FF2B5EF4-FFF2-40B4-BE49-F238E27FC236}">
              <a16:creationId xmlns:a16="http://schemas.microsoft.com/office/drawing/2014/main" id="{4D5355A5-76D9-4A62-9CEC-BD19521E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5582" y="15379701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21</xdr:row>
      <xdr:rowOff>3175</xdr:rowOff>
    </xdr:from>
    <xdr:ext cx="267113" cy="257175"/>
    <xdr:pic>
      <xdr:nvPicPr>
        <xdr:cNvPr id="17" name="Graphique 16" descr="Crayon contour">
          <a:extLst>
            <a:ext uri="{FF2B5EF4-FFF2-40B4-BE49-F238E27FC236}">
              <a16:creationId xmlns:a16="http://schemas.microsoft.com/office/drawing/2014/main" id="{97AAD0C0-92FE-4962-80E8-96C30F296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25100" y="15370175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22490</xdr:colOff>
      <xdr:row>27</xdr:row>
      <xdr:rowOff>34395</xdr:rowOff>
    </xdr:from>
    <xdr:ext cx="267113" cy="257175"/>
    <xdr:pic>
      <xdr:nvPicPr>
        <xdr:cNvPr id="18" name="Graphique 17" descr="Crayon contour">
          <a:extLst>
            <a:ext uri="{FF2B5EF4-FFF2-40B4-BE49-F238E27FC236}">
              <a16:creationId xmlns:a16="http://schemas.microsoft.com/office/drawing/2014/main" id="{EC66E074-50C5-400F-AEFB-77D7BF67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81823" y="17385770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27</xdr:row>
      <xdr:rowOff>15875</xdr:rowOff>
    </xdr:from>
    <xdr:ext cx="267113" cy="257175"/>
    <xdr:pic>
      <xdr:nvPicPr>
        <xdr:cNvPr id="19" name="Graphique 18" descr="Crayon contour">
          <a:extLst>
            <a:ext uri="{FF2B5EF4-FFF2-40B4-BE49-F238E27FC236}">
              <a16:creationId xmlns:a16="http://schemas.microsoft.com/office/drawing/2014/main" id="{C1F0B93D-C082-44BB-84AD-716F1389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8375" y="17176750"/>
          <a:ext cx="267113" cy="2571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27782</xdr:colOff>
      <xdr:row>7</xdr:row>
      <xdr:rowOff>23813</xdr:rowOff>
    </xdr:from>
    <xdr:to>
      <xdr:col>2</xdr:col>
      <xdr:colOff>292990</xdr:colOff>
      <xdr:row>7</xdr:row>
      <xdr:rowOff>284798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19BE094E-F3DC-4652-BD42-2E11F5AD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76482" y="3614738"/>
          <a:ext cx="267113" cy="257175"/>
        </a:xfrm>
        <a:prstGeom prst="rect">
          <a:avLst/>
        </a:prstGeom>
      </xdr:spPr>
    </xdr:pic>
    <xdr:clientData/>
  </xdr:twoCellAnchor>
  <xdr:twoCellAnchor editAs="oneCell">
    <xdr:from>
      <xdr:col>3</xdr:col>
      <xdr:colOff>39688</xdr:colOff>
      <xdr:row>7</xdr:row>
      <xdr:rowOff>39687</xdr:rowOff>
    </xdr:from>
    <xdr:to>
      <xdr:col>3</xdr:col>
      <xdr:colOff>306801</xdr:colOff>
      <xdr:row>7</xdr:row>
      <xdr:rowOff>294957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2DB32E71-C01E-4E70-B4AC-A1604EDCF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9963" y="3630612"/>
          <a:ext cx="267113" cy="257175"/>
        </a:xfrm>
        <a:prstGeom prst="rect">
          <a:avLst/>
        </a:prstGeom>
      </xdr:spPr>
    </xdr:pic>
    <xdr:clientData/>
  </xdr:twoCellAnchor>
  <xdr:oneCellAnchor>
    <xdr:from>
      <xdr:col>2</xdr:col>
      <xdr:colOff>19844</xdr:colOff>
      <xdr:row>15</xdr:row>
      <xdr:rowOff>15875</xdr:rowOff>
    </xdr:from>
    <xdr:ext cx="267113" cy="257175"/>
    <xdr:pic>
      <xdr:nvPicPr>
        <xdr:cNvPr id="4" name="Graphique 3" descr="Crayon contour">
          <a:extLst>
            <a:ext uri="{FF2B5EF4-FFF2-40B4-BE49-F238E27FC236}">
              <a16:creationId xmlns:a16="http://schemas.microsoft.com/office/drawing/2014/main" id="{B5761634-F9D1-40B7-BC48-C345FB532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87644" y="1053782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</xdr:row>
      <xdr:rowOff>23812</xdr:rowOff>
    </xdr:from>
    <xdr:ext cx="267113" cy="257175"/>
    <xdr:pic>
      <xdr:nvPicPr>
        <xdr:cNvPr id="5" name="Graphique 4" descr="Crayon contour">
          <a:extLst>
            <a:ext uri="{FF2B5EF4-FFF2-40B4-BE49-F238E27FC236}">
              <a16:creationId xmlns:a16="http://schemas.microsoft.com/office/drawing/2014/main" id="{D77D10A9-EC06-4BC0-8B9C-99ABD411B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67900" y="10491787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33073</xdr:colOff>
      <xdr:row>21</xdr:row>
      <xdr:rowOff>14817</xdr:rowOff>
    </xdr:from>
    <xdr:ext cx="267113" cy="257175"/>
    <xdr:pic>
      <xdr:nvPicPr>
        <xdr:cNvPr id="6" name="Graphique 5" descr="Crayon contour">
          <a:extLst>
            <a:ext uri="{FF2B5EF4-FFF2-40B4-BE49-F238E27FC236}">
              <a16:creationId xmlns:a16="http://schemas.microsoft.com/office/drawing/2014/main" id="{2736564A-0E08-44CB-BE6E-D4240F39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00873" y="15381817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21</xdr:row>
      <xdr:rowOff>9525</xdr:rowOff>
    </xdr:from>
    <xdr:ext cx="267113" cy="257175"/>
    <xdr:pic>
      <xdr:nvPicPr>
        <xdr:cNvPr id="7" name="Graphique 6" descr="Crayon contour">
          <a:extLst>
            <a:ext uri="{FF2B5EF4-FFF2-40B4-BE49-F238E27FC236}">
              <a16:creationId xmlns:a16="http://schemas.microsoft.com/office/drawing/2014/main" id="{47B77A2E-EB96-435F-A10D-ED65C96BE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8600" y="15376525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43656</xdr:colOff>
      <xdr:row>27</xdr:row>
      <xdr:rowOff>18520</xdr:rowOff>
    </xdr:from>
    <xdr:ext cx="267113" cy="257175"/>
    <xdr:pic>
      <xdr:nvPicPr>
        <xdr:cNvPr id="8" name="Graphique 7" descr="Crayon contour">
          <a:extLst>
            <a:ext uri="{FF2B5EF4-FFF2-40B4-BE49-F238E27FC236}">
              <a16:creationId xmlns:a16="http://schemas.microsoft.com/office/drawing/2014/main" id="{9069E8D5-61BD-455D-9D6B-84E632D3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02989" y="1736989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27</xdr:row>
      <xdr:rowOff>15875</xdr:rowOff>
    </xdr:from>
    <xdr:ext cx="267113" cy="257175"/>
    <xdr:pic>
      <xdr:nvPicPr>
        <xdr:cNvPr id="9" name="Graphique 8" descr="Crayon contour">
          <a:extLst>
            <a:ext uri="{FF2B5EF4-FFF2-40B4-BE49-F238E27FC236}">
              <a16:creationId xmlns:a16="http://schemas.microsoft.com/office/drawing/2014/main" id="{4FCC5FE0-D121-41F1-A418-DCF9DA007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2025" y="17246600"/>
          <a:ext cx="267113" cy="2571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27782</xdr:colOff>
      <xdr:row>7</xdr:row>
      <xdr:rowOff>30163</xdr:rowOff>
    </xdr:from>
    <xdr:to>
      <xdr:col>2</xdr:col>
      <xdr:colOff>292990</xdr:colOff>
      <xdr:row>7</xdr:row>
      <xdr:rowOff>291148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C23608F6-94F5-49A0-AB4E-7A42B99F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5582" y="3649663"/>
          <a:ext cx="265208" cy="260985"/>
        </a:xfrm>
        <a:prstGeom prst="rect">
          <a:avLst/>
        </a:prstGeom>
      </xdr:spPr>
    </xdr:pic>
    <xdr:clientData/>
  </xdr:twoCellAnchor>
  <xdr:twoCellAnchor editAs="oneCell">
    <xdr:from>
      <xdr:col>3</xdr:col>
      <xdr:colOff>39688</xdr:colOff>
      <xdr:row>7</xdr:row>
      <xdr:rowOff>39687</xdr:rowOff>
    </xdr:from>
    <xdr:to>
      <xdr:col>3</xdr:col>
      <xdr:colOff>306801</xdr:colOff>
      <xdr:row>7</xdr:row>
      <xdr:rowOff>294957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B3C5D35C-348F-4FF6-B77F-5DE44AB30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9963" y="3630612"/>
          <a:ext cx="267113" cy="257175"/>
        </a:xfrm>
        <a:prstGeom prst="rect">
          <a:avLst/>
        </a:prstGeom>
      </xdr:spPr>
    </xdr:pic>
    <xdr:clientData/>
  </xdr:twoCellAnchor>
  <xdr:oneCellAnchor>
    <xdr:from>
      <xdr:col>2</xdr:col>
      <xdr:colOff>19844</xdr:colOff>
      <xdr:row>15</xdr:row>
      <xdr:rowOff>22225</xdr:rowOff>
    </xdr:from>
    <xdr:ext cx="267113" cy="257175"/>
    <xdr:pic>
      <xdr:nvPicPr>
        <xdr:cNvPr id="4" name="Graphique 3" descr="Crayon contour">
          <a:extLst>
            <a:ext uri="{FF2B5EF4-FFF2-40B4-BE49-F238E27FC236}">
              <a16:creationId xmlns:a16="http://schemas.microsoft.com/office/drawing/2014/main" id="{33E63EC2-8232-4583-A782-2F4BDF32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87644" y="1054417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</xdr:row>
      <xdr:rowOff>23812</xdr:rowOff>
    </xdr:from>
    <xdr:ext cx="267113" cy="257175"/>
    <xdr:pic>
      <xdr:nvPicPr>
        <xdr:cNvPr id="5" name="Graphique 4" descr="Crayon contour">
          <a:extLst>
            <a:ext uri="{FF2B5EF4-FFF2-40B4-BE49-F238E27FC236}">
              <a16:creationId xmlns:a16="http://schemas.microsoft.com/office/drawing/2014/main" id="{C094C464-2037-4A5D-B1FA-EBFF680F5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67900" y="10491787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27781</xdr:colOff>
      <xdr:row>21</xdr:row>
      <xdr:rowOff>13759</xdr:rowOff>
    </xdr:from>
    <xdr:ext cx="267113" cy="257175"/>
    <xdr:pic>
      <xdr:nvPicPr>
        <xdr:cNvPr id="6" name="Graphique 5" descr="Crayon contour">
          <a:extLst>
            <a:ext uri="{FF2B5EF4-FFF2-40B4-BE49-F238E27FC236}">
              <a16:creationId xmlns:a16="http://schemas.microsoft.com/office/drawing/2014/main" id="{4FCE6C56-4A5C-4EC6-B525-00B5AFC1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5581" y="15380759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21</xdr:row>
      <xdr:rowOff>3175</xdr:rowOff>
    </xdr:from>
    <xdr:ext cx="267113" cy="257175"/>
    <xdr:pic>
      <xdr:nvPicPr>
        <xdr:cNvPr id="7" name="Graphique 6" descr="Crayon contour">
          <a:extLst>
            <a:ext uri="{FF2B5EF4-FFF2-40B4-BE49-F238E27FC236}">
              <a16:creationId xmlns:a16="http://schemas.microsoft.com/office/drawing/2014/main" id="{2B3C81E8-7F99-44FB-9029-AFA68BA8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8600" y="15370175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38365</xdr:colOff>
      <xdr:row>27</xdr:row>
      <xdr:rowOff>20637</xdr:rowOff>
    </xdr:from>
    <xdr:ext cx="267113" cy="257175"/>
    <xdr:pic>
      <xdr:nvPicPr>
        <xdr:cNvPr id="8" name="Graphique 7" descr="Crayon contour">
          <a:extLst>
            <a:ext uri="{FF2B5EF4-FFF2-40B4-BE49-F238E27FC236}">
              <a16:creationId xmlns:a16="http://schemas.microsoft.com/office/drawing/2014/main" id="{D57B5511-FCDD-4721-B2FE-EF1F4D72F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06165" y="17349787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27</xdr:row>
      <xdr:rowOff>15875</xdr:rowOff>
    </xdr:from>
    <xdr:ext cx="267113" cy="257175"/>
    <xdr:pic>
      <xdr:nvPicPr>
        <xdr:cNvPr id="9" name="Graphique 8" descr="Crayon contour">
          <a:extLst>
            <a:ext uri="{FF2B5EF4-FFF2-40B4-BE49-F238E27FC236}">
              <a16:creationId xmlns:a16="http://schemas.microsoft.com/office/drawing/2014/main" id="{DDA1AF7D-82F1-423D-9509-FCDA0F11E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2025" y="17246600"/>
          <a:ext cx="267113" cy="2571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27782</xdr:colOff>
      <xdr:row>7</xdr:row>
      <xdr:rowOff>30163</xdr:rowOff>
    </xdr:from>
    <xdr:to>
      <xdr:col>2</xdr:col>
      <xdr:colOff>289180</xdr:colOff>
      <xdr:row>7</xdr:row>
      <xdr:rowOff>294958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47C6F963-DFA9-432A-98A8-FB8265192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5582" y="3649663"/>
          <a:ext cx="261398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39688</xdr:colOff>
      <xdr:row>7</xdr:row>
      <xdr:rowOff>39687</xdr:rowOff>
    </xdr:from>
    <xdr:to>
      <xdr:col>3</xdr:col>
      <xdr:colOff>306801</xdr:colOff>
      <xdr:row>7</xdr:row>
      <xdr:rowOff>293052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459080F8-185B-412C-A4E3-0F6CD203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9963" y="3630612"/>
          <a:ext cx="267113" cy="257175"/>
        </a:xfrm>
        <a:prstGeom prst="rect">
          <a:avLst/>
        </a:prstGeom>
      </xdr:spPr>
    </xdr:pic>
    <xdr:clientData/>
  </xdr:twoCellAnchor>
  <xdr:oneCellAnchor>
    <xdr:from>
      <xdr:col>2</xdr:col>
      <xdr:colOff>26194</xdr:colOff>
      <xdr:row>15</xdr:row>
      <xdr:rowOff>15875</xdr:rowOff>
    </xdr:from>
    <xdr:ext cx="267113" cy="257175"/>
    <xdr:pic>
      <xdr:nvPicPr>
        <xdr:cNvPr id="4" name="Graphique 3" descr="Crayon contour">
          <a:extLst>
            <a:ext uri="{FF2B5EF4-FFF2-40B4-BE49-F238E27FC236}">
              <a16:creationId xmlns:a16="http://schemas.microsoft.com/office/drawing/2014/main" id="{8EC02994-86FD-46C7-BA81-047D71C5D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3994" y="1053782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</xdr:row>
      <xdr:rowOff>23812</xdr:rowOff>
    </xdr:from>
    <xdr:ext cx="267113" cy="257175"/>
    <xdr:pic>
      <xdr:nvPicPr>
        <xdr:cNvPr id="5" name="Graphique 4" descr="Crayon contour">
          <a:extLst>
            <a:ext uri="{FF2B5EF4-FFF2-40B4-BE49-F238E27FC236}">
              <a16:creationId xmlns:a16="http://schemas.microsoft.com/office/drawing/2014/main" id="{B361FF94-CF9A-4893-8DDD-8B7790479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67900" y="10491787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40482</xdr:colOff>
      <xdr:row>21</xdr:row>
      <xdr:rowOff>21167</xdr:rowOff>
    </xdr:from>
    <xdr:ext cx="267113" cy="257175"/>
    <xdr:pic>
      <xdr:nvPicPr>
        <xdr:cNvPr id="6" name="Graphique 5" descr="Crayon contour">
          <a:extLst>
            <a:ext uri="{FF2B5EF4-FFF2-40B4-BE49-F238E27FC236}">
              <a16:creationId xmlns:a16="http://schemas.microsoft.com/office/drawing/2014/main" id="{2B3CE477-BA36-45FD-8941-F40F3AA62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08282" y="15388167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21</xdr:row>
      <xdr:rowOff>15875</xdr:rowOff>
    </xdr:from>
    <xdr:ext cx="267113" cy="257175"/>
    <xdr:pic>
      <xdr:nvPicPr>
        <xdr:cNvPr id="7" name="Graphique 6" descr="Crayon contour">
          <a:extLst>
            <a:ext uri="{FF2B5EF4-FFF2-40B4-BE49-F238E27FC236}">
              <a16:creationId xmlns:a16="http://schemas.microsoft.com/office/drawing/2014/main" id="{CD3AD3C2-8820-482B-BDF0-766999701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8600" y="15382875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38365</xdr:colOff>
      <xdr:row>27</xdr:row>
      <xdr:rowOff>29103</xdr:rowOff>
    </xdr:from>
    <xdr:ext cx="267113" cy="257175"/>
    <xdr:pic>
      <xdr:nvPicPr>
        <xdr:cNvPr id="8" name="Graphique 7" descr="Crayon contour">
          <a:extLst>
            <a:ext uri="{FF2B5EF4-FFF2-40B4-BE49-F238E27FC236}">
              <a16:creationId xmlns:a16="http://schemas.microsoft.com/office/drawing/2014/main" id="{5CD94AB4-69B8-47D3-9A93-94E6B3E0E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7698" y="17380478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27</xdr:row>
      <xdr:rowOff>15875</xdr:rowOff>
    </xdr:from>
    <xdr:ext cx="267113" cy="257175"/>
    <xdr:pic>
      <xdr:nvPicPr>
        <xdr:cNvPr id="9" name="Graphique 8" descr="Crayon contour">
          <a:extLst>
            <a:ext uri="{FF2B5EF4-FFF2-40B4-BE49-F238E27FC236}">
              <a16:creationId xmlns:a16="http://schemas.microsoft.com/office/drawing/2014/main" id="{EF2040A0-554F-4066-B286-3CA7BE288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2025" y="17246600"/>
          <a:ext cx="267113" cy="2571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27782</xdr:colOff>
      <xdr:row>7</xdr:row>
      <xdr:rowOff>36513</xdr:rowOff>
    </xdr:from>
    <xdr:to>
      <xdr:col>2</xdr:col>
      <xdr:colOff>289180</xdr:colOff>
      <xdr:row>7</xdr:row>
      <xdr:rowOff>301308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0B524F3A-40CA-48C0-9723-EBB0FD57E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5582" y="3656013"/>
          <a:ext cx="261398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39688</xdr:colOff>
      <xdr:row>7</xdr:row>
      <xdr:rowOff>39687</xdr:rowOff>
    </xdr:from>
    <xdr:to>
      <xdr:col>3</xdr:col>
      <xdr:colOff>306801</xdr:colOff>
      <xdr:row>7</xdr:row>
      <xdr:rowOff>293052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B7F19684-32EE-49BE-B66A-BB3E4CD00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9963" y="3630612"/>
          <a:ext cx="267113" cy="257175"/>
        </a:xfrm>
        <a:prstGeom prst="rect">
          <a:avLst/>
        </a:prstGeom>
      </xdr:spPr>
    </xdr:pic>
    <xdr:clientData/>
  </xdr:twoCellAnchor>
  <xdr:oneCellAnchor>
    <xdr:from>
      <xdr:col>2</xdr:col>
      <xdr:colOff>26194</xdr:colOff>
      <xdr:row>15</xdr:row>
      <xdr:rowOff>22225</xdr:rowOff>
    </xdr:from>
    <xdr:ext cx="267113" cy="257175"/>
    <xdr:pic>
      <xdr:nvPicPr>
        <xdr:cNvPr id="4" name="Graphique 3" descr="Crayon contour">
          <a:extLst>
            <a:ext uri="{FF2B5EF4-FFF2-40B4-BE49-F238E27FC236}">
              <a16:creationId xmlns:a16="http://schemas.microsoft.com/office/drawing/2014/main" id="{D6B0CB7D-AA5D-4CEB-8E48-F78691FDB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3994" y="1054417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</xdr:row>
      <xdr:rowOff>23812</xdr:rowOff>
    </xdr:from>
    <xdr:ext cx="267113" cy="257175"/>
    <xdr:pic>
      <xdr:nvPicPr>
        <xdr:cNvPr id="5" name="Graphique 4" descr="Crayon contour">
          <a:extLst>
            <a:ext uri="{FF2B5EF4-FFF2-40B4-BE49-F238E27FC236}">
              <a16:creationId xmlns:a16="http://schemas.microsoft.com/office/drawing/2014/main" id="{E5400033-327C-433A-908F-AA3C6CB86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67900" y="10491787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22490</xdr:colOff>
      <xdr:row>21</xdr:row>
      <xdr:rowOff>10584</xdr:rowOff>
    </xdr:from>
    <xdr:ext cx="267113" cy="257175"/>
    <xdr:pic>
      <xdr:nvPicPr>
        <xdr:cNvPr id="6" name="Graphique 5" descr="Crayon contour">
          <a:extLst>
            <a:ext uri="{FF2B5EF4-FFF2-40B4-BE49-F238E27FC236}">
              <a16:creationId xmlns:a16="http://schemas.microsoft.com/office/drawing/2014/main" id="{726C19FA-7BDE-487D-9324-A78AFE7FC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81823" y="15404042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21</xdr:row>
      <xdr:rowOff>9525</xdr:rowOff>
    </xdr:from>
    <xdr:ext cx="267113" cy="257175"/>
    <xdr:pic>
      <xdr:nvPicPr>
        <xdr:cNvPr id="7" name="Graphique 6" descr="Crayon contour">
          <a:extLst>
            <a:ext uri="{FF2B5EF4-FFF2-40B4-BE49-F238E27FC236}">
              <a16:creationId xmlns:a16="http://schemas.microsoft.com/office/drawing/2014/main" id="{0F952EA6-4591-4B71-9D8E-5B0C97B0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8600" y="15376525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53182</xdr:colOff>
      <xdr:row>27</xdr:row>
      <xdr:rowOff>7937</xdr:rowOff>
    </xdr:from>
    <xdr:ext cx="267113" cy="257175"/>
    <xdr:pic>
      <xdr:nvPicPr>
        <xdr:cNvPr id="8" name="Graphique 7" descr="Crayon contour">
          <a:extLst>
            <a:ext uri="{FF2B5EF4-FFF2-40B4-BE49-F238E27FC236}">
              <a16:creationId xmlns:a16="http://schemas.microsoft.com/office/drawing/2014/main" id="{E92ADEAC-7DD6-4114-BF5C-3B839D83F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20982" y="17337087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27</xdr:row>
      <xdr:rowOff>15875</xdr:rowOff>
    </xdr:from>
    <xdr:ext cx="267113" cy="257175"/>
    <xdr:pic>
      <xdr:nvPicPr>
        <xdr:cNvPr id="9" name="Graphique 8" descr="Crayon contour">
          <a:extLst>
            <a:ext uri="{FF2B5EF4-FFF2-40B4-BE49-F238E27FC236}">
              <a16:creationId xmlns:a16="http://schemas.microsoft.com/office/drawing/2014/main" id="{9D49D7AE-458D-4D65-A966-71A63347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2025" y="17246600"/>
          <a:ext cx="267113" cy="2571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27782</xdr:colOff>
      <xdr:row>7</xdr:row>
      <xdr:rowOff>23813</xdr:rowOff>
    </xdr:from>
    <xdr:to>
      <xdr:col>2</xdr:col>
      <xdr:colOff>289180</xdr:colOff>
      <xdr:row>7</xdr:row>
      <xdr:rowOff>288608</xdr:rowOff>
    </xdr:to>
    <xdr:pic>
      <xdr:nvPicPr>
        <xdr:cNvPr id="2" name="Graphique 1" descr="Crayon contour">
          <a:extLst>
            <a:ext uri="{FF2B5EF4-FFF2-40B4-BE49-F238E27FC236}">
              <a16:creationId xmlns:a16="http://schemas.microsoft.com/office/drawing/2014/main" id="{0F2C845A-E5D5-440D-B43F-17193157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76482" y="3614738"/>
          <a:ext cx="267113" cy="257175"/>
        </a:xfrm>
        <a:prstGeom prst="rect">
          <a:avLst/>
        </a:prstGeom>
      </xdr:spPr>
    </xdr:pic>
    <xdr:clientData/>
  </xdr:twoCellAnchor>
  <xdr:twoCellAnchor editAs="oneCell">
    <xdr:from>
      <xdr:col>3</xdr:col>
      <xdr:colOff>39688</xdr:colOff>
      <xdr:row>7</xdr:row>
      <xdr:rowOff>39687</xdr:rowOff>
    </xdr:from>
    <xdr:to>
      <xdr:col>3</xdr:col>
      <xdr:colOff>306801</xdr:colOff>
      <xdr:row>7</xdr:row>
      <xdr:rowOff>293052</xdr:rowOff>
    </xdr:to>
    <xdr:pic>
      <xdr:nvPicPr>
        <xdr:cNvPr id="3" name="Graphique 2" descr="Crayon contour">
          <a:extLst>
            <a:ext uri="{FF2B5EF4-FFF2-40B4-BE49-F238E27FC236}">
              <a16:creationId xmlns:a16="http://schemas.microsoft.com/office/drawing/2014/main" id="{8045A09F-A770-41FC-83BF-665FEFE5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59963" y="3630612"/>
          <a:ext cx="267113" cy="257175"/>
        </a:xfrm>
        <a:prstGeom prst="rect">
          <a:avLst/>
        </a:prstGeom>
      </xdr:spPr>
    </xdr:pic>
    <xdr:clientData/>
  </xdr:twoCellAnchor>
  <xdr:oneCellAnchor>
    <xdr:from>
      <xdr:col>2</xdr:col>
      <xdr:colOff>26194</xdr:colOff>
      <xdr:row>15</xdr:row>
      <xdr:rowOff>15875</xdr:rowOff>
    </xdr:from>
    <xdr:ext cx="267113" cy="257175"/>
    <xdr:pic>
      <xdr:nvPicPr>
        <xdr:cNvPr id="4" name="Graphique 3" descr="Crayon contour">
          <a:extLst>
            <a:ext uri="{FF2B5EF4-FFF2-40B4-BE49-F238E27FC236}">
              <a16:creationId xmlns:a16="http://schemas.microsoft.com/office/drawing/2014/main" id="{91196A6E-A173-4BDB-9A8D-E53DE622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3994" y="10537825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</xdr:row>
      <xdr:rowOff>23812</xdr:rowOff>
    </xdr:from>
    <xdr:ext cx="267113" cy="257175"/>
    <xdr:pic>
      <xdr:nvPicPr>
        <xdr:cNvPr id="5" name="Graphique 4" descr="Crayon contour">
          <a:extLst>
            <a:ext uri="{FF2B5EF4-FFF2-40B4-BE49-F238E27FC236}">
              <a16:creationId xmlns:a16="http://schemas.microsoft.com/office/drawing/2014/main" id="{53C305AF-9BBB-4AE1-9AB5-CE423EF99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867900" y="10491787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32015</xdr:colOff>
      <xdr:row>21</xdr:row>
      <xdr:rowOff>10584</xdr:rowOff>
    </xdr:from>
    <xdr:ext cx="267113" cy="257175"/>
    <xdr:pic>
      <xdr:nvPicPr>
        <xdr:cNvPr id="6" name="Graphique 5" descr="Crayon contour">
          <a:extLst>
            <a:ext uri="{FF2B5EF4-FFF2-40B4-BE49-F238E27FC236}">
              <a16:creationId xmlns:a16="http://schemas.microsoft.com/office/drawing/2014/main" id="{798CBAA2-2CD7-4078-994D-F64F0975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99815" y="15377584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19050</xdr:colOff>
      <xdr:row>21</xdr:row>
      <xdr:rowOff>22225</xdr:rowOff>
    </xdr:from>
    <xdr:ext cx="267113" cy="257175"/>
    <xdr:pic>
      <xdr:nvPicPr>
        <xdr:cNvPr id="7" name="Graphique 6" descr="Crayon contour">
          <a:extLst>
            <a:ext uri="{FF2B5EF4-FFF2-40B4-BE49-F238E27FC236}">
              <a16:creationId xmlns:a16="http://schemas.microsoft.com/office/drawing/2014/main" id="{E0F21D94-938B-4FD2-B41B-7E20B2CB4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75900" y="15389225"/>
          <a:ext cx="267113" cy="257175"/>
        </a:xfrm>
        <a:prstGeom prst="rect">
          <a:avLst/>
        </a:prstGeom>
      </xdr:spPr>
    </xdr:pic>
    <xdr:clientData/>
  </xdr:oneCellAnchor>
  <xdr:oneCellAnchor>
    <xdr:from>
      <xdr:col>2</xdr:col>
      <xdr:colOff>33074</xdr:colOff>
      <xdr:row>27</xdr:row>
      <xdr:rowOff>21696</xdr:rowOff>
    </xdr:from>
    <xdr:ext cx="267113" cy="257175"/>
    <xdr:pic>
      <xdr:nvPicPr>
        <xdr:cNvPr id="8" name="Graphique 7" descr="Crayon contour">
          <a:extLst>
            <a:ext uri="{FF2B5EF4-FFF2-40B4-BE49-F238E27FC236}">
              <a16:creationId xmlns:a16="http://schemas.microsoft.com/office/drawing/2014/main" id="{FC5B831E-F8A7-46A4-8BEB-FC5739C97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00874" y="17350846"/>
          <a:ext cx="267113" cy="257175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27</xdr:row>
      <xdr:rowOff>22225</xdr:rowOff>
    </xdr:from>
    <xdr:ext cx="267113" cy="257175"/>
    <xdr:pic>
      <xdr:nvPicPr>
        <xdr:cNvPr id="9" name="Graphique 8" descr="Crayon contour">
          <a:extLst>
            <a:ext uri="{FF2B5EF4-FFF2-40B4-BE49-F238E27FC236}">
              <a16:creationId xmlns:a16="http://schemas.microsoft.com/office/drawing/2014/main" id="{D4C8FEE0-C4CA-424A-8FC5-0962CDCAF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94950" y="17351375"/>
          <a:ext cx="267113" cy="25717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0066-D0F8-4CE1-82AE-A75E53FCD0BF}">
  <sheetPr>
    <tabColor rgb="FFCC3300"/>
  </sheetPr>
  <dimension ref="A1:K24"/>
  <sheetViews>
    <sheetView zoomScaleNormal="100" workbookViewId="0">
      <selection activeCell="I27" sqref="I27"/>
    </sheetView>
  </sheetViews>
  <sheetFormatPr baseColWidth="10" defaultColWidth="11.453125" defaultRowHeight="14.5" x14ac:dyDescent="0.35"/>
  <cols>
    <col min="1" max="1" width="19.453125" customWidth="1"/>
    <col min="2" max="2" width="60.453125" bestFit="1" customWidth="1"/>
    <col min="3" max="3" width="2.54296875" customWidth="1"/>
    <col min="4" max="4" width="19.54296875" customWidth="1"/>
    <col min="5" max="5" width="1.54296875" customWidth="1"/>
    <col min="6" max="6" width="26.54296875" customWidth="1"/>
    <col min="7" max="7" width="2.453125" customWidth="1"/>
    <col min="8" max="8" width="23.54296875" customWidth="1"/>
    <col min="9" max="9" width="25.54296875" customWidth="1"/>
    <col min="10" max="10" width="3.453125" customWidth="1"/>
    <col min="11" max="11" width="25.453125" customWidth="1"/>
  </cols>
  <sheetData>
    <row r="1" spans="1:11" x14ac:dyDescent="0.35">
      <c r="A1" s="27" t="s">
        <v>0</v>
      </c>
    </row>
    <row r="2" spans="1:11" x14ac:dyDescent="0.35">
      <c r="H2" s="50"/>
      <c r="I2" s="50"/>
    </row>
    <row r="3" spans="1:11" x14ac:dyDescent="0.35">
      <c r="A3" s="233" t="s">
        <v>1</v>
      </c>
      <c r="B3" s="233"/>
      <c r="D3" s="97" t="s">
        <v>2</v>
      </c>
      <c r="F3" s="97" t="s">
        <v>3</v>
      </c>
      <c r="H3" s="97" t="s">
        <v>4</v>
      </c>
      <c r="I3" s="97" t="s">
        <v>5</v>
      </c>
      <c r="K3" s="97" t="s">
        <v>6</v>
      </c>
    </row>
    <row r="4" spans="1:11" x14ac:dyDescent="0.35">
      <c r="A4" s="95" t="s">
        <v>7</v>
      </c>
      <c r="B4" s="96" t="s">
        <v>8</v>
      </c>
      <c r="D4" s="96" t="s">
        <v>9</v>
      </c>
      <c r="E4" s="28"/>
      <c r="F4" s="96" t="s">
        <v>10</v>
      </c>
      <c r="H4" s="96" t="s">
        <v>11</v>
      </c>
      <c r="I4" s="96" t="s">
        <v>12</v>
      </c>
      <c r="K4" s="96" t="s">
        <v>13</v>
      </c>
    </row>
    <row r="5" spans="1:11" x14ac:dyDescent="0.35">
      <c r="A5" s="51" t="s">
        <v>14</v>
      </c>
      <c r="D5" s="51" t="s">
        <v>14</v>
      </c>
      <c r="E5" s="51"/>
      <c r="F5" s="51" t="s">
        <v>14</v>
      </c>
      <c r="H5" s="51" t="s">
        <v>14</v>
      </c>
      <c r="I5" s="51" t="s">
        <v>14</v>
      </c>
      <c r="K5" s="51" t="s">
        <v>14</v>
      </c>
    </row>
    <row r="6" spans="1:11" x14ac:dyDescent="0.35">
      <c r="A6" s="36" t="s">
        <v>15</v>
      </c>
      <c r="B6" t="s">
        <v>16</v>
      </c>
      <c r="D6" t="s">
        <v>17</v>
      </c>
      <c r="F6" s="39">
        <v>46142</v>
      </c>
      <c r="H6" t="s">
        <v>18</v>
      </c>
      <c r="I6" t="s">
        <v>18</v>
      </c>
      <c r="K6" t="s">
        <v>19</v>
      </c>
    </row>
    <row r="7" spans="1:11" x14ac:dyDescent="0.35">
      <c r="A7" s="36" t="s">
        <v>20</v>
      </c>
      <c r="B7" t="s">
        <v>21</v>
      </c>
      <c r="D7" t="s">
        <v>22</v>
      </c>
      <c r="F7" s="39">
        <v>46507</v>
      </c>
      <c r="H7" t="s">
        <v>23</v>
      </c>
      <c r="K7" t="s">
        <v>24</v>
      </c>
    </row>
    <row r="8" spans="1:11" x14ac:dyDescent="0.35">
      <c r="A8" s="36" t="s">
        <v>25</v>
      </c>
      <c r="B8" t="s">
        <v>26</v>
      </c>
      <c r="D8" t="s">
        <v>27</v>
      </c>
      <c r="F8" s="39">
        <v>46873</v>
      </c>
      <c r="G8" s="39"/>
      <c r="H8" t="s">
        <v>28</v>
      </c>
    </row>
    <row r="9" spans="1:11" x14ac:dyDescent="0.35">
      <c r="A9" t="s">
        <v>29</v>
      </c>
      <c r="B9" t="s">
        <v>30</v>
      </c>
      <c r="F9" s="39">
        <v>47238</v>
      </c>
      <c r="G9" s="39"/>
    </row>
    <row r="10" spans="1:11" x14ac:dyDescent="0.35">
      <c r="A10" s="36" t="s">
        <v>31</v>
      </c>
      <c r="B10" t="s">
        <v>32</v>
      </c>
      <c r="F10" s="39">
        <v>47603</v>
      </c>
      <c r="G10" s="39"/>
    </row>
    <row r="11" spans="1:11" x14ac:dyDescent="0.35">
      <c r="A11" t="s">
        <v>33</v>
      </c>
      <c r="B11" t="s">
        <v>34</v>
      </c>
      <c r="F11" s="39">
        <v>47968</v>
      </c>
      <c r="G11" s="39"/>
    </row>
    <row r="12" spans="1:11" x14ac:dyDescent="0.35">
      <c r="A12" t="s">
        <v>35</v>
      </c>
      <c r="B12" t="s">
        <v>36</v>
      </c>
      <c r="F12" s="39">
        <v>48334</v>
      </c>
      <c r="G12" s="39"/>
    </row>
    <row r="13" spans="1:11" x14ac:dyDescent="0.35">
      <c r="A13" t="s">
        <v>37</v>
      </c>
      <c r="B13" t="s">
        <v>38</v>
      </c>
      <c r="F13" s="39">
        <v>48699</v>
      </c>
      <c r="G13" s="39"/>
    </row>
    <row r="14" spans="1:11" x14ac:dyDescent="0.35">
      <c r="A14" t="s">
        <v>39</v>
      </c>
      <c r="B14" t="s">
        <v>40</v>
      </c>
      <c r="F14" s="39">
        <v>49064</v>
      </c>
      <c r="G14" s="39"/>
    </row>
    <row r="15" spans="1:11" x14ac:dyDescent="0.35">
      <c r="A15" t="s">
        <v>41</v>
      </c>
      <c r="B15" t="s">
        <v>42</v>
      </c>
      <c r="F15" s="39">
        <v>49429</v>
      </c>
      <c r="G15" s="39"/>
    </row>
    <row r="16" spans="1:11" x14ac:dyDescent="0.35">
      <c r="A16" t="s">
        <v>43</v>
      </c>
      <c r="B16" t="s">
        <v>44</v>
      </c>
      <c r="F16" s="39">
        <v>49795</v>
      </c>
      <c r="G16" s="39"/>
    </row>
    <row r="17" spans="1:8" x14ac:dyDescent="0.35">
      <c r="A17" t="s">
        <v>45</v>
      </c>
      <c r="B17" t="s">
        <v>46</v>
      </c>
      <c r="F17" s="39">
        <v>50160</v>
      </c>
      <c r="G17" s="39"/>
    </row>
    <row r="18" spans="1:8" x14ac:dyDescent="0.35">
      <c r="A18" t="s">
        <v>47</v>
      </c>
      <c r="B18" t="s">
        <v>48</v>
      </c>
      <c r="F18" s="39">
        <v>50525</v>
      </c>
      <c r="G18" s="39"/>
    </row>
    <row r="19" spans="1:8" x14ac:dyDescent="0.35">
      <c r="A19" t="s">
        <v>49</v>
      </c>
      <c r="B19" t="s">
        <v>50</v>
      </c>
      <c r="F19" s="39">
        <v>50890</v>
      </c>
      <c r="G19" s="39"/>
    </row>
    <row r="20" spans="1:8" x14ac:dyDescent="0.35">
      <c r="A20" t="s">
        <v>51</v>
      </c>
      <c r="B20" t="s">
        <v>52</v>
      </c>
      <c r="F20" s="39">
        <v>51256</v>
      </c>
      <c r="G20" s="39"/>
    </row>
    <row r="21" spans="1:8" x14ac:dyDescent="0.35">
      <c r="A21" t="s">
        <v>53</v>
      </c>
      <c r="B21" t="s">
        <v>54</v>
      </c>
      <c r="H21" s="36"/>
    </row>
    <row r="22" spans="1:8" x14ac:dyDescent="0.35">
      <c r="A22" t="s">
        <v>55</v>
      </c>
      <c r="B22" t="s">
        <v>56</v>
      </c>
      <c r="H22" s="36"/>
    </row>
    <row r="23" spans="1:8" x14ac:dyDescent="0.35">
      <c r="A23" s="36" t="s">
        <v>57</v>
      </c>
      <c r="B23" t="s">
        <v>58</v>
      </c>
      <c r="H23" s="36"/>
    </row>
    <row r="24" spans="1:8" x14ac:dyDescent="0.35">
      <c r="A24" t="s">
        <v>59</v>
      </c>
      <c r="B24" t="s">
        <v>60</v>
      </c>
      <c r="H24" s="36"/>
    </row>
  </sheetData>
  <mergeCells count="1">
    <mergeCell ref="A3:B3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2555-3144-439E-B58E-2A601FCA8E99}">
  <sheetPr>
    <tabColor theme="9"/>
    <pageSetUpPr fitToPage="1"/>
  </sheetPr>
  <dimension ref="A1:D65"/>
  <sheetViews>
    <sheetView showGridLines="0" zoomScaleNormal="100" workbookViewId="0">
      <selection sqref="A1:D1"/>
    </sheetView>
  </sheetViews>
  <sheetFormatPr baseColWidth="10" defaultColWidth="11.453125" defaultRowHeight="14.5" x14ac:dyDescent="0.35"/>
  <cols>
    <col min="1" max="1" width="24.453125" style="25" customWidth="1"/>
    <col min="2" max="2" width="105.54296875" customWidth="1"/>
    <col min="3" max="4" width="18.453125" customWidth="1"/>
  </cols>
  <sheetData>
    <row r="1" spans="1:4" ht="44.9" customHeight="1" thickBot="1" x14ac:dyDescent="0.4">
      <c r="A1" s="325" t="s">
        <v>130</v>
      </c>
      <c r="B1" s="325"/>
      <c r="C1" s="325"/>
      <c r="D1" s="325"/>
    </row>
    <row r="2" spans="1:4" ht="27" customHeight="1" thickTop="1" x14ac:dyDescent="0.35">
      <c r="A2" s="331" t="s">
        <v>183</v>
      </c>
      <c r="B2" s="331"/>
      <c r="C2" s="331"/>
      <c r="D2" s="331"/>
    </row>
    <row r="3" spans="1:4" ht="27" customHeight="1" x14ac:dyDescent="0.35">
      <c r="A3" s="332"/>
      <c r="B3" s="332"/>
      <c r="C3" s="332"/>
      <c r="D3" s="332"/>
    </row>
    <row r="4" spans="1:4" ht="12.65" customHeight="1" x14ac:dyDescent="0.35">
      <c r="A4"/>
    </row>
    <row r="5" spans="1:4" ht="39.65" customHeight="1" x14ac:dyDescent="0.35">
      <c r="A5" s="326" t="s">
        <v>172</v>
      </c>
      <c r="B5" s="327"/>
      <c r="C5" s="327"/>
      <c r="D5" s="327"/>
    </row>
    <row r="6" spans="1:4" ht="122.15" customHeight="1" x14ac:dyDescent="0.35">
      <c r="A6" s="328"/>
      <c r="B6" s="329"/>
      <c r="C6" s="329"/>
      <c r="D6" s="330"/>
    </row>
    <row r="7" spans="1:4" ht="12.65" customHeight="1" x14ac:dyDescent="0.35">
      <c r="A7"/>
    </row>
    <row r="8" spans="1:4" ht="57" customHeight="1" x14ac:dyDescent="0.35">
      <c r="A8" s="324" t="s">
        <v>207</v>
      </c>
      <c r="B8" s="324"/>
      <c r="C8" s="165" t="s">
        <v>134</v>
      </c>
      <c r="D8" s="165" t="s">
        <v>135</v>
      </c>
    </row>
    <row r="9" spans="1:4" ht="79.400000000000006" customHeight="1" x14ac:dyDescent="0.35">
      <c r="A9" s="61" t="s">
        <v>208</v>
      </c>
      <c r="B9" s="216"/>
      <c r="C9" s="213"/>
      <c r="D9" s="214"/>
    </row>
    <row r="10" spans="1:4" ht="79.400000000000006" customHeight="1" x14ac:dyDescent="0.35">
      <c r="A10" s="61" t="s">
        <v>209</v>
      </c>
      <c r="B10" s="216"/>
      <c r="C10" s="213"/>
      <c r="D10" s="214"/>
    </row>
    <row r="11" spans="1:4" ht="79.400000000000006" customHeight="1" x14ac:dyDescent="0.35">
      <c r="A11" s="61" t="s">
        <v>210</v>
      </c>
      <c r="B11" s="215"/>
      <c r="C11" s="213"/>
      <c r="D11" s="214"/>
    </row>
    <row r="12" spans="1:4" ht="79.400000000000006" customHeight="1" x14ac:dyDescent="0.35">
      <c r="A12" s="61" t="s">
        <v>211</v>
      </c>
      <c r="B12" s="216"/>
      <c r="C12" s="213"/>
      <c r="D12" s="214"/>
    </row>
    <row r="13" spans="1:4" ht="79.400000000000006" customHeight="1" x14ac:dyDescent="0.35">
      <c r="A13" s="61" t="s">
        <v>212</v>
      </c>
      <c r="B13" s="217"/>
      <c r="C13" s="213"/>
      <c r="D13" s="214"/>
    </row>
    <row r="14" spans="1:4" ht="79.400000000000006" customHeight="1" x14ac:dyDescent="0.35">
      <c r="A14" s="61" t="s">
        <v>213</v>
      </c>
      <c r="B14" s="216"/>
      <c r="C14" s="213"/>
      <c r="D14" s="214"/>
    </row>
    <row r="15" spans="1:4" ht="12.65" customHeight="1" x14ac:dyDescent="0.35">
      <c r="A15"/>
    </row>
    <row r="16" spans="1:4" ht="53.25" customHeight="1" x14ac:dyDescent="0.35">
      <c r="A16" s="321" t="s">
        <v>142</v>
      </c>
      <c r="B16" s="322"/>
      <c r="C16" s="165" t="s">
        <v>143</v>
      </c>
      <c r="D16" s="165" t="s">
        <v>135</v>
      </c>
    </row>
    <row r="17" spans="1:4" ht="79.400000000000006" customHeight="1" x14ac:dyDescent="0.35">
      <c r="A17" s="61" t="s">
        <v>214</v>
      </c>
      <c r="B17" s="216"/>
      <c r="C17" s="213"/>
      <c r="D17" s="214"/>
    </row>
    <row r="18" spans="1:4" ht="79.400000000000006" customHeight="1" x14ac:dyDescent="0.35">
      <c r="A18" s="61" t="s">
        <v>215</v>
      </c>
      <c r="B18" s="215"/>
      <c r="C18" s="213"/>
      <c r="D18" s="214"/>
    </row>
    <row r="19" spans="1:4" ht="79.400000000000006" customHeight="1" x14ac:dyDescent="0.35">
      <c r="A19" s="61" t="s">
        <v>216</v>
      </c>
      <c r="B19" s="216"/>
      <c r="C19" s="213"/>
      <c r="D19" s="214"/>
    </row>
    <row r="20" spans="1:4" ht="79.400000000000006" customHeight="1" x14ac:dyDescent="0.35">
      <c r="A20" s="61" t="s">
        <v>217</v>
      </c>
      <c r="B20" s="216"/>
      <c r="C20" s="213"/>
      <c r="D20" s="214"/>
    </row>
    <row r="21" spans="1:4" ht="12.65" customHeight="1" x14ac:dyDescent="0.35">
      <c r="A21"/>
    </row>
    <row r="22" spans="1:4" ht="50.25" customHeight="1" x14ac:dyDescent="0.35">
      <c r="A22" s="321" t="s">
        <v>148</v>
      </c>
      <c r="B22" s="323"/>
      <c r="C22" s="165" t="s">
        <v>149</v>
      </c>
      <c r="D22" s="165" t="s">
        <v>135</v>
      </c>
    </row>
    <row r="23" spans="1:4" ht="23.15" customHeight="1" x14ac:dyDescent="0.35">
      <c r="A23" s="333" t="s">
        <v>150</v>
      </c>
      <c r="B23" s="215"/>
      <c r="C23" s="213"/>
      <c r="D23" s="214"/>
    </row>
    <row r="24" spans="1:4" ht="23.15" customHeight="1" x14ac:dyDescent="0.35">
      <c r="A24" s="333"/>
      <c r="B24" s="215"/>
      <c r="C24" s="213"/>
      <c r="D24" s="214"/>
    </row>
    <row r="25" spans="1:4" ht="23.15" customHeight="1" x14ac:dyDescent="0.35">
      <c r="A25" s="333"/>
      <c r="B25" s="215"/>
      <c r="C25" s="213"/>
      <c r="D25" s="214"/>
    </row>
    <row r="26" spans="1:4" ht="23.15" customHeight="1" x14ac:dyDescent="0.35">
      <c r="A26" s="333"/>
      <c r="B26" s="215"/>
      <c r="C26" s="213"/>
      <c r="D26" s="214"/>
    </row>
    <row r="27" spans="1:4" ht="12.65" customHeight="1" x14ac:dyDescent="0.35">
      <c r="A27"/>
    </row>
    <row r="28" spans="1:4" ht="53.25" customHeight="1" x14ac:dyDescent="0.35">
      <c r="A28" s="321" t="s">
        <v>151</v>
      </c>
      <c r="B28" s="322"/>
      <c r="C28" s="165" t="s">
        <v>152</v>
      </c>
      <c r="D28" s="165" t="s">
        <v>135</v>
      </c>
    </row>
    <row r="29" spans="1:4" ht="26.25" customHeight="1" x14ac:dyDescent="0.35">
      <c r="A29" s="306" t="s">
        <v>153</v>
      </c>
      <c r="B29" s="215"/>
      <c r="C29" s="213"/>
      <c r="D29" s="214"/>
    </row>
    <row r="30" spans="1:4" ht="26.25" customHeight="1" x14ac:dyDescent="0.35">
      <c r="A30" s="307"/>
      <c r="B30" s="215"/>
      <c r="C30" s="213"/>
      <c r="D30" s="214"/>
    </row>
    <row r="31" spans="1:4" ht="26.25" customHeight="1" x14ac:dyDescent="0.35">
      <c r="A31" s="307"/>
      <c r="B31" s="215"/>
      <c r="C31" s="213"/>
      <c r="D31" s="214"/>
    </row>
    <row r="32" spans="1:4" ht="26.25" customHeight="1" x14ac:dyDescent="0.35">
      <c r="A32" s="307"/>
      <c r="B32" s="215"/>
      <c r="C32" s="213"/>
      <c r="D32" s="214"/>
    </row>
    <row r="33" spans="1:4" ht="26.25" customHeight="1" x14ac:dyDescent="0.35">
      <c r="A33" s="308"/>
      <c r="B33" s="215"/>
      <c r="C33" s="213"/>
      <c r="D33" s="214"/>
    </row>
    <row r="34" spans="1:4" ht="25.5" customHeight="1" thickBot="1" x14ac:dyDescent="0.4">
      <c r="A34" s="24"/>
      <c r="B34" s="23"/>
    </row>
    <row r="35" spans="1:4" ht="36" customHeight="1" thickTop="1" thickBot="1" x14ac:dyDescent="0.4">
      <c r="A35" s="318" t="s">
        <v>154</v>
      </c>
      <c r="B35" s="319"/>
      <c r="C35" s="319"/>
      <c r="D35" s="320"/>
    </row>
    <row r="36" spans="1:4" ht="35.15" customHeight="1" thickTop="1" x14ac:dyDescent="0.35">
      <c r="A36" s="309" t="s">
        <v>155</v>
      </c>
      <c r="B36" s="312"/>
      <c r="C36" s="312"/>
      <c r="D36" s="313"/>
    </row>
    <row r="37" spans="1:4" ht="35.15" customHeight="1" x14ac:dyDescent="0.35">
      <c r="A37" s="310"/>
      <c r="B37" s="314"/>
      <c r="C37" s="314"/>
      <c r="D37" s="315"/>
    </row>
    <row r="38" spans="1:4" ht="35.15" customHeight="1" thickBot="1" x14ac:dyDescent="0.4">
      <c r="A38" s="311"/>
      <c r="B38" s="316"/>
      <c r="C38" s="316"/>
      <c r="D38" s="317"/>
    </row>
    <row r="39" spans="1:4" ht="15" thickTop="1" x14ac:dyDescent="0.35">
      <c r="A39" s="24"/>
      <c r="B39" s="23"/>
    </row>
    <row r="40" spans="1:4" x14ac:dyDescent="0.35">
      <c r="A40" s="24"/>
      <c r="B40" s="23"/>
    </row>
    <row r="41" spans="1:4" x14ac:dyDescent="0.35">
      <c r="A41" s="222"/>
      <c r="B41" s="85" t="s">
        <v>156</v>
      </c>
    </row>
    <row r="42" spans="1:4" x14ac:dyDescent="0.35">
      <c r="A42" s="15"/>
      <c r="B42" s="15"/>
    </row>
    <row r="43" spans="1:4" x14ac:dyDescent="0.35">
      <c r="A43" s="217"/>
      <c r="B43" s="85" t="s">
        <v>157</v>
      </c>
    </row>
    <row r="44" spans="1:4" ht="44.9" customHeight="1" x14ac:dyDescent="0.35">
      <c r="A44" s="24"/>
      <c r="B44" s="23"/>
    </row>
    <row r="45" spans="1:4" ht="27" customHeight="1" x14ac:dyDescent="0.35"/>
    <row r="46" spans="1:4" ht="122.15" customHeight="1" x14ac:dyDescent="0.35"/>
    <row r="47" spans="1:4" ht="12.65" customHeight="1" x14ac:dyDescent="0.35"/>
    <row r="48" spans="1:4" ht="80.150000000000006" customHeight="1" x14ac:dyDescent="0.35"/>
    <row r="49" spans="3:3" ht="79.400000000000006" customHeight="1" x14ac:dyDescent="0.35"/>
    <row r="50" spans="3:3" ht="79.400000000000006" customHeight="1" x14ac:dyDescent="0.35"/>
    <row r="51" spans="3:3" ht="79.400000000000006" customHeight="1" x14ac:dyDescent="0.35"/>
    <row r="52" spans="3:3" ht="79.400000000000006" customHeight="1" x14ac:dyDescent="0.35"/>
    <row r="53" spans="3:3" ht="12.65" customHeight="1" x14ac:dyDescent="0.35"/>
    <row r="54" spans="3:3" ht="79.400000000000006" customHeight="1" x14ac:dyDescent="0.35">
      <c r="C54" s="49"/>
    </row>
    <row r="55" spans="3:3" ht="79.400000000000006" customHeight="1" x14ac:dyDescent="0.35">
      <c r="C55" s="49"/>
    </row>
    <row r="56" spans="3:3" ht="79.400000000000006" customHeight="1" x14ac:dyDescent="0.35">
      <c r="C56" s="49"/>
    </row>
    <row r="57" spans="3:3" ht="12.65" customHeight="1" x14ac:dyDescent="0.35"/>
    <row r="58" spans="3:3" ht="79.400000000000006" customHeight="1" x14ac:dyDescent="0.35">
      <c r="C58" s="49"/>
    </row>
    <row r="59" spans="3:3" ht="79.400000000000006" customHeight="1" x14ac:dyDescent="0.35">
      <c r="C59" s="49"/>
    </row>
    <row r="60" spans="3:3" ht="79.400000000000006" customHeight="1" x14ac:dyDescent="0.35">
      <c r="C60" s="49"/>
    </row>
    <row r="61" spans="3:3" ht="25.5" customHeight="1" x14ac:dyDescent="0.35"/>
    <row r="65" ht="9.65" customHeight="1" x14ac:dyDescent="0.35"/>
  </sheetData>
  <mergeCells count="16">
    <mergeCell ref="A16:B16"/>
    <mergeCell ref="A22:B22"/>
    <mergeCell ref="A28:B28"/>
    <mergeCell ref="A1:D1"/>
    <mergeCell ref="A2:D2"/>
    <mergeCell ref="A3:D3"/>
    <mergeCell ref="A5:D5"/>
    <mergeCell ref="A6:D6"/>
    <mergeCell ref="A8:B8"/>
    <mergeCell ref="A23:A26"/>
    <mergeCell ref="A29:A33"/>
    <mergeCell ref="A35:D35"/>
    <mergeCell ref="A36:A38"/>
    <mergeCell ref="B36:D36"/>
    <mergeCell ref="B37:D37"/>
    <mergeCell ref="B38:D38"/>
  </mergeCells>
  <phoneticPr fontId="14" type="noConversion"/>
  <dataValidations count="5">
    <dataValidation allowBlank="1" showInputMessage="1" showErrorMessage="1" promptTitle="Révision des moyens" prompt="Cette colonne doit être complétée uniquement s'il y une révision ultérieure du plan initial." sqref="C8" xr:uid="{0D7DBF22-167E-4727-BD2D-EC6E8F1B008F}"/>
    <dataValidation allowBlank="1" showInputMessage="1" showErrorMessage="1" promptTitle="Date de la modification" prompt="S'il y a lieu, veuillez inscrire la date de la révision" sqref="D8 D16 D22 D28" xr:uid="{36BF9B9F-EFBB-4D5B-9E27-B54B8311BA49}"/>
    <dataValidation allowBlank="1" showInputMessage="1" showErrorMessage="1" promptTitle="Révision des indicateurs" prompt="Cette colonne doit être complétée uniquement s'il y une révision ultérieure du plan initial." sqref="C16" xr:uid="{B4AF76B3-81C5-4899-B809-B4ED9F8D5D6E}"/>
    <dataValidation allowBlank="1" showInputMessage="1" showErrorMessage="1" promptTitle="Révision des objectifs" prompt="Cette colonne doit être complétée uniquement s'il y une révision ultérieure du plan initial." sqref="C22" xr:uid="{832B6654-AE21-486E-A33C-75EDD390D87A}"/>
    <dataValidation allowBlank="1" showInputMessage="1" showErrorMessage="1" promptTitle="Révision des responsables" prompt="Cette colonne doit être complétée uniquement s'il y une révision ultérieure du plan initial." sqref="C28" xr:uid="{3F13D598-E551-41CB-915D-502FE98FA970}"/>
  </dataValidations>
  <printOptions horizontalCentered="1"/>
  <pageMargins left="0.51181102362204722" right="0.51181102362204722" top="0.55118110236220474" bottom="0.55118110236220474" header="0.31496062992125984" footer="0.31496062992125984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01EDD5-CB1D-499F-A4C2-30DFCB5501D3}">
          <x14:formula1>
            <xm:f>Administration!$H$5:$H$10</xm:f>
          </x14:formula1>
          <xm:sqref>C9:C14 C17:C20</xm:sqref>
        </x14:dataValidation>
        <x14:dataValidation type="list" allowBlank="1" showInputMessage="1" showErrorMessage="1" xr:uid="{CFE700C0-9451-4DBE-B075-2ABED78F2582}">
          <x14:formula1>
            <xm:f>Administration!$I$5:$I$7</xm:f>
          </x14:formula1>
          <xm:sqref>C29:C33 C23:C26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8E28-8746-43F9-A1F8-54D6B2074A9E}">
  <sheetPr>
    <tabColor theme="9"/>
    <pageSetUpPr fitToPage="1"/>
  </sheetPr>
  <dimension ref="A1:D65"/>
  <sheetViews>
    <sheetView showGridLines="0" zoomScaleNormal="100" workbookViewId="0">
      <selection sqref="A1:D1"/>
    </sheetView>
  </sheetViews>
  <sheetFormatPr baseColWidth="10" defaultColWidth="11.453125" defaultRowHeight="14.5" x14ac:dyDescent="0.35"/>
  <cols>
    <col min="1" max="1" width="24.453125" style="25" customWidth="1"/>
    <col min="2" max="2" width="105.54296875" customWidth="1"/>
    <col min="3" max="4" width="18.453125" customWidth="1"/>
  </cols>
  <sheetData>
    <row r="1" spans="1:4" ht="44.9" customHeight="1" thickBot="1" x14ac:dyDescent="0.4">
      <c r="A1" s="325" t="s">
        <v>130</v>
      </c>
      <c r="B1" s="325"/>
      <c r="C1" s="325"/>
      <c r="D1" s="325"/>
    </row>
    <row r="2" spans="1:4" ht="27" customHeight="1" thickTop="1" x14ac:dyDescent="0.35">
      <c r="A2" s="331" t="s">
        <v>218</v>
      </c>
      <c r="B2" s="331"/>
      <c r="C2" s="331"/>
      <c r="D2" s="331"/>
    </row>
    <row r="3" spans="1:4" ht="27" customHeight="1" x14ac:dyDescent="0.35">
      <c r="A3" s="332"/>
      <c r="B3" s="332"/>
      <c r="C3" s="332"/>
      <c r="D3" s="332"/>
    </row>
    <row r="4" spans="1:4" ht="12.65" customHeight="1" x14ac:dyDescent="0.35">
      <c r="A4"/>
    </row>
    <row r="5" spans="1:4" ht="39.65" customHeight="1" x14ac:dyDescent="0.35">
      <c r="A5" s="326" t="s">
        <v>184</v>
      </c>
      <c r="B5" s="327"/>
      <c r="C5" s="327"/>
      <c r="D5" s="327"/>
    </row>
    <row r="6" spans="1:4" ht="122.15" customHeight="1" x14ac:dyDescent="0.35">
      <c r="A6" s="328"/>
      <c r="B6" s="329"/>
      <c r="C6" s="329"/>
      <c r="D6" s="330"/>
    </row>
    <row r="7" spans="1:4" ht="12.65" customHeight="1" x14ac:dyDescent="0.35">
      <c r="A7"/>
    </row>
    <row r="8" spans="1:4" ht="57" customHeight="1" x14ac:dyDescent="0.35">
      <c r="A8" s="324" t="s">
        <v>207</v>
      </c>
      <c r="B8" s="324"/>
      <c r="C8" s="165" t="s">
        <v>134</v>
      </c>
      <c r="D8" s="165" t="s">
        <v>135</v>
      </c>
    </row>
    <row r="9" spans="1:4" ht="79.400000000000006" customHeight="1" x14ac:dyDescent="0.35">
      <c r="A9" s="61" t="s">
        <v>219</v>
      </c>
      <c r="B9" s="216"/>
      <c r="C9" s="213"/>
      <c r="D9" s="214"/>
    </row>
    <row r="10" spans="1:4" ht="79.400000000000006" customHeight="1" x14ac:dyDescent="0.35">
      <c r="A10" s="61" t="s">
        <v>220</v>
      </c>
      <c r="B10" s="216"/>
      <c r="C10" s="213"/>
      <c r="D10" s="214"/>
    </row>
    <row r="11" spans="1:4" ht="79.400000000000006" customHeight="1" x14ac:dyDescent="0.35">
      <c r="A11" s="61" t="s">
        <v>221</v>
      </c>
      <c r="B11" s="215"/>
      <c r="C11" s="213"/>
      <c r="D11" s="214"/>
    </row>
    <row r="12" spans="1:4" ht="79.400000000000006" customHeight="1" x14ac:dyDescent="0.35">
      <c r="A12" s="61" t="s">
        <v>222</v>
      </c>
      <c r="B12" s="216"/>
      <c r="C12" s="213"/>
      <c r="D12" s="214"/>
    </row>
    <row r="13" spans="1:4" ht="79.400000000000006" customHeight="1" x14ac:dyDescent="0.35">
      <c r="A13" s="61" t="s">
        <v>223</v>
      </c>
      <c r="B13" s="217"/>
      <c r="C13" s="213"/>
      <c r="D13" s="214"/>
    </row>
    <row r="14" spans="1:4" ht="79.400000000000006" customHeight="1" x14ac:dyDescent="0.35">
      <c r="A14" s="61" t="s">
        <v>224</v>
      </c>
      <c r="B14" s="216"/>
      <c r="C14" s="213"/>
      <c r="D14" s="214"/>
    </row>
    <row r="15" spans="1:4" ht="12.65" customHeight="1" x14ac:dyDescent="0.35">
      <c r="A15"/>
    </row>
    <row r="16" spans="1:4" ht="53.25" customHeight="1" x14ac:dyDescent="0.35">
      <c r="A16" s="321" t="s">
        <v>191</v>
      </c>
      <c r="B16" s="322"/>
      <c r="C16" s="165" t="s">
        <v>143</v>
      </c>
      <c r="D16" s="165" t="s">
        <v>135</v>
      </c>
    </row>
    <row r="17" spans="1:4" ht="79.400000000000006" customHeight="1" x14ac:dyDescent="0.35">
      <c r="A17" s="61" t="s">
        <v>225</v>
      </c>
      <c r="B17" s="216"/>
      <c r="C17" s="213"/>
      <c r="D17" s="214"/>
    </row>
    <row r="18" spans="1:4" ht="79.400000000000006" customHeight="1" x14ac:dyDescent="0.35">
      <c r="A18" s="61" t="s">
        <v>226</v>
      </c>
      <c r="B18" s="216"/>
      <c r="C18" s="213"/>
      <c r="D18" s="214"/>
    </row>
    <row r="19" spans="1:4" ht="79.400000000000006" customHeight="1" x14ac:dyDescent="0.35">
      <c r="A19" s="61" t="s">
        <v>227</v>
      </c>
      <c r="B19" s="216"/>
      <c r="C19" s="213"/>
      <c r="D19" s="214"/>
    </row>
    <row r="20" spans="1:4" ht="79.400000000000006" customHeight="1" x14ac:dyDescent="0.35">
      <c r="A20" s="61" t="s">
        <v>228</v>
      </c>
      <c r="B20" s="216"/>
      <c r="C20" s="213"/>
      <c r="D20" s="214"/>
    </row>
    <row r="21" spans="1:4" ht="12.65" customHeight="1" x14ac:dyDescent="0.35">
      <c r="A21"/>
    </row>
    <row r="22" spans="1:4" ht="50.25" customHeight="1" x14ac:dyDescent="0.35">
      <c r="A22" s="321" t="s">
        <v>148</v>
      </c>
      <c r="B22" s="323"/>
      <c r="C22" s="165" t="s">
        <v>149</v>
      </c>
      <c r="D22" s="165" t="s">
        <v>135</v>
      </c>
    </row>
    <row r="23" spans="1:4" ht="23.15" customHeight="1" x14ac:dyDescent="0.35">
      <c r="A23" s="333" t="s">
        <v>150</v>
      </c>
      <c r="B23" s="215"/>
      <c r="C23" s="213"/>
      <c r="D23" s="214"/>
    </row>
    <row r="24" spans="1:4" ht="23.15" customHeight="1" x14ac:dyDescent="0.35">
      <c r="A24" s="333"/>
      <c r="B24" s="215"/>
      <c r="C24" s="213"/>
      <c r="D24" s="214"/>
    </row>
    <row r="25" spans="1:4" ht="23.15" customHeight="1" x14ac:dyDescent="0.35">
      <c r="A25" s="333"/>
      <c r="B25" s="215"/>
      <c r="C25" s="213"/>
      <c r="D25" s="214"/>
    </row>
    <row r="26" spans="1:4" ht="23.15" customHeight="1" x14ac:dyDescent="0.35">
      <c r="A26" s="333"/>
      <c r="B26" s="215"/>
      <c r="C26" s="213"/>
      <c r="D26" s="214"/>
    </row>
    <row r="27" spans="1:4" ht="12.65" customHeight="1" x14ac:dyDescent="0.35">
      <c r="A27"/>
    </row>
    <row r="28" spans="1:4" ht="53.25" customHeight="1" x14ac:dyDescent="0.35">
      <c r="A28" s="321" t="s">
        <v>151</v>
      </c>
      <c r="B28" s="322"/>
      <c r="C28" s="165" t="s">
        <v>152</v>
      </c>
      <c r="D28" s="165" t="s">
        <v>135</v>
      </c>
    </row>
    <row r="29" spans="1:4" ht="26.25" customHeight="1" x14ac:dyDescent="0.35">
      <c r="A29" s="306" t="s">
        <v>153</v>
      </c>
      <c r="B29" s="215"/>
      <c r="C29" s="213"/>
      <c r="D29" s="214"/>
    </row>
    <row r="30" spans="1:4" ht="26.25" customHeight="1" x14ac:dyDescent="0.35">
      <c r="A30" s="307"/>
      <c r="B30" s="215"/>
      <c r="C30" s="213"/>
      <c r="D30" s="214"/>
    </row>
    <row r="31" spans="1:4" ht="26.25" customHeight="1" x14ac:dyDescent="0.35">
      <c r="A31" s="307"/>
      <c r="B31" s="215"/>
      <c r="C31" s="213"/>
      <c r="D31" s="214"/>
    </row>
    <row r="32" spans="1:4" ht="26.25" customHeight="1" x14ac:dyDescent="0.35">
      <c r="A32" s="307"/>
      <c r="B32" s="215"/>
      <c r="C32" s="213"/>
      <c r="D32" s="214"/>
    </row>
    <row r="33" spans="1:4" ht="26.25" customHeight="1" x14ac:dyDescent="0.35">
      <c r="A33" s="308"/>
      <c r="B33" s="215"/>
      <c r="C33" s="213"/>
      <c r="D33" s="214"/>
    </row>
    <row r="34" spans="1:4" ht="25.5" customHeight="1" thickBot="1" x14ac:dyDescent="0.4">
      <c r="A34" s="24"/>
      <c r="B34" s="23"/>
    </row>
    <row r="35" spans="1:4" ht="36" customHeight="1" thickTop="1" thickBot="1" x14ac:dyDescent="0.4">
      <c r="A35" s="318" t="s">
        <v>154</v>
      </c>
      <c r="B35" s="319"/>
      <c r="C35" s="319"/>
      <c r="D35" s="320"/>
    </row>
    <row r="36" spans="1:4" ht="35.15" customHeight="1" thickTop="1" x14ac:dyDescent="0.35">
      <c r="A36" s="309" t="s">
        <v>155</v>
      </c>
      <c r="B36" s="312"/>
      <c r="C36" s="312"/>
      <c r="D36" s="313"/>
    </row>
    <row r="37" spans="1:4" ht="35.15" customHeight="1" x14ac:dyDescent="0.35">
      <c r="A37" s="310"/>
      <c r="B37" s="314"/>
      <c r="C37" s="314"/>
      <c r="D37" s="315"/>
    </row>
    <row r="38" spans="1:4" ht="35.15" customHeight="1" thickBot="1" x14ac:dyDescent="0.4">
      <c r="A38" s="311"/>
      <c r="B38" s="316"/>
      <c r="C38" s="316"/>
      <c r="D38" s="317"/>
    </row>
    <row r="39" spans="1:4" ht="15" thickTop="1" x14ac:dyDescent="0.35">
      <c r="A39" s="24"/>
      <c r="B39" s="23"/>
    </row>
    <row r="40" spans="1:4" x14ac:dyDescent="0.35">
      <c r="A40" s="24"/>
      <c r="B40" s="23"/>
    </row>
    <row r="41" spans="1:4" x14ac:dyDescent="0.35">
      <c r="A41" s="222"/>
      <c r="B41" s="85" t="s">
        <v>156</v>
      </c>
    </row>
    <row r="42" spans="1:4" x14ac:dyDescent="0.35">
      <c r="A42" s="15"/>
      <c r="B42" s="15"/>
    </row>
    <row r="43" spans="1:4" x14ac:dyDescent="0.35">
      <c r="A43" s="217"/>
      <c r="B43" s="85" t="s">
        <v>157</v>
      </c>
    </row>
    <row r="44" spans="1:4" ht="44.9" customHeight="1" x14ac:dyDescent="0.35">
      <c r="A44" s="24"/>
      <c r="B44" s="23"/>
    </row>
    <row r="45" spans="1:4" ht="27" customHeight="1" x14ac:dyDescent="0.35"/>
    <row r="46" spans="1:4" ht="122.15" customHeight="1" x14ac:dyDescent="0.35"/>
    <row r="47" spans="1:4" ht="12.65" customHeight="1" x14ac:dyDescent="0.35"/>
    <row r="48" spans="1:4" ht="80.150000000000006" customHeight="1" x14ac:dyDescent="0.35"/>
    <row r="49" spans="3:3" ht="79.400000000000006" customHeight="1" x14ac:dyDescent="0.35"/>
    <row r="50" spans="3:3" ht="79.400000000000006" customHeight="1" x14ac:dyDescent="0.35"/>
    <row r="51" spans="3:3" ht="79.400000000000006" customHeight="1" x14ac:dyDescent="0.35"/>
    <row r="52" spans="3:3" ht="79.400000000000006" customHeight="1" x14ac:dyDescent="0.35"/>
    <row r="53" spans="3:3" ht="12.65" customHeight="1" x14ac:dyDescent="0.35"/>
    <row r="54" spans="3:3" ht="79.400000000000006" customHeight="1" x14ac:dyDescent="0.35">
      <c r="C54" s="49"/>
    </row>
    <row r="55" spans="3:3" ht="79.400000000000006" customHeight="1" x14ac:dyDescent="0.35">
      <c r="C55" s="49"/>
    </row>
    <row r="56" spans="3:3" ht="79.400000000000006" customHeight="1" x14ac:dyDescent="0.35">
      <c r="C56" s="49"/>
    </row>
    <row r="57" spans="3:3" ht="12.65" customHeight="1" x14ac:dyDescent="0.35"/>
    <row r="58" spans="3:3" ht="79.400000000000006" customHeight="1" x14ac:dyDescent="0.35">
      <c r="C58" s="49"/>
    </row>
    <row r="59" spans="3:3" ht="79.400000000000006" customHeight="1" x14ac:dyDescent="0.35">
      <c r="C59" s="49"/>
    </row>
    <row r="60" spans="3:3" ht="79.400000000000006" customHeight="1" x14ac:dyDescent="0.35">
      <c r="C60" s="49"/>
    </row>
    <row r="61" spans="3:3" ht="25.5" customHeight="1" x14ac:dyDescent="0.35"/>
    <row r="65" ht="9.65" customHeight="1" x14ac:dyDescent="0.35"/>
  </sheetData>
  <mergeCells count="16">
    <mergeCell ref="A16:B16"/>
    <mergeCell ref="A22:B22"/>
    <mergeCell ref="A28:B28"/>
    <mergeCell ref="A1:D1"/>
    <mergeCell ref="A2:D2"/>
    <mergeCell ref="A3:D3"/>
    <mergeCell ref="A5:D5"/>
    <mergeCell ref="A6:D6"/>
    <mergeCell ref="A8:B8"/>
    <mergeCell ref="A23:A26"/>
    <mergeCell ref="A29:A33"/>
    <mergeCell ref="A35:D35"/>
    <mergeCell ref="A36:A38"/>
    <mergeCell ref="B36:D36"/>
    <mergeCell ref="B37:D37"/>
    <mergeCell ref="B38:D38"/>
  </mergeCells>
  <phoneticPr fontId="14" type="noConversion"/>
  <dataValidations count="5">
    <dataValidation allowBlank="1" showInputMessage="1" showErrorMessage="1" promptTitle="Révision des moyens" prompt="Cette colonne doit être complétée uniquement s'il y une révision ultérieure du plan initial." sqref="C8" xr:uid="{4E9D813F-4F68-4139-B0F2-DA9C777EC80D}"/>
    <dataValidation allowBlank="1" showInputMessage="1" showErrorMessage="1" promptTitle="Date de la modification" prompt="S'il y a lieu, veuillez inscrire la date de la révision" sqref="D8 D16 D22 D28" xr:uid="{F93906FB-F8D4-4A7C-870A-75E51A01A3BC}"/>
    <dataValidation allowBlank="1" showInputMessage="1" showErrorMessage="1" promptTitle="Révision des indicateurs" prompt="Cette colonne doit être complétée uniquement s'il y une révision ultérieure du plan initial." sqref="C16" xr:uid="{8F962715-9F84-4076-A1A0-5BAE8A3BD227}"/>
    <dataValidation allowBlank="1" showInputMessage="1" showErrorMessage="1" promptTitle="Révision des objectifs" prompt="Cette colonne doit être complétée uniquement s'il y une révision ultérieure du plan initial." sqref="C22" xr:uid="{6220B39A-F04D-4D0E-8CDD-C8915B1342BA}"/>
    <dataValidation allowBlank="1" showInputMessage="1" showErrorMessage="1" promptTitle="Révision des responsables" prompt="Cette colonne doit être complétée uniquement s'il y une révision ultérieure du plan initial." sqref="C28" xr:uid="{8935001F-3248-42AA-8C18-67AC0DE9039F}"/>
  </dataValidations>
  <printOptions horizontalCentered="1"/>
  <pageMargins left="0.51181102362204722" right="0.51181102362204722" top="0.55118110236220474" bottom="0.55118110236220474" header="0.31496062992125984" footer="0.31496062992125984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3E2454-B7B0-426D-A5E9-08CD1E724C24}">
          <x14:formula1>
            <xm:f>Administration!$I$5:$I$7</xm:f>
          </x14:formula1>
          <xm:sqref>C29:C33 C23:C26</xm:sqref>
        </x14:dataValidation>
        <x14:dataValidation type="list" allowBlank="1" showInputMessage="1" showErrorMessage="1" xr:uid="{49235D4F-7451-4847-8DA3-F48DD58C83F2}">
          <x14:formula1>
            <xm:f>Administration!$H$5:$H$10</xm:f>
          </x14:formula1>
          <xm:sqref>C9:C14 C17:C20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E8BD-B00E-41B5-9A9C-2A2E62C386F9}">
  <sheetPr>
    <tabColor theme="9"/>
    <pageSetUpPr fitToPage="1"/>
  </sheetPr>
  <dimension ref="A1:D65"/>
  <sheetViews>
    <sheetView showGridLines="0" zoomScaleNormal="100" workbookViewId="0">
      <selection sqref="A1:D1"/>
    </sheetView>
  </sheetViews>
  <sheetFormatPr baseColWidth="10" defaultColWidth="11.453125" defaultRowHeight="14.5" x14ac:dyDescent="0.35"/>
  <cols>
    <col min="1" max="1" width="24.453125" style="25" customWidth="1"/>
    <col min="2" max="2" width="105.54296875" customWidth="1"/>
    <col min="3" max="4" width="18.453125" customWidth="1"/>
  </cols>
  <sheetData>
    <row r="1" spans="1:4" ht="44.9" customHeight="1" thickBot="1" x14ac:dyDescent="0.4">
      <c r="A1" s="325" t="s">
        <v>130</v>
      </c>
      <c r="B1" s="325"/>
      <c r="C1" s="325"/>
      <c r="D1" s="325"/>
    </row>
    <row r="2" spans="1:4" ht="27" customHeight="1" thickTop="1" x14ac:dyDescent="0.35">
      <c r="A2" s="331" t="s">
        <v>183</v>
      </c>
      <c r="B2" s="331"/>
      <c r="C2" s="331"/>
      <c r="D2" s="331"/>
    </row>
    <row r="3" spans="1:4" ht="27" customHeight="1" x14ac:dyDescent="0.35">
      <c r="A3" s="332" t="s">
        <v>229</v>
      </c>
      <c r="B3" s="332"/>
      <c r="C3" s="332"/>
      <c r="D3" s="332"/>
    </row>
    <row r="4" spans="1:4" ht="12.65" customHeight="1" x14ac:dyDescent="0.35">
      <c r="A4" s="119" t="s">
        <v>230</v>
      </c>
    </row>
    <row r="5" spans="1:4" ht="39.65" customHeight="1" x14ac:dyDescent="0.35">
      <c r="A5" s="326" t="s">
        <v>231</v>
      </c>
      <c r="B5" s="327"/>
      <c r="C5" s="327"/>
      <c r="D5" s="327"/>
    </row>
    <row r="6" spans="1:4" ht="122.15" customHeight="1" x14ac:dyDescent="0.35">
      <c r="A6" s="328"/>
      <c r="B6" s="329"/>
      <c r="C6" s="329"/>
      <c r="D6" s="330"/>
    </row>
    <row r="7" spans="1:4" ht="12.65" customHeight="1" x14ac:dyDescent="0.35">
      <c r="A7"/>
    </row>
    <row r="8" spans="1:4" ht="57" customHeight="1" x14ac:dyDescent="0.35">
      <c r="A8" s="324" t="s">
        <v>133</v>
      </c>
      <c r="B8" s="324"/>
      <c r="C8" s="165" t="s">
        <v>134</v>
      </c>
      <c r="D8" s="165" t="s">
        <v>135</v>
      </c>
    </row>
    <row r="9" spans="1:4" ht="79.400000000000006" customHeight="1" x14ac:dyDescent="0.35">
      <c r="A9" s="61" t="s">
        <v>232</v>
      </c>
      <c r="B9" s="216"/>
      <c r="C9" s="213"/>
      <c r="D9" s="214"/>
    </row>
    <row r="10" spans="1:4" ht="79.400000000000006" customHeight="1" x14ac:dyDescent="0.35">
      <c r="A10" s="61" t="s">
        <v>233</v>
      </c>
      <c r="B10" s="216"/>
      <c r="C10" s="213"/>
      <c r="D10" s="214"/>
    </row>
    <row r="11" spans="1:4" ht="79.400000000000006" customHeight="1" x14ac:dyDescent="0.35">
      <c r="A11" s="61" t="s">
        <v>234</v>
      </c>
      <c r="B11" s="215"/>
      <c r="C11" s="213"/>
      <c r="D11" s="214"/>
    </row>
    <row r="12" spans="1:4" ht="79.400000000000006" customHeight="1" x14ac:dyDescent="0.35">
      <c r="A12" s="61" t="s">
        <v>235</v>
      </c>
      <c r="B12" s="216"/>
      <c r="C12" s="213"/>
      <c r="D12" s="214"/>
    </row>
    <row r="13" spans="1:4" ht="79.400000000000006" customHeight="1" x14ac:dyDescent="0.35">
      <c r="A13" s="61" t="s">
        <v>236</v>
      </c>
      <c r="B13" s="217"/>
      <c r="C13" s="213"/>
      <c r="D13" s="214"/>
    </row>
    <row r="14" spans="1:4" ht="79.400000000000006" customHeight="1" x14ac:dyDescent="0.35">
      <c r="A14" s="61" t="s">
        <v>237</v>
      </c>
      <c r="B14" s="216"/>
      <c r="C14" s="213"/>
      <c r="D14" s="214"/>
    </row>
    <row r="15" spans="1:4" ht="12.65" customHeight="1" x14ac:dyDescent="0.35">
      <c r="A15"/>
    </row>
    <row r="16" spans="1:4" ht="53.25" customHeight="1" x14ac:dyDescent="0.35">
      <c r="A16" s="321" t="s">
        <v>191</v>
      </c>
      <c r="B16" s="322"/>
      <c r="C16" s="165" t="s">
        <v>143</v>
      </c>
      <c r="D16" s="165" t="s">
        <v>135</v>
      </c>
    </row>
    <row r="17" spans="1:4" ht="79.400000000000006" customHeight="1" x14ac:dyDescent="0.35">
      <c r="A17" s="61" t="s">
        <v>238</v>
      </c>
      <c r="B17" s="216"/>
      <c r="C17" s="213"/>
      <c r="D17" s="214"/>
    </row>
    <row r="18" spans="1:4" ht="79.400000000000006" customHeight="1" x14ac:dyDescent="0.35">
      <c r="A18" s="61" t="s">
        <v>239</v>
      </c>
      <c r="B18" s="215"/>
      <c r="C18" s="213"/>
      <c r="D18" s="214"/>
    </row>
    <row r="19" spans="1:4" ht="79.400000000000006" customHeight="1" x14ac:dyDescent="0.35">
      <c r="A19" s="61" t="s">
        <v>240</v>
      </c>
      <c r="B19" s="216"/>
      <c r="C19" s="213"/>
      <c r="D19" s="214"/>
    </row>
    <row r="20" spans="1:4" ht="79.400000000000006" customHeight="1" x14ac:dyDescent="0.35">
      <c r="A20" s="61" t="s">
        <v>241</v>
      </c>
      <c r="B20" s="216"/>
      <c r="C20" s="213"/>
      <c r="D20" s="214"/>
    </row>
    <row r="21" spans="1:4" ht="12.65" customHeight="1" x14ac:dyDescent="0.35">
      <c r="A21"/>
    </row>
    <row r="22" spans="1:4" ht="50.25" customHeight="1" x14ac:dyDescent="0.35">
      <c r="A22" s="321" t="s">
        <v>148</v>
      </c>
      <c r="B22" s="323"/>
      <c r="C22" s="165" t="s">
        <v>149</v>
      </c>
      <c r="D22" s="165" t="s">
        <v>135</v>
      </c>
    </row>
    <row r="23" spans="1:4" ht="23.15" customHeight="1" x14ac:dyDescent="0.35">
      <c r="A23" s="333" t="s">
        <v>150</v>
      </c>
      <c r="B23" s="215"/>
      <c r="C23" s="213"/>
      <c r="D23" s="214"/>
    </row>
    <row r="24" spans="1:4" ht="23.15" customHeight="1" x14ac:dyDescent="0.35">
      <c r="A24" s="333"/>
      <c r="B24" s="215"/>
      <c r="C24" s="213"/>
      <c r="D24" s="214"/>
    </row>
    <row r="25" spans="1:4" ht="23.15" customHeight="1" x14ac:dyDescent="0.35">
      <c r="A25" s="333"/>
      <c r="B25" s="215"/>
      <c r="C25" s="213"/>
      <c r="D25" s="214"/>
    </row>
    <row r="26" spans="1:4" ht="23.15" customHeight="1" x14ac:dyDescent="0.35">
      <c r="A26" s="333"/>
      <c r="B26" s="215"/>
      <c r="C26" s="213"/>
      <c r="D26" s="214"/>
    </row>
    <row r="27" spans="1:4" ht="12.65" customHeight="1" x14ac:dyDescent="0.35">
      <c r="A27"/>
    </row>
    <row r="28" spans="1:4" ht="53.25" customHeight="1" x14ac:dyDescent="0.35">
      <c r="A28" s="321" t="s">
        <v>242</v>
      </c>
      <c r="B28" s="322"/>
      <c r="C28" s="165" t="s">
        <v>152</v>
      </c>
      <c r="D28" s="165" t="s">
        <v>135</v>
      </c>
    </row>
    <row r="29" spans="1:4" ht="26.25" customHeight="1" x14ac:dyDescent="0.35">
      <c r="A29" s="306" t="s">
        <v>153</v>
      </c>
      <c r="B29" s="215"/>
      <c r="C29" s="213"/>
      <c r="D29" s="214"/>
    </row>
    <row r="30" spans="1:4" ht="26.25" customHeight="1" x14ac:dyDescent="0.35">
      <c r="A30" s="307"/>
      <c r="B30" s="215"/>
      <c r="C30" s="213"/>
      <c r="D30" s="214"/>
    </row>
    <row r="31" spans="1:4" ht="26.25" customHeight="1" x14ac:dyDescent="0.35">
      <c r="A31" s="307"/>
      <c r="B31" s="215"/>
      <c r="C31" s="213"/>
      <c r="D31" s="214"/>
    </row>
    <row r="32" spans="1:4" ht="26.25" customHeight="1" x14ac:dyDescent="0.35">
      <c r="A32" s="307"/>
      <c r="B32" s="215"/>
      <c r="C32" s="213"/>
      <c r="D32" s="214"/>
    </row>
    <row r="33" spans="1:4" ht="26.25" customHeight="1" x14ac:dyDescent="0.35">
      <c r="A33" s="308"/>
      <c r="B33" s="215"/>
      <c r="C33" s="213"/>
      <c r="D33" s="214"/>
    </row>
    <row r="34" spans="1:4" ht="25.5" customHeight="1" thickBot="1" x14ac:dyDescent="0.4">
      <c r="A34" s="24"/>
      <c r="B34" s="23"/>
    </row>
    <row r="35" spans="1:4" ht="36" customHeight="1" thickTop="1" thickBot="1" x14ac:dyDescent="0.4">
      <c r="A35" s="318" t="s">
        <v>154</v>
      </c>
      <c r="B35" s="319"/>
      <c r="C35" s="319"/>
      <c r="D35" s="320"/>
    </row>
    <row r="36" spans="1:4" ht="35.15" customHeight="1" thickTop="1" x14ac:dyDescent="0.35">
      <c r="A36" s="309" t="s">
        <v>155</v>
      </c>
      <c r="B36" s="312"/>
      <c r="C36" s="312"/>
      <c r="D36" s="313"/>
    </row>
    <row r="37" spans="1:4" ht="35.15" customHeight="1" x14ac:dyDescent="0.35">
      <c r="A37" s="310"/>
      <c r="B37" s="314"/>
      <c r="C37" s="314"/>
      <c r="D37" s="315"/>
    </row>
    <row r="38" spans="1:4" ht="35.15" customHeight="1" thickBot="1" x14ac:dyDescent="0.4">
      <c r="A38" s="311"/>
      <c r="B38" s="316"/>
      <c r="C38" s="316"/>
      <c r="D38" s="317"/>
    </row>
    <row r="39" spans="1:4" ht="15" thickTop="1" x14ac:dyDescent="0.35">
      <c r="A39" s="24"/>
      <c r="B39" s="23"/>
    </row>
    <row r="40" spans="1:4" x14ac:dyDescent="0.35">
      <c r="A40" s="24"/>
      <c r="B40" s="23"/>
    </row>
    <row r="41" spans="1:4" x14ac:dyDescent="0.35">
      <c r="A41" s="222"/>
      <c r="B41" s="85" t="s">
        <v>156</v>
      </c>
    </row>
    <row r="42" spans="1:4" x14ac:dyDescent="0.35">
      <c r="A42" s="15"/>
      <c r="B42" s="15"/>
    </row>
    <row r="43" spans="1:4" x14ac:dyDescent="0.35">
      <c r="A43" s="217"/>
      <c r="B43" s="85" t="s">
        <v>157</v>
      </c>
    </row>
    <row r="44" spans="1:4" ht="44.9" customHeight="1" x14ac:dyDescent="0.35">
      <c r="A44" s="24"/>
      <c r="B44" s="23"/>
    </row>
    <row r="45" spans="1:4" ht="27" customHeight="1" x14ac:dyDescent="0.35"/>
    <row r="46" spans="1:4" ht="122.15" customHeight="1" x14ac:dyDescent="0.35"/>
    <row r="47" spans="1:4" ht="12.65" customHeight="1" x14ac:dyDescent="0.35"/>
    <row r="48" spans="1:4" ht="80.150000000000006" customHeight="1" x14ac:dyDescent="0.35"/>
    <row r="49" spans="3:3" ht="79.400000000000006" customHeight="1" x14ac:dyDescent="0.35"/>
    <row r="50" spans="3:3" ht="79.400000000000006" customHeight="1" x14ac:dyDescent="0.35"/>
    <row r="51" spans="3:3" ht="79.400000000000006" customHeight="1" x14ac:dyDescent="0.35"/>
    <row r="52" spans="3:3" ht="79.400000000000006" customHeight="1" x14ac:dyDescent="0.35"/>
    <row r="53" spans="3:3" ht="12.65" customHeight="1" x14ac:dyDescent="0.35"/>
    <row r="54" spans="3:3" ht="79.400000000000006" customHeight="1" x14ac:dyDescent="0.35">
      <c r="C54" s="49"/>
    </row>
    <row r="55" spans="3:3" ht="79.400000000000006" customHeight="1" x14ac:dyDescent="0.35">
      <c r="C55" s="49"/>
    </row>
    <row r="56" spans="3:3" ht="79.400000000000006" customHeight="1" x14ac:dyDescent="0.35">
      <c r="C56" s="49"/>
    </row>
    <row r="57" spans="3:3" ht="12.65" customHeight="1" x14ac:dyDescent="0.35"/>
    <row r="58" spans="3:3" ht="79.400000000000006" customHeight="1" x14ac:dyDescent="0.35">
      <c r="C58" s="49"/>
    </row>
    <row r="59" spans="3:3" ht="79.400000000000006" customHeight="1" x14ac:dyDescent="0.35">
      <c r="C59" s="49"/>
    </row>
    <row r="60" spans="3:3" ht="79.400000000000006" customHeight="1" x14ac:dyDescent="0.35">
      <c r="C60" s="49"/>
    </row>
    <row r="61" spans="3:3" ht="25.5" customHeight="1" x14ac:dyDescent="0.35"/>
    <row r="65" ht="9.65" customHeight="1" x14ac:dyDescent="0.35"/>
  </sheetData>
  <mergeCells count="16">
    <mergeCell ref="A16:B16"/>
    <mergeCell ref="A22:B22"/>
    <mergeCell ref="A28:B28"/>
    <mergeCell ref="A8:B8"/>
    <mergeCell ref="A1:D1"/>
    <mergeCell ref="A2:D2"/>
    <mergeCell ref="A3:D3"/>
    <mergeCell ref="A5:D5"/>
    <mergeCell ref="A6:D6"/>
    <mergeCell ref="A23:A26"/>
    <mergeCell ref="A29:A33"/>
    <mergeCell ref="A35:D35"/>
    <mergeCell ref="A36:A38"/>
    <mergeCell ref="B36:D36"/>
    <mergeCell ref="B37:D37"/>
    <mergeCell ref="B38:D38"/>
  </mergeCells>
  <phoneticPr fontId="14" type="noConversion"/>
  <dataValidations count="5">
    <dataValidation allowBlank="1" showInputMessage="1" showErrorMessage="1" promptTitle="Révision des moyens" prompt="Cette colonne doit être complétée uniquement s'il y une révision ultérieure du plan initial." sqref="C8" xr:uid="{1C44CCEF-58BB-4E49-8099-5EFA2328982F}"/>
    <dataValidation allowBlank="1" showInputMessage="1" showErrorMessage="1" promptTitle="Date de la modification" prompt="S'il y a lieu, veuillez inscrire la date de la révision" sqref="D8 D16 D22 D28" xr:uid="{560A6F7C-53FD-4CFD-84C9-2F94B603C49E}"/>
    <dataValidation allowBlank="1" showInputMessage="1" showErrorMessage="1" promptTitle="Révision des indicateurs" prompt="Cette colonne doit être complétée uniquement s'il y une révision ultérieure du plan initial." sqref="C16" xr:uid="{BFE7D15E-EABA-4AB2-83DE-4BDD8619E7E9}"/>
    <dataValidation allowBlank="1" showInputMessage="1" showErrorMessage="1" promptTitle="Révision des objectifs" prompt="Cette colonne doit être complétée uniquement s'il y une révision ultérieure du plan initial." sqref="C22" xr:uid="{44E43C36-9E38-4DDE-B6BC-4773C2079587}"/>
    <dataValidation allowBlank="1" showInputMessage="1" showErrorMessage="1" promptTitle="Révision des responsables" prompt="Cette colonne doit être complétée uniquement s'il y une révision ultérieure du plan initial." sqref="C28" xr:uid="{4F764D67-096F-443F-A7AA-4844D915759A}"/>
  </dataValidations>
  <printOptions horizontalCentered="1"/>
  <pageMargins left="0.51181102362204722" right="0.51181102362204722" top="0.55118110236220474" bottom="0.55118110236220474" header="0.31496062992125984" footer="0.31496062992125984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C25DEC-6CED-496F-994A-73A25EF11278}">
          <x14:formula1>
            <xm:f>Administration!$H$5:$H$10</xm:f>
          </x14:formula1>
          <xm:sqref>C9:C14 C17:C20</xm:sqref>
        </x14:dataValidation>
        <x14:dataValidation type="list" allowBlank="1" showInputMessage="1" showErrorMessage="1" xr:uid="{B11C1A83-580C-4D90-990A-DB8DC3F9F818}">
          <x14:formula1>
            <xm:f>Administration!$I$5:$I$7</xm:f>
          </x14:formula1>
          <xm:sqref>C29:C33 C23:C26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72C2-2EAD-4837-8984-40529DCC5506}">
  <sheetPr codeName="Feuil25">
    <tabColor theme="9" tint="0.59999389629810485"/>
  </sheetPr>
  <dimension ref="A1:L60"/>
  <sheetViews>
    <sheetView showGridLines="0" zoomScaleNormal="100" zoomScaleSheetLayoutView="145" workbookViewId="0">
      <selection sqref="A1:L1"/>
    </sheetView>
  </sheetViews>
  <sheetFormatPr baseColWidth="10" defaultColWidth="11.453125" defaultRowHeight="14.5" x14ac:dyDescent="0.35"/>
  <cols>
    <col min="1" max="1" width="5" customWidth="1"/>
    <col min="2" max="2" width="39.453125" customWidth="1"/>
    <col min="3" max="3" width="4.54296875" style="148" customWidth="1"/>
    <col min="4" max="4" width="12.54296875" customWidth="1"/>
    <col min="5" max="5" width="12.453125" customWidth="1"/>
    <col min="6" max="6" width="11" customWidth="1"/>
    <col min="7" max="7" width="10.54296875" customWidth="1"/>
    <col min="8" max="8" width="12.54296875" customWidth="1"/>
    <col min="9" max="9" width="11.54296875" customWidth="1"/>
    <col min="10" max="12" width="12.54296875" hidden="1" customWidth="1"/>
  </cols>
  <sheetData>
    <row r="1" spans="1:12" ht="32.15" customHeight="1" x14ac:dyDescent="0.35">
      <c r="A1" s="336" t="s">
        <v>243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2" ht="14.9" customHeight="1" x14ac:dyDescent="0.35"/>
    <row r="3" spans="1:12" ht="15" customHeight="1" x14ac:dyDescent="0.35">
      <c r="A3" s="339" t="e">
        <f>'Accueil '!A1</f>
        <v>#N/A</v>
      </c>
      <c r="B3" s="339"/>
      <c r="C3" s="149"/>
    </row>
    <row r="4" spans="1:12" s="1" customFormat="1" ht="16.399999999999999" customHeight="1" thickBot="1" x14ac:dyDescent="0.4">
      <c r="A4" s="340" t="s">
        <v>244</v>
      </c>
      <c r="B4" s="340"/>
      <c r="C4" s="150"/>
      <c r="D4" s="123"/>
      <c r="E4" s="124"/>
      <c r="F4" s="124"/>
      <c r="G4" s="123"/>
      <c r="H4" s="123"/>
      <c r="I4" s="123"/>
      <c r="J4" s="123"/>
      <c r="K4" s="123"/>
      <c r="L4" s="123"/>
    </row>
    <row r="5" spans="1:12" ht="15" customHeight="1" x14ac:dyDescent="0.35">
      <c r="A5" s="60"/>
      <c r="B5" s="60"/>
      <c r="C5" s="151"/>
      <c r="D5" s="120" t="e">
        <f>IF(E5="","",EDATE(E5,-12))</f>
        <v>#VALUE!</v>
      </c>
      <c r="E5" s="120" t="str">
        <f>IF('Accueil '!C10="","",'Accueil '!C10)</f>
        <v>Sélectionner :</v>
      </c>
      <c r="F5" s="120" t="e">
        <f>IF(E5="","",EDATE(E5,12))</f>
        <v>#VALUE!</v>
      </c>
      <c r="G5" s="120" t="e">
        <f>IF(E5="","",EDATE(F5,12))</f>
        <v>#VALUE!</v>
      </c>
      <c r="H5" s="120" t="e">
        <f>IF(E5="","",EDATE(G5,12))</f>
        <v>#VALUE!</v>
      </c>
      <c r="I5" s="120" t="e">
        <f>IF(E5="","",EDATE(H5,12))</f>
        <v>#VALUE!</v>
      </c>
      <c r="J5" s="120" t="e">
        <f>IF(E5="","",EDATE(I5,12))</f>
        <v>#VALUE!</v>
      </c>
      <c r="K5" s="120" t="e">
        <f>IF(E5="","",EDATE(J5,12))</f>
        <v>#VALUE!</v>
      </c>
      <c r="L5" s="120" t="e">
        <f>IF(E5="","",EDATE(K5,12))</f>
        <v>#VALUE!</v>
      </c>
    </row>
    <row r="6" spans="1:12" ht="29.15" customHeight="1" x14ac:dyDescent="0.35">
      <c r="A6" s="342" t="s">
        <v>245</v>
      </c>
      <c r="B6" s="342"/>
      <c r="C6" s="152"/>
      <c r="D6" s="121" t="s">
        <v>246</v>
      </c>
      <c r="E6" s="121" t="s">
        <v>247</v>
      </c>
      <c r="F6" s="121" t="s">
        <v>248</v>
      </c>
      <c r="G6" s="121" t="s">
        <v>249</v>
      </c>
      <c r="H6" s="121" t="s">
        <v>250</v>
      </c>
      <c r="I6" s="121" t="s">
        <v>251</v>
      </c>
      <c r="J6" s="121" t="s">
        <v>252</v>
      </c>
      <c r="K6" s="121" t="s">
        <v>253</v>
      </c>
      <c r="L6" s="121" t="s">
        <v>254</v>
      </c>
    </row>
    <row r="7" spans="1:12" ht="26.9" customHeight="1" x14ac:dyDescent="0.35">
      <c r="A7" s="117"/>
      <c r="B7" s="141"/>
      <c r="C7" s="153"/>
      <c r="D7" s="121" t="s">
        <v>255</v>
      </c>
      <c r="E7" s="142" t="s">
        <v>14</v>
      </c>
      <c r="F7" s="142" t="s">
        <v>14</v>
      </c>
      <c r="G7" s="142" t="s">
        <v>14</v>
      </c>
      <c r="H7" s="142" t="s">
        <v>14</v>
      </c>
      <c r="I7" s="142" t="s">
        <v>14</v>
      </c>
      <c r="J7" s="122" t="s">
        <v>14</v>
      </c>
      <c r="K7" s="122" t="s">
        <v>14</v>
      </c>
      <c r="L7" s="122" t="s">
        <v>14</v>
      </c>
    </row>
    <row r="8" spans="1:12" ht="20.149999999999999" customHeight="1" x14ac:dyDescent="0.35">
      <c r="A8" s="334" t="s">
        <v>256</v>
      </c>
      <c r="B8" s="334"/>
      <c r="C8" s="154"/>
      <c r="D8" s="44"/>
      <c r="E8" s="44"/>
      <c r="F8" s="44"/>
      <c r="G8" s="44"/>
      <c r="H8" s="44"/>
      <c r="I8" s="44"/>
      <c r="J8" s="44"/>
      <c r="K8" s="44"/>
      <c r="L8" s="44"/>
    </row>
    <row r="9" spans="1:12" ht="15" customHeight="1" x14ac:dyDescent="0.35">
      <c r="A9" s="46"/>
      <c r="B9" s="6" t="s">
        <v>257</v>
      </c>
      <c r="C9" s="154"/>
      <c r="D9" s="158"/>
      <c r="E9" s="158"/>
      <c r="F9" s="158"/>
      <c r="G9" s="158"/>
      <c r="H9" s="158"/>
      <c r="I9" s="158"/>
      <c r="J9" s="57"/>
      <c r="K9" s="57"/>
      <c r="L9" s="57"/>
    </row>
    <row r="10" spans="1:12" ht="15" customHeight="1" x14ac:dyDescent="0.35">
      <c r="A10" s="46"/>
      <c r="B10" s="6" t="s">
        <v>258</v>
      </c>
      <c r="C10" s="154"/>
      <c r="D10" s="158"/>
      <c r="E10" s="158"/>
      <c r="F10" s="158"/>
      <c r="G10" s="158"/>
      <c r="H10" s="158"/>
      <c r="I10" s="158"/>
      <c r="J10" s="57"/>
      <c r="K10" s="57"/>
      <c r="L10" s="57"/>
    </row>
    <row r="11" spans="1:12" ht="15" customHeight="1" x14ac:dyDescent="0.35">
      <c r="A11" s="46"/>
      <c r="B11" s="6" t="s">
        <v>259</v>
      </c>
      <c r="C11" s="154"/>
      <c r="D11" s="159"/>
      <c r="E11" s="159"/>
      <c r="F11" s="159"/>
      <c r="G11" s="159"/>
      <c r="H11" s="159"/>
      <c r="I11" s="159"/>
      <c r="J11" s="58"/>
      <c r="K11" s="58"/>
      <c r="L11" s="58"/>
    </row>
    <row r="12" spans="1:12" ht="14.9" customHeight="1" x14ac:dyDescent="0.35">
      <c r="A12" s="334" t="s">
        <v>260</v>
      </c>
      <c r="B12" s="334"/>
      <c r="C12" s="154"/>
      <c r="D12" s="160">
        <f t="shared" ref="D12:L12" si="0">SUM(D9:D11)</f>
        <v>0</v>
      </c>
      <c r="E12" s="160">
        <f t="shared" si="0"/>
        <v>0</v>
      </c>
      <c r="F12" s="160">
        <f t="shared" si="0"/>
        <v>0</v>
      </c>
      <c r="G12" s="160">
        <f t="shared" si="0"/>
        <v>0</v>
      </c>
      <c r="H12" s="160">
        <f t="shared" si="0"/>
        <v>0</v>
      </c>
      <c r="I12" s="160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</row>
    <row r="13" spans="1:12" ht="20.149999999999999" customHeight="1" x14ac:dyDescent="0.35">
      <c r="A13" s="334" t="s">
        <v>261</v>
      </c>
      <c r="B13" s="334"/>
      <c r="C13" s="154"/>
      <c r="D13" s="161"/>
      <c r="E13" s="161"/>
      <c r="F13" s="161"/>
      <c r="G13" s="161"/>
      <c r="H13" s="161"/>
      <c r="I13" s="161"/>
      <c r="J13" s="44"/>
      <c r="K13" s="44"/>
      <c r="L13" s="44"/>
    </row>
    <row r="14" spans="1:12" ht="15" customHeight="1" x14ac:dyDescent="0.35">
      <c r="A14" s="46"/>
      <c r="B14" s="6" t="s">
        <v>262</v>
      </c>
      <c r="C14" s="154"/>
      <c r="D14" s="158"/>
      <c r="E14" s="158"/>
      <c r="F14" s="158"/>
      <c r="G14" s="158"/>
      <c r="H14" s="158"/>
      <c r="I14" s="158"/>
      <c r="J14" s="57"/>
      <c r="K14" s="57"/>
      <c r="L14" s="57"/>
    </row>
    <row r="15" spans="1:12" x14ac:dyDescent="0.35">
      <c r="A15" s="46"/>
      <c r="B15" s="6" t="s">
        <v>263</v>
      </c>
      <c r="C15" s="154"/>
      <c r="D15" s="159"/>
      <c r="E15" s="159"/>
      <c r="F15" s="159"/>
      <c r="G15" s="159"/>
      <c r="H15" s="159"/>
      <c r="I15" s="159"/>
      <c r="J15" s="58"/>
      <c r="K15" s="58"/>
      <c r="L15" s="58"/>
    </row>
    <row r="16" spans="1:12" ht="14.9" customHeight="1" x14ac:dyDescent="0.35">
      <c r="A16" s="334" t="s">
        <v>264</v>
      </c>
      <c r="B16" s="334"/>
      <c r="C16" s="154"/>
      <c r="D16" s="160">
        <f t="shared" ref="D16:I16" si="1">D14+D15</f>
        <v>0</v>
      </c>
      <c r="E16" s="160">
        <f>E14+E15</f>
        <v>0</v>
      </c>
      <c r="F16" s="160">
        <f t="shared" si="1"/>
        <v>0</v>
      </c>
      <c r="G16" s="160">
        <f t="shared" si="1"/>
        <v>0</v>
      </c>
      <c r="H16" s="160">
        <f>H14+H15</f>
        <v>0</v>
      </c>
      <c r="I16" s="160">
        <f t="shared" si="1"/>
        <v>0</v>
      </c>
      <c r="J16" s="45">
        <f>J14+J15</f>
        <v>0</v>
      </c>
      <c r="K16" s="45">
        <f>K14+K15</f>
        <v>0</v>
      </c>
      <c r="L16" s="45">
        <f>L14+L15</f>
        <v>0</v>
      </c>
    </row>
    <row r="17" spans="1:12" ht="14.9" customHeight="1" x14ac:dyDescent="0.35">
      <c r="A17" s="19"/>
      <c r="B17" s="19"/>
      <c r="C17" s="154"/>
      <c r="D17" s="162"/>
      <c r="E17" s="162"/>
      <c r="F17" s="162"/>
      <c r="G17" s="162"/>
      <c r="H17" s="162"/>
      <c r="I17" s="162"/>
      <c r="J17" s="45"/>
      <c r="K17" s="45"/>
      <c r="L17" s="45"/>
    </row>
    <row r="18" spans="1:12" ht="14.9" customHeight="1" x14ac:dyDescent="0.35">
      <c r="A18" s="334" t="s">
        <v>265</v>
      </c>
      <c r="B18" s="334"/>
      <c r="C18" s="154"/>
      <c r="D18" s="158"/>
      <c r="E18" s="158"/>
      <c r="F18" s="158"/>
      <c r="G18" s="158"/>
      <c r="H18" s="158"/>
      <c r="I18" s="158"/>
      <c r="J18" s="45"/>
      <c r="K18" s="45"/>
      <c r="L18" s="45"/>
    </row>
    <row r="19" spans="1:12" ht="14.9" customHeight="1" x14ac:dyDescent="0.35">
      <c r="A19" s="19"/>
      <c r="B19" s="19"/>
      <c r="C19" s="154"/>
      <c r="D19" s="162"/>
      <c r="E19" s="162"/>
      <c r="F19" s="162"/>
      <c r="G19" s="162"/>
      <c r="H19" s="162"/>
      <c r="I19" s="162"/>
      <c r="J19" s="45"/>
      <c r="K19" s="45"/>
      <c r="L19" s="45"/>
    </row>
    <row r="20" spans="1:12" ht="28.5" customHeight="1" x14ac:dyDescent="0.35">
      <c r="A20" s="341" t="s">
        <v>266</v>
      </c>
      <c r="B20" s="341"/>
      <c r="C20" s="155" t="s">
        <v>267</v>
      </c>
      <c r="D20" s="160">
        <f>IF(ABS(D12-D16)&lt;0.05,0,(D12-D16))+D18</f>
        <v>0</v>
      </c>
      <c r="E20" s="160">
        <f t="shared" ref="E20:F20" si="2">IF(ABS(E12-E16)&lt;0.05,0,(E12-E16))+E18</f>
        <v>0</v>
      </c>
      <c r="F20" s="160">
        <f t="shared" si="2"/>
        <v>0</v>
      </c>
      <c r="G20" s="160">
        <f>IF(ABS(G12-G16)&lt;0.05,0,(G12-G16))+G18</f>
        <v>0</v>
      </c>
      <c r="H20" s="160">
        <f>IF(ABS(H12-H16)&lt;0.05,0,(H12-H16))+H18</f>
        <v>0</v>
      </c>
      <c r="I20" s="160">
        <f>IF(ABS(I12-I16)&lt;0.05,0,(I12-I16))+I18</f>
        <v>0</v>
      </c>
      <c r="J20" s="45">
        <f>IF(ABS(J12-J16)&lt;0.05,0,(J12-J16))</f>
        <v>0</v>
      </c>
      <c r="K20" s="45">
        <f>IF(ABS(K12-K16)&lt;0.05,0,(K12-K16))</f>
        <v>0</v>
      </c>
      <c r="L20" s="45">
        <f>IF(ABS(L12-L16)&lt;0.05,0,(L12-L16))</f>
        <v>0</v>
      </c>
    </row>
    <row r="21" spans="1:12" ht="14.9" customHeight="1" x14ac:dyDescent="0.35">
      <c r="A21" s="19"/>
      <c r="B21" s="19"/>
      <c r="C21" s="154"/>
      <c r="D21" s="145"/>
      <c r="E21" s="145"/>
      <c r="F21" s="145"/>
      <c r="G21" s="145"/>
      <c r="H21" s="145"/>
      <c r="I21" s="145"/>
      <c r="J21" s="145"/>
      <c r="K21" s="145"/>
      <c r="L21" s="145"/>
    </row>
    <row r="22" spans="1:12" ht="20.149999999999999" customHeight="1" x14ac:dyDescent="0.35">
      <c r="A22" s="338" t="s">
        <v>268</v>
      </c>
      <c r="B22" s="338"/>
      <c r="C22" s="156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6.25" customHeight="1" x14ac:dyDescent="0.35">
      <c r="A23" s="140" t="s">
        <v>269</v>
      </c>
      <c r="B23" s="78" t="str">
        <f>IF('Mesure 1 (M1)'!A3="","Mesure 1",'Mesure 1 (M1)'!A3)</f>
        <v>Mesure 1</v>
      </c>
      <c r="C23" s="154"/>
      <c r="D23" s="146" t="s">
        <v>270</v>
      </c>
      <c r="E23" s="59"/>
      <c r="F23" s="59"/>
      <c r="G23" s="59"/>
      <c r="H23" s="59"/>
      <c r="I23" s="59"/>
      <c r="J23" s="59"/>
      <c r="K23" s="59"/>
      <c r="L23" s="59"/>
    </row>
    <row r="24" spans="1:12" ht="26.25" customHeight="1" x14ac:dyDescent="0.35">
      <c r="A24" s="140" t="s">
        <v>271</v>
      </c>
      <c r="B24" s="78" t="str">
        <f>IF('Mesure 2 (M2)'!A3="","Mesure 2",'Mesure 2 (M2)'!A3)</f>
        <v>Mesure 2</v>
      </c>
      <c r="C24" s="154"/>
      <c r="D24" s="146" t="s">
        <v>270</v>
      </c>
      <c r="E24" s="59"/>
      <c r="F24" s="59"/>
      <c r="G24" s="59"/>
      <c r="H24" s="59"/>
      <c r="I24" s="59"/>
      <c r="J24" s="59"/>
      <c r="K24" s="59"/>
      <c r="L24" s="59"/>
    </row>
    <row r="25" spans="1:12" ht="26.25" customHeight="1" x14ac:dyDescent="0.35">
      <c r="A25" s="140" t="s">
        <v>272</v>
      </c>
      <c r="B25" s="78" t="str">
        <f>IF('Mesure 3 (M3)'!A3="","Mesure 3",'Mesure 3 (M3)'!A3)</f>
        <v>Mesure 3</v>
      </c>
      <c r="C25" s="154"/>
      <c r="D25" s="146" t="s">
        <v>270</v>
      </c>
      <c r="E25" s="59"/>
      <c r="F25" s="59"/>
      <c r="G25" s="59"/>
      <c r="H25" s="59"/>
      <c r="I25" s="59"/>
      <c r="J25" s="59"/>
      <c r="K25" s="59"/>
      <c r="L25" s="59"/>
    </row>
    <row r="26" spans="1:12" ht="26.25" customHeight="1" x14ac:dyDescent="0.35">
      <c r="A26" s="140" t="s">
        <v>273</v>
      </c>
      <c r="B26" s="78" t="str">
        <f>IF('Mesure 4 (M4)'!A3="","Mesure 4",'Mesure 4 (M4)'!A3)</f>
        <v>Mesure 4</v>
      </c>
      <c r="C26" s="154"/>
      <c r="D26" s="146" t="s">
        <v>270</v>
      </c>
      <c r="E26" s="59"/>
      <c r="F26" s="59"/>
      <c r="G26" s="59"/>
      <c r="H26" s="59"/>
      <c r="I26" s="59"/>
      <c r="J26" s="59"/>
      <c r="K26" s="59"/>
      <c r="L26" s="59"/>
    </row>
    <row r="27" spans="1:12" ht="26.25" customHeight="1" x14ac:dyDescent="0.35">
      <c r="A27" s="140" t="s">
        <v>274</v>
      </c>
      <c r="B27" s="78" t="str">
        <f>IF('Mesure 5 (M5)'!A3="","Mesure 5",'Mesure 5 (M5)'!A3)</f>
        <v>Mesure 5</v>
      </c>
      <c r="C27" s="154"/>
      <c r="D27" s="146" t="s">
        <v>270</v>
      </c>
      <c r="E27" s="59"/>
      <c r="F27" s="59"/>
      <c r="G27" s="59"/>
      <c r="H27" s="59"/>
      <c r="I27" s="59"/>
      <c r="J27" s="59"/>
      <c r="K27" s="59"/>
      <c r="L27" s="59"/>
    </row>
    <row r="28" spans="1:12" ht="26.25" customHeight="1" x14ac:dyDescent="0.35">
      <c r="A28" s="140" t="s">
        <v>275</v>
      </c>
      <c r="B28" s="78" t="str">
        <f>IF('Mesure 6 (M6)'!A3="","Mesure 6",'Mesure 6 (M6)'!A3)</f>
        <v>Mesure 6</v>
      </c>
      <c r="C28" s="154"/>
      <c r="D28" s="146" t="s">
        <v>270</v>
      </c>
      <c r="E28" s="59"/>
      <c r="F28" s="59"/>
      <c r="G28" s="59"/>
      <c r="H28" s="59"/>
      <c r="I28" s="59"/>
      <c r="J28" s="59"/>
      <c r="K28" s="59"/>
      <c r="L28" s="59"/>
    </row>
    <row r="29" spans="1:12" ht="26.25" customHeight="1" x14ac:dyDescent="0.35">
      <c r="A29" s="140" t="s">
        <v>276</v>
      </c>
      <c r="B29" s="78" t="str">
        <f>IF('Mesure 7 (M7)'!A3="","Mesure 7",'Mesure 7 (M7)'!A3)</f>
        <v>Mesure 7</v>
      </c>
      <c r="C29" s="154"/>
      <c r="D29" s="146" t="s">
        <v>270</v>
      </c>
      <c r="E29" s="59"/>
      <c r="F29" s="59"/>
      <c r="G29" s="59"/>
      <c r="H29" s="59"/>
      <c r="I29" s="59"/>
      <c r="J29" s="59"/>
      <c r="K29" s="59"/>
      <c r="L29" s="59"/>
    </row>
    <row r="30" spans="1:12" ht="26.25" customHeight="1" x14ac:dyDescent="0.35">
      <c r="A30" s="140" t="s">
        <v>277</v>
      </c>
      <c r="B30" s="78" t="str">
        <f>IF('Mesure autres (MA)'!A3="","",'Mesure autres (MA)'!A3)</f>
        <v>Autres mesures1</v>
      </c>
      <c r="C30" s="154"/>
      <c r="D30" s="146" t="s">
        <v>270</v>
      </c>
      <c r="E30" s="59"/>
      <c r="F30" s="59"/>
      <c r="G30" s="59"/>
      <c r="H30" s="59"/>
      <c r="I30" s="59"/>
      <c r="J30" s="59"/>
      <c r="K30" s="59"/>
      <c r="L30" s="59"/>
    </row>
    <row r="31" spans="1:12" x14ac:dyDescent="0.35">
      <c r="A31" s="334" t="s">
        <v>278</v>
      </c>
      <c r="B31" s="334"/>
      <c r="C31" s="154" t="s">
        <v>279</v>
      </c>
      <c r="D31" s="5" t="s">
        <v>270</v>
      </c>
      <c r="E31" s="8">
        <f t="shared" ref="E31:L31" si="3">SUM(E23:E30)</f>
        <v>0</v>
      </c>
      <c r="F31" s="8">
        <f t="shared" si="3"/>
        <v>0</v>
      </c>
      <c r="G31" s="8">
        <f t="shared" si="3"/>
        <v>0</v>
      </c>
      <c r="H31" s="8">
        <f t="shared" si="3"/>
        <v>0</v>
      </c>
      <c r="I31" s="8">
        <f t="shared" si="3"/>
        <v>0</v>
      </c>
      <c r="J31" s="8">
        <f t="shared" si="3"/>
        <v>0</v>
      </c>
      <c r="K31" s="8">
        <f t="shared" si="3"/>
        <v>0</v>
      </c>
      <c r="L31" s="8">
        <f t="shared" si="3"/>
        <v>0</v>
      </c>
    </row>
    <row r="32" spans="1:12" x14ac:dyDescent="0.35">
      <c r="A32" s="19"/>
      <c r="B32" s="19"/>
      <c r="C32" s="154"/>
      <c r="D32" s="9"/>
      <c r="E32" s="9"/>
      <c r="F32" s="9"/>
      <c r="G32" s="9"/>
      <c r="H32" s="9"/>
      <c r="I32" s="9"/>
      <c r="J32" s="9"/>
      <c r="K32" s="9"/>
      <c r="L32" s="9"/>
    </row>
    <row r="33" spans="1:12" ht="36" customHeight="1" thickBot="1" x14ac:dyDescent="0.4">
      <c r="A33" s="344" t="s">
        <v>280</v>
      </c>
      <c r="B33" s="344"/>
      <c r="C33" s="157" t="s">
        <v>281</v>
      </c>
      <c r="D33" s="147">
        <f>+D20</f>
        <v>0</v>
      </c>
      <c r="E33" s="13">
        <f>+E20-E31</f>
        <v>0</v>
      </c>
      <c r="F33" s="13">
        <f t="shared" ref="F33:I33" si="4">+F20-F31</f>
        <v>0</v>
      </c>
      <c r="G33" s="13">
        <f t="shared" si="4"/>
        <v>0</v>
      </c>
      <c r="H33" s="13">
        <f t="shared" si="4"/>
        <v>0</v>
      </c>
      <c r="I33" s="13">
        <f t="shared" si="4"/>
        <v>0</v>
      </c>
      <c r="J33" s="13">
        <f t="shared" ref="J33:L33" si="5">J20+J31</f>
        <v>0</v>
      </c>
      <c r="K33" s="13">
        <f t="shared" si="5"/>
        <v>0</v>
      </c>
      <c r="L33" s="13">
        <f t="shared" si="5"/>
        <v>0</v>
      </c>
    </row>
    <row r="34" spans="1:12" x14ac:dyDescent="0.35">
      <c r="A34" s="43"/>
      <c r="B34" s="19"/>
      <c r="C34" s="154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5.5" x14ac:dyDescent="0.35">
      <c r="A35" s="14">
        <v>1</v>
      </c>
      <c r="B35" s="335" t="s">
        <v>282</v>
      </c>
      <c r="C35" s="335"/>
      <c r="D35" s="335"/>
      <c r="E35" s="335"/>
      <c r="F35" s="10"/>
      <c r="G35" s="10"/>
      <c r="H35" s="10"/>
      <c r="I35" s="10"/>
      <c r="J35" s="10"/>
      <c r="K35" s="10"/>
      <c r="L35" s="10"/>
    </row>
    <row r="36" spans="1:12" s="15" customFormat="1" ht="12" customHeight="1" x14ac:dyDescent="0.25">
      <c r="A36" s="14"/>
      <c r="B36" s="11"/>
      <c r="C36" s="148"/>
    </row>
    <row r="37" spans="1:12" s="15" customFormat="1" ht="12" customHeight="1" x14ac:dyDescent="0.25">
      <c r="A37" s="14"/>
      <c r="B37" s="83" t="s">
        <v>283</v>
      </c>
      <c r="C37" s="148"/>
    </row>
    <row r="38" spans="1:12" x14ac:dyDescent="0.35">
      <c r="B38" s="84"/>
      <c r="D38" s="85" t="s">
        <v>284</v>
      </c>
      <c r="E38" s="15"/>
    </row>
    <row r="39" spans="1:12" x14ac:dyDescent="0.35">
      <c r="B39" s="15"/>
      <c r="D39" s="85"/>
      <c r="E39" s="15"/>
    </row>
    <row r="40" spans="1:12" x14ac:dyDescent="0.35">
      <c r="B40" s="86"/>
      <c r="D40" s="85" t="s">
        <v>156</v>
      </c>
      <c r="E40" s="15"/>
    </row>
    <row r="41" spans="1:12" x14ac:dyDescent="0.35">
      <c r="B41" s="15"/>
      <c r="D41" s="15"/>
      <c r="E41" s="15"/>
    </row>
    <row r="42" spans="1:12" x14ac:dyDescent="0.35">
      <c r="B42" s="15"/>
      <c r="D42" s="15"/>
      <c r="E42" s="15"/>
    </row>
    <row r="43" spans="1:12" x14ac:dyDescent="0.35">
      <c r="B43" s="15"/>
      <c r="D43" s="15"/>
      <c r="E43" s="15"/>
    </row>
    <row r="55" spans="1:12" ht="15.5" x14ac:dyDescent="0.35">
      <c r="A55" s="17"/>
      <c r="B55" s="17"/>
      <c r="C55" s="149"/>
      <c r="D55" s="17"/>
      <c r="E55" s="17"/>
      <c r="F55" s="17"/>
      <c r="G55" s="18"/>
      <c r="H55" s="18"/>
      <c r="I55" s="18"/>
      <c r="J55" s="18"/>
      <c r="K55" s="18"/>
      <c r="L55" s="18"/>
    </row>
    <row r="56" spans="1:12" ht="15.5" x14ac:dyDescent="0.35">
      <c r="A56" s="339"/>
      <c r="B56" s="339"/>
      <c r="C56" s="149"/>
      <c r="D56" s="1"/>
      <c r="E56" s="1"/>
      <c r="F56" s="1"/>
      <c r="G56" s="1"/>
      <c r="H56" s="1"/>
      <c r="I56" s="1"/>
      <c r="J56" s="1"/>
      <c r="K56" s="1"/>
      <c r="L56" s="1"/>
    </row>
    <row r="57" spans="1:12" ht="15" customHeight="1" x14ac:dyDescent="0.35">
      <c r="A57" s="20"/>
      <c r="B57" s="20"/>
      <c r="C57" s="154"/>
      <c r="D57" s="343"/>
      <c r="E57" s="343"/>
      <c r="F57" s="343"/>
      <c r="G57" s="343"/>
      <c r="H57" s="343"/>
      <c r="I57" s="343"/>
    </row>
    <row r="58" spans="1:12" ht="15" customHeight="1" x14ac:dyDescent="0.35">
      <c r="A58" s="334"/>
      <c r="B58" s="334"/>
      <c r="C58" s="154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15" customHeight="1" x14ac:dyDescent="0.35">
      <c r="A59" s="19"/>
      <c r="B59" s="19"/>
      <c r="C59" s="154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25.5" customHeight="1" x14ac:dyDescent="0.35">
      <c r="A60" s="334"/>
      <c r="B60" s="334"/>
      <c r="C60" s="154"/>
      <c r="D60" s="16"/>
      <c r="E60" s="16"/>
      <c r="F60" s="16"/>
      <c r="G60" s="16"/>
      <c r="H60" s="16"/>
      <c r="I60" s="16"/>
      <c r="J60" s="16"/>
      <c r="K60" s="16"/>
      <c r="L60" s="16"/>
    </row>
  </sheetData>
  <mergeCells count="18">
    <mergeCell ref="A58:B58"/>
    <mergeCell ref="A60:B60"/>
    <mergeCell ref="A56:B56"/>
    <mergeCell ref="D57:I57"/>
    <mergeCell ref="A33:B33"/>
    <mergeCell ref="A31:B31"/>
    <mergeCell ref="B35:E35"/>
    <mergeCell ref="A1:L1"/>
    <mergeCell ref="A22:B22"/>
    <mergeCell ref="A3:B3"/>
    <mergeCell ref="A4:B4"/>
    <mergeCell ref="A20:B20"/>
    <mergeCell ref="A6:B6"/>
    <mergeCell ref="A8:B8"/>
    <mergeCell ref="A12:B12"/>
    <mergeCell ref="A13:B13"/>
    <mergeCell ref="A16:B16"/>
    <mergeCell ref="A18:B18"/>
  </mergeCells>
  <phoneticPr fontId="14" type="noConversion"/>
  <conditionalFormatting sqref="D7:L7">
    <cfRule type="expression" dxfId="0" priority="1">
      <formula>ISBLANK(D7)</formula>
    </cfRule>
  </conditionalFormatting>
  <dataValidations count="2">
    <dataValidation allowBlank="1" showInputMessage="1" showErrorMessage="1" promptTitle="Mesures" prompt="Le nom des mesures est un report automatique via les onglets &quot;Mesure&quot; correspondant" sqref="A22:C22" xr:uid="{2B17E269-AF81-44B5-9AD0-2253ACB91F6D}"/>
    <dataValidation allowBlank="1" showDropDown="1" showInputMessage="1" showErrorMessage="1" sqref="D7" xr:uid="{222FA929-8CD0-4141-B676-B7EBE2C972F0}"/>
  </dataValidations>
  <printOptions horizontalCentered="1"/>
  <pageMargins left="0.51181102362204722" right="0.51181102362204722" top="0.55118110236220474" bottom="0.55118110236220474" header="0.31496062992125984" footer="0.31496062992125984"/>
  <pageSetup scale="7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A5A761-1727-40A5-82BB-3AA82F8BB3A6}">
          <x14:formula1>
            <xm:f>Administration!$K$5:$K$7</xm:f>
          </x14:formula1>
          <xm:sqref>E7:L7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41F76-A0E1-4613-9262-AB355395B1EC}">
  <sheetPr>
    <tabColor theme="8" tint="-0.249977111117893"/>
  </sheetPr>
  <dimension ref="A1:AH34"/>
  <sheetViews>
    <sheetView showGridLines="0" zoomScaleNormal="100" workbookViewId="0"/>
  </sheetViews>
  <sheetFormatPr baseColWidth="10" defaultColWidth="11.453125" defaultRowHeight="14.5" x14ac:dyDescent="0.35"/>
  <cols>
    <col min="1" max="1" width="41.54296875" customWidth="1"/>
    <col min="2" max="2" width="1.453125" customWidth="1"/>
    <col min="3" max="3" width="13.54296875" customWidth="1"/>
    <col min="4" max="4" width="0.54296875" customWidth="1"/>
    <col min="5" max="5" width="13.453125" customWidth="1"/>
    <col min="6" max="6" width="0.54296875" customWidth="1"/>
    <col min="7" max="7" width="13.453125" customWidth="1"/>
    <col min="8" max="8" width="0.54296875" customWidth="1"/>
    <col min="9" max="9" width="13.54296875" customWidth="1"/>
    <col min="10" max="10" width="0.54296875" customWidth="1"/>
    <col min="11" max="11" width="13.1796875" customWidth="1"/>
    <col min="12" max="12" width="0.54296875" customWidth="1"/>
    <col min="13" max="13" width="12.453125" hidden="1" customWidth="1"/>
    <col min="14" max="14" width="0.54296875" hidden="1" customWidth="1"/>
    <col min="15" max="15" width="12.453125" hidden="1" customWidth="1"/>
    <col min="16" max="16" width="0.54296875" hidden="1" customWidth="1"/>
    <col min="17" max="17" width="12.453125" hidden="1" customWidth="1"/>
    <col min="18" max="18" width="0.54296875" customWidth="1"/>
    <col min="24" max="24" width="3.54296875" customWidth="1"/>
  </cols>
  <sheetData>
    <row r="1" spans="1:34" ht="36.65" customHeight="1" x14ac:dyDescent="0.35">
      <c r="A1" s="118" t="s">
        <v>285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</row>
    <row r="2" spans="1:34" ht="15.65" customHeight="1" x14ac:dyDescent="0.35"/>
    <row r="3" spans="1:34" ht="15.65" customHeight="1" x14ac:dyDescent="0.35"/>
    <row r="4" spans="1:34" x14ac:dyDescent="0.35">
      <c r="A4" s="347" t="e">
        <f>'Accueil '!A1</f>
        <v>#N/A</v>
      </c>
    </row>
    <row r="5" spans="1:34" x14ac:dyDescent="0.35">
      <c r="A5" s="347"/>
    </row>
    <row r="6" spans="1:34" x14ac:dyDescent="0.35">
      <c r="A6" s="348"/>
    </row>
    <row r="7" spans="1:34" ht="31.4" customHeight="1" x14ac:dyDescent="0.35">
      <c r="A7" s="106" t="s">
        <v>10</v>
      </c>
      <c r="B7" s="101"/>
      <c r="C7" s="107" t="str">
        <f>IF('Accueil '!C10="","",'Accueil '!C10)</f>
        <v>Sélectionner :</v>
      </c>
      <c r="D7" s="101"/>
      <c r="E7" s="107" t="e">
        <f>IF('Accueil '!C10="","",EDATE('Accueil '!C10,12))</f>
        <v>#VALUE!</v>
      </c>
      <c r="F7" s="102"/>
      <c r="G7" s="107" t="e">
        <f>IF(E7="","",EDATE(E7,12))</f>
        <v>#VALUE!</v>
      </c>
      <c r="H7" s="102"/>
      <c r="I7" s="107" t="e">
        <f>IF(E7="","",EDATE(G7,12))</f>
        <v>#VALUE!</v>
      </c>
      <c r="J7" s="102"/>
      <c r="K7" s="107" t="e">
        <f>IF(E7="","",EDATE(I7,12))</f>
        <v>#VALUE!</v>
      </c>
      <c r="L7" s="102"/>
      <c r="M7" s="107" t="e">
        <f>IF(E7="","",EDATE(K7,12))</f>
        <v>#VALUE!</v>
      </c>
      <c r="N7" s="102"/>
      <c r="O7" s="107" t="e">
        <f>IF(G7="","",EDATE(M7,12))</f>
        <v>#VALUE!</v>
      </c>
      <c r="P7" s="102"/>
      <c r="Q7" s="107" t="e">
        <f>IF(I7="","",EDATE(O7,12))</f>
        <v>#VALUE!</v>
      </c>
      <c r="R7" s="102"/>
      <c r="S7" s="346" t="s">
        <v>286</v>
      </c>
      <c r="T7" s="346"/>
      <c r="U7" s="346"/>
      <c r="V7" s="346"/>
      <c r="W7" s="346"/>
      <c r="X7" s="346"/>
    </row>
    <row r="8" spans="1:34" ht="31.4" customHeight="1" x14ac:dyDescent="0.35">
      <c r="A8" s="106" t="s">
        <v>287</v>
      </c>
      <c r="B8" s="101"/>
      <c r="C8" s="107" t="str">
        <f>'Accueil '!C12</f>
        <v>AAAA-MM-JJ</v>
      </c>
      <c r="D8" s="101"/>
      <c r="E8" s="107" t="e">
        <f>EDATE(C8,12)</f>
        <v>#VALUE!</v>
      </c>
      <c r="F8" s="102"/>
      <c r="G8" s="107" t="e">
        <f>EDATE(E8,12)</f>
        <v>#VALUE!</v>
      </c>
      <c r="H8" s="102"/>
      <c r="I8" s="107" t="e">
        <f>EDATE(G8,12)</f>
        <v>#VALUE!</v>
      </c>
      <c r="J8" s="102"/>
      <c r="K8" s="107" t="e">
        <f>EDATE(I8,12)</f>
        <v>#VALUE!</v>
      </c>
      <c r="L8" s="102"/>
      <c r="M8" s="107" t="e">
        <f>IF(E8="","",EDATE(M7,-6)+1)</f>
        <v>#VALUE!</v>
      </c>
      <c r="N8" s="102"/>
      <c r="O8" s="107" t="e">
        <f>IF(G8="","",EDATE(O7,-6)+1)</f>
        <v>#VALUE!</v>
      </c>
      <c r="P8" s="102"/>
      <c r="Q8" s="107" t="e">
        <f>IF(I8="","",EDATE(Q7,-6)+1)</f>
        <v>#VALUE!</v>
      </c>
      <c r="R8" s="102"/>
      <c r="S8" s="346"/>
      <c r="T8" s="346"/>
      <c r="U8" s="346"/>
      <c r="V8" s="346"/>
      <c r="W8" s="346"/>
      <c r="X8" s="346"/>
    </row>
    <row r="9" spans="1:34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34" ht="15.65" customHeight="1" x14ac:dyDescent="0.35">
      <c r="A10" s="349" t="s">
        <v>288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</row>
    <row r="11" spans="1:34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34" s="105" customFormat="1" ht="85.5" customHeight="1" x14ac:dyDescent="0.35">
      <c r="A12" s="100" t="str">
        <f>IF('Mesure 1 (M1)'!A3="","Mesure 1 (M1)",'Mesure 1 (M1)'!A3)</f>
        <v>Mesure 1 (M1)</v>
      </c>
      <c r="B12" s="103"/>
      <c r="C12" s="42" t="s">
        <v>14</v>
      </c>
      <c r="D12" s="103"/>
      <c r="E12" s="42" t="s">
        <v>289</v>
      </c>
      <c r="F12" s="104"/>
      <c r="G12" s="42" t="s">
        <v>289</v>
      </c>
      <c r="H12" s="104"/>
      <c r="I12" s="42" t="s">
        <v>289</v>
      </c>
      <c r="J12" s="104"/>
      <c r="K12" s="42" t="s">
        <v>289</v>
      </c>
      <c r="L12" s="104"/>
      <c r="M12" s="42" t="s">
        <v>289</v>
      </c>
      <c r="N12" s="104"/>
      <c r="O12" s="42" t="s">
        <v>289</v>
      </c>
      <c r="P12" s="104"/>
      <c r="Q12" s="42" t="s">
        <v>289</v>
      </c>
      <c r="R12" s="104"/>
      <c r="S12" s="345"/>
      <c r="T12" s="345"/>
      <c r="U12" s="345"/>
      <c r="V12" s="345"/>
      <c r="W12" s="345"/>
      <c r="X12" s="345"/>
      <c r="AH12"/>
    </row>
    <row r="13" spans="1:34" ht="85.5" customHeight="1" x14ac:dyDescent="0.35">
      <c r="A13" s="100" t="str">
        <f>IF('Mesure 2 (M2)'!A3="","Mesure 2 (M2)",'Mesure 2 (M2)'!A3)</f>
        <v>Mesure 2 (M2)</v>
      </c>
      <c r="B13" s="103"/>
      <c r="C13" s="42" t="s">
        <v>14</v>
      </c>
      <c r="D13" s="103"/>
      <c r="E13" s="42" t="s">
        <v>289</v>
      </c>
      <c r="F13" s="104"/>
      <c r="G13" s="42" t="s">
        <v>289</v>
      </c>
      <c r="H13" s="104"/>
      <c r="I13" s="42" t="s">
        <v>289</v>
      </c>
      <c r="J13" s="104"/>
      <c r="K13" s="42" t="s">
        <v>289</v>
      </c>
      <c r="L13" s="104"/>
      <c r="M13" s="42" t="s">
        <v>289</v>
      </c>
      <c r="N13" s="104"/>
      <c r="O13" s="42" t="s">
        <v>289</v>
      </c>
      <c r="P13" s="104"/>
      <c r="Q13" s="42" t="s">
        <v>289</v>
      </c>
      <c r="R13" s="104"/>
      <c r="S13" s="345"/>
      <c r="T13" s="345"/>
      <c r="U13" s="345"/>
      <c r="V13" s="345"/>
      <c r="W13" s="345"/>
      <c r="X13" s="345"/>
    </row>
    <row r="14" spans="1:34" ht="85.5" customHeight="1" x14ac:dyDescent="0.35">
      <c r="A14" s="100" t="str">
        <f>IF('Mesure 3 (M3)'!A3="","Mesure 3 (M3)",'Mesure 3 (M3)'!A3)</f>
        <v>Mesure 3 (M3)</v>
      </c>
      <c r="B14" s="103"/>
      <c r="C14" s="42" t="s">
        <v>14</v>
      </c>
      <c r="D14" s="103"/>
      <c r="E14" s="42" t="s">
        <v>289</v>
      </c>
      <c r="F14" s="104"/>
      <c r="G14" s="42" t="s">
        <v>289</v>
      </c>
      <c r="H14" s="104"/>
      <c r="I14" s="42" t="s">
        <v>289</v>
      </c>
      <c r="J14" s="104"/>
      <c r="K14" s="42" t="s">
        <v>289</v>
      </c>
      <c r="L14" s="104"/>
      <c r="M14" s="42" t="s">
        <v>289</v>
      </c>
      <c r="N14" s="104"/>
      <c r="O14" s="42" t="s">
        <v>289</v>
      </c>
      <c r="P14" s="104"/>
      <c r="Q14" s="42" t="s">
        <v>289</v>
      </c>
      <c r="R14" s="104"/>
      <c r="S14" s="345"/>
      <c r="T14" s="345"/>
      <c r="U14" s="345"/>
      <c r="V14" s="345"/>
      <c r="W14" s="345"/>
      <c r="X14" s="345"/>
    </row>
    <row r="15" spans="1:34" ht="85.5" customHeight="1" x14ac:dyDescent="0.35">
      <c r="A15" s="100" t="str">
        <f>IF('Mesure 4 (M4)'!A3="","Mesure 4 (M4)",'Mesure 4 (M4)'!A3)</f>
        <v>Mesure 4 (M4)</v>
      </c>
      <c r="B15" s="103"/>
      <c r="C15" s="42" t="s">
        <v>14</v>
      </c>
      <c r="D15" s="103"/>
      <c r="E15" s="42" t="s">
        <v>289</v>
      </c>
      <c r="F15" s="104"/>
      <c r="G15" s="42" t="s">
        <v>289</v>
      </c>
      <c r="H15" s="104"/>
      <c r="I15" s="42" t="s">
        <v>289</v>
      </c>
      <c r="J15" s="104"/>
      <c r="K15" s="42" t="s">
        <v>289</v>
      </c>
      <c r="L15" s="104"/>
      <c r="M15" s="42" t="s">
        <v>289</v>
      </c>
      <c r="N15" s="104"/>
      <c r="O15" s="42" t="s">
        <v>289</v>
      </c>
      <c r="P15" s="104"/>
      <c r="Q15" s="42" t="s">
        <v>289</v>
      </c>
      <c r="R15" s="104"/>
      <c r="S15" s="345"/>
      <c r="T15" s="345"/>
      <c r="U15" s="345"/>
      <c r="V15" s="345"/>
      <c r="W15" s="345"/>
      <c r="X15" s="345"/>
    </row>
    <row r="16" spans="1:34" ht="85.5" customHeight="1" x14ac:dyDescent="0.35">
      <c r="A16" s="100" t="str">
        <f>IF('Mesure 5 (M5)'!A3="","Mesure 5 (M5)",'Mesure 5 (M5)'!A3)</f>
        <v>Mesure 5 (M5)</v>
      </c>
      <c r="B16" s="103"/>
      <c r="C16" s="42" t="s">
        <v>14</v>
      </c>
      <c r="D16" s="103"/>
      <c r="E16" s="42" t="s">
        <v>289</v>
      </c>
      <c r="F16" s="104"/>
      <c r="G16" s="42" t="s">
        <v>289</v>
      </c>
      <c r="H16" s="104"/>
      <c r="I16" s="42" t="s">
        <v>289</v>
      </c>
      <c r="J16" s="104"/>
      <c r="K16" s="42" t="s">
        <v>289</v>
      </c>
      <c r="L16" s="104"/>
      <c r="M16" s="42" t="s">
        <v>289</v>
      </c>
      <c r="N16" s="104"/>
      <c r="O16" s="42" t="s">
        <v>289</v>
      </c>
      <c r="P16" s="104"/>
      <c r="Q16" s="42" t="s">
        <v>289</v>
      </c>
      <c r="R16" s="104"/>
      <c r="S16" s="345"/>
      <c r="T16" s="345"/>
      <c r="U16" s="345"/>
      <c r="V16" s="345"/>
      <c r="W16" s="345"/>
      <c r="X16" s="345"/>
    </row>
    <row r="17" spans="1:24" ht="85.5" customHeight="1" x14ac:dyDescent="0.35">
      <c r="A17" s="100" t="str">
        <f>IF('Mesure 6 (M6)'!A3="","Mesure 6 (M6)",'Mesure 6 (M6)'!A3)</f>
        <v>Mesure 6 (M6)</v>
      </c>
      <c r="B17" s="103"/>
      <c r="C17" s="42" t="s">
        <v>14</v>
      </c>
      <c r="D17" s="103"/>
      <c r="E17" s="42" t="s">
        <v>289</v>
      </c>
      <c r="F17" s="104"/>
      <c r="G17" s="42" t="s">
        <v>289</v>
      </c>
      <c r="H17" s="104"/>
      <c r="I17" s="42" t="s">
        <v>289</v>
      </c>
      <c r="J17" s="104"/>
      <c r="K17" s="42" t="s">
        <v>289</v>
      </c>
      <c r="L17" s="104"/>
      <c r="M17" s="42" t="s">
        <v>289</v>
      </c>
      <c r="N17" s="104"/>
      <c r="O17" s="42" t="s">
        <v>289</v>
      </c>
      <c r="P17" s="104"/>
      <c r="Q17" s="42" t="s">
        <v>289</v>
      </c>
      <c r="R17" s="104"/>
      <c r="S17" s="345"/>
      <c r="T17" s="345"/>
      <c r="U17" s="345"/>
      <c r="V17" s="345"/>
      <c r="W17" s="345"/>
      <c r="X17" s="345"/>
    </row>
    <row r="18" spans="1:24" ht="85.5" customHeight="1" x14ac:dyDescent="0.35">
      <c r="A18" s="100" t="str">
        <f>IF('Mesure 7 (M7)'!A3="","Mesure 7 (M7)",'Mesure 7 (M7)'!A3)</f>
        <v>Mesure 7 (M7)</v>
      </c>
      <c r="B18" s="103"/>
      <c r="C18" s="42" t="s">
        <v>14</v>
      </c>
      <c r="D18" s="103"/>
      <c r="E18" s="42" t="s">
        <v>289</v>
      </c>
      <c r="F18" s="104"/>
      <c r="G18" s="42" t="s">
        <v>289</v>
      </c>
      <c r="H18" s="104"/>
      <c r="I18" s="42" t="s">
        <v>289</v>
      </c>
      <c r="J18" s="104"/>
      <c r="K18" s="42" t="s">
        <v>289</v>
      </c>
      <c r="L18" s="104"/>
      <c r="M18" s="42" t="s">
        <v>289</v>
      </c>
      <c r="N18" s="104"/>
      <c r="O18" s="42" t="s">
        <v>289</v>
      </c>
      <c r="P18" s="104"/>
      <c r="Q18" s="42" t="s">
        <v>289</v>
      </c>
      <c r="R18" s="104"/>
      <c r="S18" s="345"/>
      <c r="T18" s="345"/>
      <c r="U18" s="345"/>
      <c r="V18" s="345"/>
      <c r="W18" s="345"/>
      <c r="X18" s="345"/>
    </row>
    <row r="19" spans="1:24" ht="85.5" customHeight="1" x14ac:dyDescent="0.35">
      <c r="A19" s="100" t="str">
        <f>IF('Mesure autres (MA)'!A3="","",'Mesure autres (MA)'!A3)</f>
        <v>Autres mesures1</v>
      </c>
      <c r="B19" s="103"/>
      <c r="C19" s="42" t="s">
        <v>14</v>
      </c>
      <c r="D19" s="103"/>
      <c r="E19" s="42" t="s">
        <v>289</v>
      </c>
      <c r="F19" s="104"/>
      <c r="G19" s="42" t="s">
        <v>289</v>
      </c>
      <c r="H19" s="104"/>
      <c r="I19" s="42" t="s">
        <v>289</v>
      </c>
      <c r="J19" s="104"/>
      <c r="K19" s="42" t="s">
        <v>289</v>
      </c>
      <c r="L19" s="104"/>
      <c r="M19" s="42" t="s">
        <v>289</v>
      </c>
      <c r="N19" s="104"/>
      <c r="O19" s="42" t="s">
        <v>289</v>
      </c>
      <c r="P19" s="104"/>
      <c r="Q19" s="42" t="s">
        <v>289</v>
      </c>
      <c r="R19" s="104"/>
      <c r="S19" s="345"/>
      <c r="T19" s="345"/>
      <c r="U19" s="345"/>
      <c r="V19" s="345"/>
      <c r="W19" s="345"/>
      <c r="X19" s="345"/>
    </row>
    <row r="33" customFormat="1" x14ac:dyDescent="0.35"/>
    <row r="34" customFormat="1" x14ac:dyDescent="0.35"/>
  </sheetData>
  <mergeCells count="11">
    <mergeCell ref="S7:X8"/>
    <mergeCell ref="S12:X12"/>
    <mergeCell ref="S13:X13"/>
    <mergeCell ref="S14:X14"/>
    <mergeCell ref="A4:A6"/>
    <mergeCell ref="A10:X10"/>
    <mergeCell ref="S15:X15"/>
    <mergeCell ref="S16:X16"/>
    <mergeCell ref="S17:X17"/>
    <mergeCell ref="S18:X18"/>
    <mergeCell ref="S19:X19"/>
  </mergeCells>
  <dataValidations count="2">
    <dataValidation type="list" allowBlank="1" showInputMessage="1" showErrorMessage="1" sqref="N12:N19 P12:P19 R12:R19" xr:uid="{27A16E45-7D6E-49C2-AC10-68A2061CC47B}">
      <formula1>$AH$9:$AH$12</formula1>
    </dataValidation>
    <dataValidation allowBlank="1" showErrorMessage="1" prompt="Veuillez inscrire manuellement votre date de MAJ financière annuelle pour chaque exercice financier." sqref="A8 C8:K8" xr:uid="{EAEF66BB-6BB7-4D5D-9211-C44BE61E1D64}"/>
  </dataValidations>
  <printOptions horizontalCentered="1"/>
  <pageMargins left="0.25" right="0.25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C160A2-0F39-43A7-955A-64790EA37186}">
          <x14:formula1>
            <xm:f>Administration!$D$5:$D$9</xm:f>
          </x14:formula1>
          <xm:sqref>E12:E19 G12:G19 I12:I19 K12:K19 M12:M19 O12:O19 Q12:Q19 C12:C19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92F4B-368A-42E8-9DAE-91B68066E566}">
  <sheetPr>
    <tabColor theme="7" tint="0.59999389629810485"/>
    <pageSetUpPr fitToPage="1"/>
  </sheetPr>
  <dimension ref="A1:E51"/>
  <sheetViews>
    <sheetView showGridLines="0" zoomScaleNormal="100" zoomScaleSheetLayoutView="140" workbookViewId="0">
      <selection sqref="A1:E1"/>
    </sheetView>
  </sheetViews>
  <sheetFormatPr baseColWidth="10" defaultColWidth="11.453125" defaultRowHeight="14.5" x14ac:dyDescent="0.35"/>
  <cols>
    <col min="1" max="1" width="2.453125" customWidth="1"/>
    <col min="2" max="2" width="41.54296875" customWidth="1"/>
    <col min="3" max="5" width="13.54296875" customWidth="1"/>
  </cols>
  <sheetData>
    <row r="1" spans="1:5" ht="18" x14ac:dyDescent="0.35">
      <c r="A1" s="288" t="s">
        <v>290</v>
      </c>
      <c r="B1" s="289"/>
      <c r="C1" s="289"/>
      <c r="D1" s="289"/>
      <c r="E1" s="289"/>
    </row>
    <row r="3" spans="1:5" ht="15" customHeight="1" x14ac:dyDescent="0.35">
      <c r="A3" s="339" t="e">
        <f>Diagnostic!A1</f>
        <v>#N/A</v>
      </c>
      <c r="B3" s="339"/>
    </row>
    <row r="4" spans="1:5" s="1" customFormat="1" ht="16" thickBot="1" x14ac:dyDescent="0.4">
      <c r="A4" s="365" t="s">
        <v>244</v>
      </c>
      <c r="B4" s="365"/>
      <c r="E4" s="26"/>
    </row>
    <row r="5" spans="1:5" ht="15" customHeight="1" x14ac:dyDescent="0.35">
      <c r="A5" s="2"/>
      <c r="B5" s="2"/>
      <c r="C5" s="37" t="str">
        <f>+'Cadre financier'!E5</f>
        <v>Sélectionner :</v>
      </c>
      <c r="D5" s="37" t="str">
        <f>+C5</f>
        <v>Sélectionner :</v>
      </c>
    </row>
    <row r="6" spans="1:5" ht="25.5" x14ac:dyDescent="0.35">
      <c r="A6" s="366" t="s">
        <v>245</v>
      </c>
      <c r="B6" s="366"/>
      <c r="C6" s="4" t="s">
        <v>291</v>
      </c>
      <c r="D6" s="41" t="s">
        <v>292</v>
      </c>
      <c r="E6" s="4" t="s">
        <v>293</v>
      </c>
    </row>
    <row r="7" spans="1:5" x14ac:dyDescent="0.35">
      <c r="A7" s="3"/>
      <c r="B7" s="3"/>
      <c r="C7" s="4"/>
      <c r="D7" s="4"/>
      <c r="E7" s="4"/>
    </row>
    <row r="8" spans="1:5" x14ac:dyDescent="0.35">
      <c r="A8" s="334" t="s">
        <v>256</v>
      </c>
      <c r="B8" s="334"/>
      <c r="C8" s="5"/>
      <c r="D8" s="5"/>
      <c r="E8" s="5"/>
    </row>
    <row r="9" spans="1:5" ht="15" customHeight="1" x14ac:dyDescent="0.35">
      <c r="B9" s="6" t="s">
        <v>257</v>
      </c>
      <c r="C9" s="32">
        <f>+'Cadre financier'!E9</f>
        <v>0</v>
      </c>
      <c r="D9" s="7"/>
      <c r="E9" s="32">
        <f>+D9-C9</f>
        <v>0</v>
      </c>
    </row>
    <row r="10" spans="1:5" ht="15" customHeight="1" x14ac:dyDescent="0.35">
      <c r="B10" s="6" t="s">
        <v>258</v>
      </c>
      <c r="C10" s="32">
        <f>+'Cadre financier'!E10</f>
        <v>0</v>
      </c>
      <c r="D10" s="7"/>
      <c r="E10" s="32">
        <f>+D10-C10</f>
        <v>0</v>
      </c>
    </row>
    <row r="11" spans="1:5" ht="15" customHeight="1" x14ac:dyDescent="0.35">
      <c r="B11" s="6" t="s">
        <v>259</v>
      </c>
      <c r="C11" s="32">
        <f>+'Cadre financier'!E11</f>
        <v>0</v>
      </c>
      <c r="D11" s="7"/>
      <c r="E11" s="32">
        <f>+D11-C11</f>
        <v>0</v>
      </c>
    </row>
    <row r="12" spans="1:5" x14ac:dyDescent="0.35">
      <c r="A12" s="334" t="s">
        <v>260</v>
      </c>
      <c r="B12" s="334"/>
      <c r="C12" s="33">
        <f>SUM(C9:C11)</f>
        <v>0</v>
      </c>
      <c r="D12" s="8">
        <f>SUM(D9:D11)</f>
        <v>0</v>
      </c>
      <c r="E12" s="33">
        <f>SUM(E9:E11)</f>
        <v>0</v>
      </c>
    </row>
    <row r="13" spans="1:5" x14ac:dyDescent="0.35">
      <c r="A13" s="334" t="s">
        <v>261</v>
      </c>
      <c r="B13" s="334"/>
      <c r="C13" s="34"/>
      <c r="D13" s="9"/>
      <c r="E13" s="34"/>
    </row>
    <row r="14" spans="1:5" ht="15" customHeight="1" x14ac:dyDescent="0.35">
      <c r="B14" s="6" t="s">
        <v>262</v>
      </c>
      <c r="C14" s="32">
        <f>+'Cadre financier'!E14</f>
        <v>0</v>
      </c>
      <c r="D14" s="7"/>
      <c r="E14" s="32">
        <f>+D14-C14</f>
        <v>0</v>
      </c>
    </row>
    <row r="15" spans="1:5" x14ac:dyDescent="0.35">
      <c r="B15" s="6" t="s">
        <v>263</v>
      </c>
      <c r="C15" s="32">
        <f>+'Cadre financier'!E15</f>
        <v>0</v>
      </c>
      <c r="D15" s="7"/>
      <c r="E15" s="32">
        <f>+D15-C15</f>
        <v>0</v>
      </c>
    </row>
    <row r="16" spans="1:5" x14ac:dyDescent="0.35">
      <c r="A16" s="366" t="s">
        <v>264</v>
      </c>
      <c r="B16" s="366"/>
      <c r="C16" s="33">
        <f>C14+C15</f>
        <v>0</v>
      </c>
      <c r="D16" s="8">
        <f>D14+D15</f>
        <v>0</v>
      </c>
      <c r="E16" s="33">
        <f>E14+E15</f>
        <v>0</v>
      </c>
    </row>
    <row r="17" spans="1:5" x14ac:dyDescent="0.35">
      <c r="A17" s="19"/>
      <c r="B17" s="19"/>
      <c r="C17" s="33"/>
      <c r="D17" s="8"/>
      <c r="E17" s="33"/>
    </row>
    <row r="18" spans="1:5" x14ac:dyDescent="0.35">
      <c r="A18" s="334" t="s">
        <v>294</v>
      </c>
      <c r="B18" s="334"/>
      <c r="C18" s="32">
        <f>+'Cadre financier'!E18</f>
        <v>0</v>
      </c>
      <c r="D18" s="9"/>
      <c r="E18" s="32">
        <f>+D18-C18</f>
        <v>0</v>
      </c>
    </row>
    <row r="19" spans="1:5" x14ac:dyDescent="0.35">
      <c r="A19" s="19"/>
      <c r="B19" s="19"/>
      <c r="C19" s="34"/>
      <c r="D19" s="9"/>
      <c r="E19" s="34"/>
    </row>
    <row r="20" spans="1:5" ht="24" customHeight="1" x14ac:dyDescent="0.35">
      <c r="A20" s="341" t="s">
        <v>295</v>
      </c>
      <c r="B20" s="341"/>
      <c r="C20" s="33">
        <f>IF(ABS(C12-C16)&lt;0.05,0,(C12-C16))+C18</f>
        <v>0</v>
      </c>
      <c r="D20" s="8">
        <f t="shared" ref="D20:E20" si="0">IF(ABS(D12-D16)&lt;0.05,0,(D12-D16))+D18</f>
        <v>0</v>
      </c>
      <c r="E20" s="33">
        <f t="shared" si="0"/>
        <v>0</v>
      </c>
    </row>
    <row r="21" spans="1:5" x14ac:dyDescent="0.35">
      <c r="A21" s="12"/>
      <c r="C21" s="10"/>
      <c r="D21" s="10"/>
      <c r="E21" s="10"/>
    </row>
    <row r="22" spans="1:5" ht="15" thickBot="1" x14ac:dyDescent="0.4">
      <c r="A22" s="12"/>
      <c r="C22" s="10"/>
      <c r="D22" s="10"/>
      <c r="E22" s="10"/>
    </row>
    <row r="23" spans="1:5" x14ac:dyDescent="0.35">
      <c r="A23" s="350" t="s">
        <v>296</v>
      </c>
      <c r="B23" s="351"/>
      <c r="C23" s="351"/>
      <c r="D23" s="351"/>
      <c r="E23" s="352"/>
    </row>
    <row r="24" spans="1:5" x14ac:dyDescent="0.35">
      <c r="A24" s="353"/>
      <c r="B24" s="354"/>
      <c r="C24" s="354"/>
      <c r="D24" s="354"/>
      <c r="E24" s="355"/>
    </row>
    <row r="25" spans="1:5" s="15" customFormat="1" ht="14.9" customHeight="1" x14ac:dyDescent="0.25">
      <c r="A25" s="356"/>
      <c r="B25" s="357"/>
      <c r="C25" s="357"/>
      <c r="D25" s="357"/>
      <c r="E25" s="358"/>
    </row>
    <row r="26" spans="1:5" s="15" customFormat="1" ht="14.9" customHeight="1" x14ac:dyDescent="0.25">
      <c r="A26" s="359"/>
      <c r="B26" s="360"/>
      <c r="C26" s="360"/>
      <c r="D26" s="360"/>
      <c r="E26" s="361"/>
    </row>
    <row r="27" spans="1:5" s="15" customFormat="1" ht="14.9" customHeight="1" x14ac:dyDescent="0.25">
      <c r="A27" s="359"/>
      <c r="B27" s="360"/>
      <c r="C27" s="360"/>
      <c r="D27" s="360"/>
      <c r="E27" s="361"/>
    </row>
    <row r="28" spans="1:5" s="15" customFormat="1" ht="12" customHeight="1" x14ac:dyDescent="0.25">
      <c r="A28" s="359"/>
      <c r="B28" s="360"/>
      <c r="C28" s="360"/>
      <c r="D28" s="360"/>
      <c r="E28" s="361"/>
    </row>
    <row r="29" spans="1:5" s="15" customFormat="1" ht="12" customHeight="1" x14ac:dyDescent="0.25">
      <c r="A29" s="359"/>
      <c r="B29" s="360"/>
      <c r="C29" s="360"/>
      <c r="D29" s="360"/>
      <c r="E29" s="361"/>
    </row>
    <row r="30" spans="1:5" s="15" customFormat="1" ht="12" customHeight="1" x14ac:dyDescent="0.25">
      <c r="A30" s="359"/>
      <c r="B30" s="360"/>
      <c r="C30" s="360"/>
      <c r="D30" s="360"/>
      <c r="E30" s="361"/>
    </row>
    <row r="31" spans="1:5" s="15" customFormat="1" ht="12" customHeight="1" x14ac:dyDescent="0.25">
      <c r="A31" s="359"/>
      <c r="B31" s="360"/>
      <c r="C31" s="360"/>
      <c r="D31" s="360"/>
      <c r="E31" s="361"/>
    </row>
    <row r="32" spans="1:5" s="15" customFormat="1" ht="12" customHeight="1" x14ac:dyDescent="0.25">
      <c r="A32" s="359"/>
      <c r="B32" s="360"/>
      <c r="C32" s="360"/>
      <c r="D32" s="360"/>
      <c r="E32" s="361"/>
    </row>
    <row r="33" spans="1:5" s="15" customFormat="1" ht="12" customHeight="1" x14ac:dyDescent="0.25">
      <c r="A33" s="359"/>
      <c r="B33" s="360"/>
      <c r="C33" s="360"/>
      <c r="D33" s="360"/>
      <c r="E33" s="361"/>
    </row>
    <row r="34" spans="1:5" s="15" customFormat="1" ht="12" customHeight="1" x14ac:dyDescent="0.25">
      <c r="A34" s="359"/>
      <c r="B34" s="360"/>
      <c r="C34" s="360"/>
      <c r="D34" s="360"/>
      <c r="E34" s="361"/>
    </row>
    <row r="35" spans="1:5" s="15" customFormat="1" ht="12" customHeight="1" x14ac:dyDescent="0.25">
      <c r="A35" s="359"/>
      <c r="B35" s="360"/>
      <c r="C35" s="360"/>
      <c r="D35" s="360"/>
      <c r="E35" s="361"/>
    </row>
    <row r="36" spans="1:5" s="15" customFormat="1" ht="12" customHeight="1" x14ac:dyDescent="0.25">
      <c r="A36" s="359"/>
      <c r="B36" s="360"/>
      <c r="C36" s="360"/>
      <c r="D36" s="360"/>
      <c r="E36" s="361"/>
    </row>
    <row r="37" spans="1:5" s="15" customFormat="1" ht="12" customHeight="1" x14ac:dyDescent="0.25">
      <c r="A37" s="359"/>
      <c r="B37" s="360"/>
      <c r="C37" s="360"/>
      <c r="D37" s="360"/>
      <c r="E37" s="361"/>
    </row>
    <row r="38" spans="1:5" s="15" customFormat="1" ht="12" customHeight="1" x14ac:dyDescent="0.25">
      <c r="A38" s="359"/>
      <c r="B38" s="360"/>
      <c r="C38" s="360"/>
      <c r="D38" s="360"/>
      <c r="E38" s="361"/>
    </row>
    <row r="39" spans="1:5" s="15" customFormat="1" ht="12" customHeight="1" x14ac:dyDescent="0.25">
      <c r="A39" s="359"/>
      <c r="B39" s="360"/>
      <c r="C39" s="360"/>
      <c r="D39" s="360"/>
      <c r="E39" s="361"/>
    </row>
    <row r="40" spans="1:5" s="15" customFormat="1" ht="12" customHeight="1" x14ac:dyDescent="0.25">
      <c r="A40" s="359"/>
      <c r="B40" s="360"/>
      <c r="C40" s="360"/>
      <c r="D40" s="360"/>
      <c r="E40" s="361"/>
    </row>
    <row r="41" spans="1:5" s="15" customFormat="1" ht="12" customHeight="1" x14ac:dyDescent="0.25">
      <c r="A41" s="359"/>
      <c r="B41" s="360"/>
      <c r="C41" s="360"/>
      <c r="D41" s="360"/>
      <c r="E41" s="361"/>
    </row>
    <row r="42" spans="1:5" s="15" customFormat="1" ht="12" customHeight="1" x14ac:dyDescent="0.25">
      <c r="A42" s="359"/>
      <c r="B42" s="360"/>
      <c r="C42" s="360"/>
      <c r="D42" s="360"/>
      <c r="E42" s="361"/>
    </row>
    <row r="43" spans="1:5" s="15" customFormat="1" ht="12" customHeight="1" thickBot="1" x14ac:dyDescent="0.3">
      <c r="A43" s="362"/>
      <c r="B43" s="363"/>
      <c r="C43" s="363"/>
      <c r="D43" s="363"/>
      <c r="E43" s="364"/>
    </row>
    <row r="44" spans="1:5" s="15" customFormat="1" x14ac:dyDescent="0.25">
      <c r="A44" s="14"/>
      <c r="B44" s="11"/>
    </row>
    <row r="45" spans="1:5" s="15" customFormat="1" ht="26.25" customHeight="1" x14ac:dyDescent="0.25">
      <c r="A45" s="14">
        <v>1</v>
      </c>
      <c r="B45" s="335" t="s">
        <v>297</v>
      </c>
      <c r="C45" s="335"/>
      <c r="D45" s="335"/>
      <c r="E45" s="335"/>
    </row>
    <row r="47" spans="1:5" x14ac:dyDescent="0.35">
      <c r="B47" s="27" t="s">
        <v>283</v>
      </c>
    </row>
    <row r="48" spans="1:5" x14ac:dyDescent="0.35">
      <c r="B48" s="28"/>
    </row>
    <row r="49" spans="2:3" x14ac:dyDescent="0.35">
      <c r="B49" s="29"/>
      <c r="C49" s="30" t="s">
        <v>284</v>
      </c>
    </row>
    <row r="50" spans="2:3" x14ac:dyDescent="0.35">
      <c r="C50" s="30"/>
    </row>
    <row r="51" spans="2:3" x14ac:dyDescent="0.35">
      <c r="B51" s="31"/>
      <c r="C51" s="30" t="s">
        <v>156</v>
      </c>
    </row>
  </sheetData>
  <mergeCells count="13">
    <mergeCell ref="A23:E24"/>
    <mergeCell ref="B45:E45"/>
    <mergeCell ref="A25:E43"/>
    <mergeCell ref="A1:E1"/>
    <mergeCell ref="A3:B3"/>
    <mergeCell ref="A4:B4"/>
    <mergeCell ref="A6:B6"/>
    <mergeCell ref="A8:B8"/>
    <mergeCell ref="A12:B12"/>
    <mergeCell ref="A13:B13"/>
    <mergeCell ref="A16:B16"/>
    <mergeCell ref="A20:B20"/>
    <mergeCell ref="A18:B18"/>
  </mergeCells>
  <phoneticPr fontId="14" type="noConversion"/>
  <printOptions horizontalCentered="1"/>
  <pageMargins left="0.51181102362204722" right="0.51181102362204722" top="0.55118110236220474" bottom="0.55118110236220474" header="0.31496062992125984" footer="0.31496062992125984"/>
  <pageSetup scale="8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4828-4455-444D-BB20-CC3F9C9E1529}">
  <sheetPr>
    <tabColor theme="7" tint="0.59999389629810485"/>
    <pageSetUpPr fitToPage="1"/>
  </sheetPr>
  <dimension ref="A1:F23"/>
  <sheetViews>
    <sheetView showGridLines="0" zoomScaleNormal="100" zoomScaleSheetLayoutView="80" workbookViewId="0">
      <selection sqref="A1:F1"/>
    </sheetView>
  </sheetViews>
  <sheetFormatPr baseColWidth="10" defaultColWidth="11.453125" defaultRowHeight="14.5" x14ac:dyDescent="0.35"/>
  <cols>
    <col min="1" max="1" width="3.453125" bestFit="1" customWidth="1"/>
    <col min="2" max="2" width="9.453125" customWidth="1"/>
    <col min="3" max="3" width="19.453125" style="25" customWidth="1"/>
    <col min="4" max="4" width="57.453125" customWidth="1"/>
    <col min="5" max="5" width="15.453125" customWidth="1"/>
    <col min="6" max="6" width="61.453125" customWidth="1"/>
  </cols>
  <sheetData>
    <row r="1" spans="1:6" ht="29.15" customHeight="1" thickBot="1" x14ac:dyDescent="0.4">
      <c r="A1" s="390" t="s">
        <v>298</v>
      </c>
      <c r="B1" s="390"/>
      <c r="C1" s="390"/>
      <c r="D1" s="390"/>
      <c r="E1" s="390"/>
      <c r="F1" s="391"/>
    </row>
    <row r="2" spans="1:6" ht="62.15" customHeight="1" thickTop="1" thickBot="1" x14ac:dyDescent="0.4">
      <c r="A2" s="394" t="s">
        <v>299</v>
      </c>
      <c r="B2" s="395"/>
      <c r="C2" s="392" t="s">
        <v>300</v>
      </c>
      <c r="D2" s="393"/>
      <c r="E2" s="79" t="s">
        <v>301</v>
      </c>
      <c r="F2" s="80" t="s">
        <v>302</v>
      </c>
    </row>
    <row r="3" spans="1:6" ht="51.65" customHeight="1" thickTop="1" thickBot="1" x14ac:dyDescent="0.4">
      <c r="A3" s="369" t="s">
        <v>303</v>
      </c>
      <c r="B3" s="370"/>
      <c r="C3" s="371" t="str">
        <f>IF('Mesure 1 (M1)'!A3="","",'Mesure 1 (M1)'!A3)</f>
        <v/>
      </c>
      <c r="D3" s="372"/>
      <c r="E3" s="220"/>
      <c r="F3" s="219"/>
    </row>
    <row r="4" spans="1:6" ht="51.65" customHeight="1" thickTop="1" thickBot="1" x14ac:dyDescent="0.4">
      <c r="A4" s="369" t="s">
        <v>304</v>
      </c>
      <c r="B4" s="370"/>
      <c r="C4" s="371" t="str">
        <f>IF('Mesure 2 (M2)'!A3="","",'Mesure 2 (M2)'!A3)</f>
        <v/>
      </c>
      <c r="D4" s="372"/>
      <c r="E4" s="54"/>
      <c r="F4" s="87"/>
    </row>
    <row r="5" spans="1:6" ht="51.65" customHeight="1" thickTop="1" thickBot="1" x14ac:dyDescent="0.4">
      <c r="A5" s="369" t="s">
        <v>305</v>
      </c>
      <c r="B5" s="370"/>
      <c r="C5" s="371" t="str">
        <f>IF('Mesure 3 (M3)'!A3="","",'Mesure 3 (M3)'!A3)</f>
        <v/>
      </c>
      <c r="D5" s="372"/>
      <c r="E5" s="54"/>
      <c r="F5" s="87"/>
    </row>
    <row r="6" spans="1:6" ht="51.65" customHeight="1" thickTop="1" thickBot="1" x14ac:dyDescent="0.4">
      <c r="A6" s="369" t="s">
        <v>306</v>
      </c>
      <c r="B6" s="370"/>
      <c r="C6" s="371" t="str">
        <f>IF('Mesure 4 (M4)'!A3="","",'Mesure 4 (M4)'!A3)</f>
        <v/>
      </c>
      <c r="D6" s="372"/>
      <c r="E6" s="54"/>
      <c r="F6" s="87"/>
    </row>
    <row r="7" spans="1:6" ht="51.65" customHeight="1" thickTop="1" thickBot="1" x14ac:dyDescent="0.4">
      <c r="A7" s="369" t="s">
        <v>307</v>
      </c>
      <c r="B7" s="370"/>
      <c r="C7" s="367" t="str">
        <f>IF('Mesure 5 (M5)'!A3="","",'Mesure 5 (M5)'!A3)</f>
        <v/>
      </c>
      <c r="D7" s="368"/>
      <c r="E7" s="54"/>
      <c r="F7" s="87"/>
    </row>
    <row r="8" spans="1:6" ht="51.65" customHeight="1" thickTop="1" thickBot="1" x14ac:dyDescent="0.4">
      <c r="A8" s="369" t="s">
        <v>308</v>
      </c>
      <c r="B8" s="370"/>
      <c r="C8" s="367" t="str">
        <f>IF('Mesure 6 (M6)'!A3="","",'Mesure 6 (M6)'!A3)</f>
        <v/>
      </c>
      <c r="D8" s="368"/>
      <c r="E8" s="54"/>
      <c r="F8" s="87"/>
    </row>
    <row r="9" spans="1:6" ht="51.65" customHeight="1" thickTop="1" thickBot="1" x14ac:dyDescent="0.4">
      <c r="A9" s="369" t="s">
        <v>309</v>
      </c>
      <c r="B9" s="370"/>
      <c r="C9" s="367" t="str">
        <f>IF('Mesure 7 (M7)'!A3="","",'Mesure 7 (M7)'!A6)</f>
        <v/>
      </c>
      <c r="D9" s="368"/>
      <c r="E9" s="54"/>
      <c r="F9" s="87"/>
    </row>
    <row r="10" spans="1:6" ht="51.65" customHeight="1" thickTop="1" thickBot="1" x14ac:dyDescent="0.4">
      <c r="A10" s="369" t="s">
        <v>310</v>
      </c>
      <c r="B10" s="370"/>
      <c r="C10" s="367" t="str">
        <f>IF('Mesure autres (MA)'!A3="","",'Mesure autres (MA)'!A3)</f>
        <v>Autres mesures1</v>
      </c>
      <c r="D10" s="368"/>
      <c r="E10" s="54"/>
      <c r="F10" s="87"/>
    </row>
    <row r="11" spans="1:6" ht="15" customHeight="1" thickTop="1" thickBot="1" x14ac:dyDescent="0.4">
      <c r="A11" s="116"/>
      <c r="B11" s="111"/>
      <c r="C11" s="112"/>
      <c r="D11" s="113"/>
      <c r="E11" s="114"/>
      <c r="F11" s="115"/>
    </row>
    <row r="12" spans="1:6" ht="36" customHeight="1" thickTop="1" thickBot="1" x14ac:dyDescent="0.4">
      <c r="A12" s="373" t="s">
        <v>311</v>
      </c>
      <c r="B12" s="374"/>
      <c r="C12" s="318" t="s">
        <v>312</v>
      </c>
      <c r="D12" s="319"/>
      <c r="E12" s="319"/>
      <c r="F12" s="320"/>
    </row>
    <row r="13" spans="1:6" ht="27.75" customHeight="1" thickTop="1" x14ac:dyDescent="0.35">
      <c r="A13" s="384" t="s">
        <v>155</v>
      </c>
      <c r="B13" s="385"/>
      <c r="C13" s="378"/>
      <c r="D13" s="379"/>
      <c r="E13" s="379"/>
      <c r="F13" s="380"/>
    </row>
    <row r="14" spans="1:6" ht="27.75" customHeight="1" x14ac:dyDescent="0.35">
      <c r="A14" s="386"/>
      <c r="B14" s="387"/>
      <c r="C14" s="381"/>
      <c r="D14" s="382"/>
      <c r="E14" s="382"/>
      <c r="F14" s="383"/>
    </row>
    <row r="15" spans="1:6" ht="27.75" customHeight="1" thickBot="1" x14ac:dyDescent="0.4">
      <c r="A15" s="388"/>
      <c r="B15" s="389"/>
      <c r="C15" s="375"/>
      <c r="D15" s="376"/>
      <c r="E15" s="376"/>
      <c r="F15" s="377"/>
    </row>
    <row r="16" spans="1:6" ht="15" thickTop="1" x14ac:dyDescent="0.35"/>
    <row r="18" spans="2:4" x14ac:dyDescent="0.35">
      <c r="B18" s="83" t="s">
        <v>283</v>
      </c>
      <c r="C18" s="15"/>
      <c r="D18" s="15"/>
    </row>
    <row r="19" spans="2:4" x14ac:dyDescent="0.35">
      <c r="B19" s="84"/>
      <c r="C19" s="85" t="s">
        <v>284</v>
      </c>
      <c r="D19" s="15"/>
    </row>
    <row r="20" spans="2:4" x14ac:dyDescent="0.35">
      <c r="B20" s="15"/>
      <c r="C20" s="85"/>
      <c r="D20" s="15"/>
    </row>
    <row r="21" spans="2:4" x14ac:dyDescent="0.35">
      <c r="B21" s="222"/>
      <c r="C21" s="85" t="s">
        <v>156</v>
      </c>
      <c r="D21" s="15"/>
    </row>
    <row r="22" spans="2:4" x14ac:dyDescent="0.35">
      <c r="B22" s="15"/>
      <c r="C22" s="15"/>
      <c r="D22" s="15"/>
    </row>
    <row r="23" spans="2:4" x14ac:dyDescent="0.35">
      <c r="B23" s="217"/>
      <c r="C23" s="85" t="s">
        <v>157</v>
      </c>
    </row>
  </sheetData>
  <mergeCells count="25">
    <mergeCell ref="A1:F1"/>
    <mergeCell ref="C2:D2"/>
    <mergeCell ref="A2:B2"/>
    <mergeCell ref="C3:D3"/>
    <mergeCell ref="C4:D4"/>
    <mergeCell ref="A12:B12"/>
    <mergeCell ref="C12:F12"/>
    <mergeCell ref="C15:F15"/>
    <mergeCell ref="C13:F13"/>
    <mergeCell ref="C14:F14"/>
    <mergeCell ref="A13:B15"/>
    <mergeCell ref="C10:D10"/>
    <mergeCell ref="A3:B3"/>
    <mergeCell ref="A4:B4"/>
    <mergeCell ref="A5:B5"/>
    <mergeCell ref="A6:B6"/>
    <mergeCell ref="A7:B7"/>
    <mergeCell ref="A8:B8"/>
    <mergeCell ref="A9:B9"/>
    <mergeCell ref="A10:B10"/>
    <mergeCell ref="C5:D5"/>
    <mergeCell ref="C6:D6"/>
    <mergeCell ref="C7:D7"/>
    <mergeCell ref="C8:D8"/>
    <mergeCell ref="C9:D9"/>
  </mergeCells>
  <phoneticPr fontId="14" type="noConversion"/>
  <dataValidations xWindow="1110" yWindow="570" count="1">
    <dataValidation allowBlank="1" showErrorMessage="1" promptTitle="Objectif " prompt="Si l'indicateur a été abandonné, sélectionner N/A" sqref="E2" xr:uid="{019E83AF-7A24-4A1D-87C9-52A312AB7FD2}"/>
  </dataValidations>
  <printOptions horizontalCentered="1"/>
  <pageMargins left="0.51181102362204722" right="0.51181102362204722" top="0.55118110236220474" bottom="0.55118110236220474" header="0.31496062992125984" footer="0.31496062992125984"/>
  <pageSetup scale="35" orientation="portrait" r:id="rId1"/>
  <rowBreaks count="2" manualBreakCount="2">
    <brk id="4" max="5" man="1"/>
    <brk id="7" max="5" man="1"/>
  </rowBreaks>
  <extLst>
    <ext xmlns:x14="http://schemas.microsoft.com/office/spreadsheetml/2009/9/main" uri="{CCE6A557-97BC-4b89-ADB6-D9C93CAAB3DF}">
      <x14:dataValidations xmlns:xm="http://schemas.microsoft.com/office/excel/2006/main" xWindow="1110" yWindow="570" count="1">
        <x14:dataValidation type="list" allowBlank="1" showInputMessage="1" showErrorMessage="1" xr:uid="{7AA56B46-C324-4D3F-A616-EB5C172B2154}">
          <x14:formula1>
            <xm:f>Administration!$D$6:$D$8</xm:f>
          </x14:formula1>
          <xm:sqref>E3:E11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2802-AEBE-41A1-A9BF-CDE23E64087D}">
  <sheetPr>
    <tabColor rgb="FF00B050"/>
    <pageSetUpPr fitToPage="1"/>
  </sheetPr>
  <dimension ref="A1:E51"/>
  <sheetViews>
    <sheetView showGridLines="0" zoomScaleNormal="100" workbookViewId="0">
      <selection sqref="A1:E1"/>
    </sheetView>
  </sheetViews>
  <sheetFormatPr baseColWidth="10" defaultColWidth="11.453125" defaultRowHeight="14.5" x14ac:dyDescent="0.35"/>
  <cols>
    <col min="1" max="1" width="2.453125" customWidth="1"/>
    <col min="2" max="2" width="41.54296875" customWidth="1"/>
    <col min="3" max="5" width="13.54296875" customWidth="1"/>
  </cols>
  <sheetData>
    <row r="1" spans="1:5" ht="18" x14ac:dyDescent="0.35">
      <c r="A1" s="288" t="s">
        <v>313</v>
      </c>
      <c r="B1" s="289"/>
      <c r="C1" s="289"/>
      <c r="D1" s="289"/>
      <c r="E1" s="289"/>
    </row>
    <row r="3" spans="1:5" ht="15" customHeight="1" x14ac:dyDescent="0.35">
      <c r="A3" s="339" t="e">
        <f>Diagnostic!A1</f>
        <v>#N/A</v>
      </c>
      <c r="B3" s="339"/>
    </row>
    <row r="4" spans="1:5" s="1" customFormat="1" ht="16" thickBot="1" x14ac:dyDescent="0.4">
      <c r="A4" s="365" t="s">
        <v>244</v>
      </c>
      <c r="B4" s="365"/>
      <c r="E4" s="26"/>
    </row>
    <row r="5" spans="1:5" ht="15" customHeight="1" x14ac:dyDescent="0.35">
      <c r="A5" s="2"/>
      <c r="B5" s="2"/>
      <c r="C5" s="37" t="e">
        <f>+'Cadre financier'!F5</f>
        <v>#VALUE!</v>
      </c>
      <c r="D5" s="37" t="e">
        <f>+C5</f>
        <v>#VALUE!</v>
      </c>
    </row>
    <row r="6" spans="1:5" ht="25.5" x14ac:dyDescent="0.35">
      <c r="A6" s="366" t="s">
        <v>245</v>
      </c>
      <c r="B6" s="366"/>
      <c r="C6" s="4" t="s">
        <v>314</v>
      </c>
      <c r="D6" s="4" t="s">
        <v>315</v>
      </c>
      <c r="E6" s="4" t="s">
        <v>293</v>
      </c>
    </row>
    <row r="7" spans="1:5" x14ac:dyDescent="0.35">
      <c r="A7" s="3"/>
      <c r="B7" s="3"/>
      <c r="C7" s="4"/>
      <c r="D7" s="4"/>
      <c r="E7" s="4"/>
    </row>
    <row r="8" spans="1:5" x14ac:dyDescent="0.35">
      <c r="A8" s="334" t="s">
        <v>256</v>
      </c>
      <c r="B8" s="334"/>
      <c r="C8" s="5"/>
      <c r="D8" s="5"/>
      <c r="E8" s="5"/>
    </row>
    <row r="9" spans="1:5" ht="15" customHeight="1" x14ac:dyDescent="0.35">
      <c r="B9" s="6" t="s">
        <v>257</v>
      </c>
      <c r="C9" s="32">
        <f>+'Cadre financier'!F9</f>
        <v>0</v>
      </c>
      <c r="D9" s="7"/>
      <c r="E9" s="32">
        <f>+D9-C9</f>
        <v>0</v>
      </c>
    </row>
    <row r="10" spans="1:5" ht="15" customHeight="1" x14ac:dyDescent="0.35">
      <c r="B10" s="6" t="s">
        <v>258</v>
      </c>
      <c r="C10" s="32">
        <f>+'Cadre financier'!F10</f>
        <v>0</v>
      </c>
      <c r="D10" s="7"/>
      <c r="E10" s="32">
        <f>+D10-C10</f>
        <v>0</v>
      </c>
    </row>
    <row r="11" spans="1:5" ht="15" customHeight="1" x14ac:dyDescent="0.35">
      <c r="B11" s="6" t="s">
        <v>259</v>
      </c>
      <c r="C11" s="32">
        <f>+'Cadre financier'!F11</f>
        <v>0</v>
      </c>
      <c r="D11" s="7"/>
      <c r="E11" s="32">
        <f>+D11-C11</f>
        <v>0</v>
      </c>
    </row>
    <row r="12" spans="1:5" x14ac:dyDescent="0.35">
      <c r="A12" s="334" t="s">
        <v>260</v>
      </c>
      <c r="B12" s="334"/>
      <c r="C12" s="33">
        <f>SUM(C9:C11)</f>
        <v>0</v>
      </c>
      <c r="D12" s="8">
        <f>SUM(D9:D11)</f>
        <v>0</v>
      </c>
      <c r="E12" s="33">
        <f>SUM(E9:E11)</f>
        <v>0</v>
      </c>
    </row>
    <row r="13" spans="1:5" x14ac:dyDescent="0.35">
      <c r="A13" s="334" t="s">
        <v>261</v>
      </c>
      <c r="B13" s="334"/>
      <c r="C13" s="34"/>
      <c r="D13" s="9"/>
      <c r="E13" s="34"/>
    </row>
    <row r="14" spans="1:5" ht="15" customHeight="1" x14ac:dyDescent="0.35">
      <c r="B14" s="6" t="s">
        <v>262</v>
      </c>
      <c r="C14" s="32">
        <f>+'Cadre financier'!F14</f>
        <v>0</v>
      </c>
      <c r="D14" s="7"/>
      <c r="E14" s="32">
        <f>+D14-C14</f>
        <v>0</v>
      </c>
    </row>
    <row r="15" spans="1:5" x14ac:dyDescent="0.35">
      <c r="B15" s="6" t="s">
        <v>263</v>
      </c>
      <c r="C15" s="32">
        <f>+'Cadre financier'!F15</f>
        <v>0</v>
      </c>
      <c r="D15" s="7"/>
      <c r="E15" s="32">
        <f>+D15-C15</f>
        <v>0</v>
      </c>
    </row>
    <row r="16" spans="1:5" x14ac:dyDescent="0.35">
      <c r="A16" s="366" t="s">
        <v>264</v>
      </c>
      <c r="B16" s="366"/>
      <c r="C16" s="33">
        <f>C14+C15</f>
        <v>0</v>
      </c>
      <c r="D16" s="8">
        <f>D14+D15</f>
        <v>0</v>
      </c>
      <c r="E16" s="33">
        <f>E14+E15</f>
        <v>0</v>
      </c>
    </row>
    <row r="17" spans="1:5" x14ac:dyDescent="0.35">
      <c r="A17" s="19"/>
      <c r="B17" s="19"/>
      <c r="C17" s="33"/>
      <c r="D17" s="8"/>
      <c r="E17" s="33"/>
    </row>
    <row r="18" spans="1:5" ht="15" customHeight="1" x14ac:dyDescent="0.35">
      <c r="A18" s="334" t="s">
        <v>294</v>
      </c>
      <c r="B18" s="334"/>
      <c r="C18" s="32">
        <f>+'Cadre financier'!F18</f>
        <v>0</v>
      </c>
      <c r="D18" s="9"/>
      <c r="E18" s="32">
        <f>+D18-C18</f>
        <v>0</v>
      </c>
    </row>
    <row r="19" spans="1:5" x14ac:dyDescent="0.35">
      <c r="A19" s="19"/>
      <c r="B19" s="19"/>
      <c r="C19" s="34"/>
      <c r="D19" s="9"/>
      <c r="E19" s="34"/>
    </row>
    <row r="20" spans="1:5" ht="27" customHeight="1" x14ac:dyDescent="0.35">
      <c r="A20" s="341" t="s">
        <v>295</v>
      </c>
      <c r="B20" s="341"/>
      <c r="C20" s="33">
        <f>IF(ABS(C12-C16)&lt;0.05,0,(C12-C16))+C18</f>
        <v>0</v>
      </c>
      <c r="D20" s="8">
        <f t="shared" ref="D20:E20" si="0">IF(ABS(D12-D16)&lt;0.05,0,(D12-D16))+D18</f>
        <v>0</v>
      </c>
      <c r="E20" s="33">
        <f t="shared" si="0"/>
        <v>0</v>
      </c>
    </row>
    <row r="21" spans="1:5" x14ac:dyDescent="0.35">
      <c r="A21" s="19"/>
      <c r="B21" s="19"/>
      <c r="C21" s="9"/>
      <c r="D21" s="9"/>
      <c r="E21" s="9"/>
    </row>
    <row r="22" spans="1:5" ht="15" thickBot="1" x14ac:dyDescent="0.4">
      <c r="A22" s="12"/>
      <c r="C22" s="10"/>
      <c r="D22" s="10"/>
      <c r="E22" s="10"/>
    </row>
    <row r="23" spans="1:5" x14ac:dyDescent="0.35">
      <c r="A23" s="350" t="s">
        <v>296</v>
      </c>
      <c r="B23" s="351"/>
      <c r="C23" s="351"/>
      <c r="D23" s="351"/>
      <c r="E23" s="352"/>
    </row>
    <row r="24" spans="1:5" x14ac:dyDescent="0.35">
      <c r="A24" s="353"/>
      <c r="B24" s="354"/>
      <c r="C24" s="354"/>
      <c r="D24" s="354"/>
      <c r="E24" s="355"/>
    </row>
    <row r="25" spans="1:5" x14ac:dyDescent="0.35">
      <c r="A25" s="356"/>
      <c r="B25" s="357"/>
      <c r="C25" s="357"/>
      <c r="D25" s="357"/>
      <c r="E25" s="358"/>
    </row>
    <row r="26" spans="1:5" x14ac:dyDescent="0.35">
      <c r="A26" s="359"/>
      <c r="B26" s="360"/>
      <c r="C26" s="360"/>
      <c r="D26" s="360"/>
      <c r="E26" s="361"/>
    </row>
    <row r="27" spans="1:5" x14ac:dyDescent="0.35">
      <c r="A27" s="359"/>
      <c r="B27" s="360"/>
      <c r="C27" s="360"/>
      <c r="D27" s="360"/>
      <c r="E27" s="361"/>
    </row>
    <row r="28" spans="1:5" x14ac:dyDescent="0.35">
      <c r="A28" s="359"/>
      <c r="B28" s="360"/>
      <c r="C28" s="360"/>
      <c r="D28" s="360"/>
      <c r="E28" s="361"/>
    </row>
    <row r="29" spans="1:5" x14ac:dyDescent="0.35">
      <c r="A29" s="359"/>
      <c r="B29" s="360"/>
      <c r="C29" s="360"/>
      <c r="D29" s="360"/>
      <c r="E29" s="361"/>
    </row>
    <row r="30" spans="1:5" x14ac:dyDescent="0.35">
      <c r="A30" s="359"/>
      <c r="B30" s="360"/>
      <c r="C30" s="360"/>
      <c r="D30" s="360"/>
      <c r="E30" s="361"/>
    </row>
    <row r="31" spans="1:5" x14ac:dyDescent="0.35">
      <c r="A31" s="359"/>
      <c r="B31" s="360"/>
      <c r="C31" s="360"/>
      <c r="D31" s="360"/>
      <c r="E31" s="361"/>
    </row>
    <row r="32" spans="1:5" x14ac:dyDescent="0.35">
      <c r="A32" s="359"/>
      <c r="B32" s="360"/>
      <c r="C32" s="360"/>
      <c r="D32" s="360"/>
      <c r="E32" s="361"/>
    </row>
    <row r="33" spans="1:5" x14ac:dyDescent="0.35">
      <c r="A33" s="359"/>
      <c r="B33" s="360"/>
      <c r="C33" s="360"/>
      <c r="D33" s="360"/>
      <c r="E33" s="361"/>
    </row>
    <row r="34" spans="1:5" x14ac:dyDescent="0.35">
      <c r="A34" s="359"/>
      <c r="B34" s="360"/>
      <c r="C34" s="360"/>
      <c r="D34" s="360"/>
      <c r="E34" s="361"/>
    </row>
    <row r="35" spans="1:5" x14ac:dyDescent="0.35">
      <c r="A35" s="359"/>
      <c r="B35" s="360"/>
      <c r="C35" s="360"/>
      <c r="D35" s="360"/>
      <c r="E35" s="361"/>
    </row>
    <row r="36" spans="1:5" x14ac:dyDescent="0.35">
      <c r="A36" s="359"/>
      <c r="B36" s="360"/>
      <c r="C36" s="360"/>
      <c r="D36" s="360"/>
      <c r="E36" s="361"/>
    </row>
    <row r="37" spans="1:5" x14ac:dyDescent="0.35">
      <c r="A37" s="359"/>
      <c r="B37" s="360"/>
      <c r="C37" s="360"/>
      <c r="D37" s="360"/>
      <c r="E37" s="361"/>
    </row>
    <row r="38" spans="1:5" x14ac:dyDescent="0.35">
      <c r="A38" s="359"/>
      <c r="B38" s="360"/>
      <c r="C38" s="360"/>
      <c r="D38" s="360"/>
      <c r="E38" s="361"/>
    </row>
    <row r="39" spans="1:5" x14ac:dyDescent="0.35">
      <c r="A39" s="359"/>
      <c r="B39" s="360"/>
      <c r="C39" s="360"/>
      <c r="D39" s="360"/>
      <c r="E39" s="361"/>
    </row>
    <row r="40" spans="1:5" x14ac:dyDescent="0.35">
      <c r="A40" s="359"/>
      <c r="B40" s="360"/>
      <c r="C40" s="360"/>
      <c r="D40" s="360"/>
      <c r="E40" s="361"/>
    </row>
    <row r="41" spans="1:5" x14ac:dyDescent="0.35">
      <c r="A41" s="359"/>
      <c r="B41" s="360"/>
      <c r="C41" s="360"/>
      <c r="D41" s="360"/>
      <c r="E41" s="361"/>
    </row>
    <row r="42" spans="1:5" x14ac:dyDescent="0.35">
      <c r="A42" s="359"/>
      <c r="B42" s="360"/>
      <c r="C42" s="360"/>
      <c r="D42" s="360"/>
      <c r="E42" s="361"/>
    </row>
    <row r="43" spans="1:5" ht="15" thickBot="1" x14ac:dyDescent="0.4">
      <c r="A43" s="362"/>
      <c r="B43" s="363"/>
      <c r="C43" s="363"/>
      <c r="D43" s="363"/>
      <c r="E43" s="364"/>
    </row>
    <row r="44" spans="1:5" s="15" customFormat="1" x14ac:dyDescent="0.25">
      <c r="A44" s="14"/>
      <c r="B44" s="11"/>
    </row>
    <row r="45" spans="1:5" s="15" customFormat="1" x14ac:dyDescent="0.25">
      <c r="A45" s="14">
        <v>1</v>
      </c>
      <c r="B45" s="335" t="s">
        <v>297</v>
      </c>
      <c r="C45" s="335"/>
      <c r="D45" s="335"/>
      <c r="E45" s="335"/>
    </row>
    <row r="47" spans="1:5" x14ac:dyDescent="0.35">
      <c r="B47" s="27" t="s">
        <v>283</v>
      </c>
    </row>
    <row r="48" spans="1:5" x14ac:dyDescent="0.35">
      <c r="B48" s="28"/>
    </row>
    <row r="49" spans="2:3" x14ac:dyDescent="0.35">
      <c r="B49" s="29"/>
      <c r="C49" s="30" t="s">
        <v>284</v>
      </c>
    </row>
    <row r="50" spans="2:3" x14ac:dyDescent="0.35">
      <c r="C50" s="30"/>
    </row>
    <row r="51" spans="2:3" x14ac:dyDescent="0.35">
      <c r="B51" s="31"/>
      <c r="C51" s="30" t="s">
        <v>156</v>
      </c>
    </row>
  </sheetData>
  <mergeCells count="13">
    <mergeCell ref="A25:E43"/>
    <mergeCell ref="B45:E45"/>
    <mergeCell ref="A1:E1"/>
    <mergeCell ref="A3:B3"/>
    <mergeCell ref="A4:B4"/>
    <mergeCell ref="A6:B6"/>
    <mergeCell ref="A8:B8"/>
    <mergeCell ref="A12:B12"/>
    <mergeCell ref="A13:B13"/>
    <mergeCell ref="A16:B16"/>
    <mergeCell ref="A20:B20"/>
    <mergeCell ref="A23:E24"/>
    <mergeCell ref="A18:B18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portrait" r:id="rId1"/>
  <rowBreaks count="1" manualBreakCount="1">
    <brk id="52" max="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BBD-2375-4AE6-8BB8-52FFEBFE18C4}">
  <sheetPr>
    <tabColor rgb="FF00B050"/>
    <pageSetUpPr fitToPage="1"/>
  </sheetPr>
  <dimension ref="A1:F23"/>
  <sheetViews>
    <sheetView showGridLines="0" zoomScaleNormal="100" zoomScaleSheetLayoutView="100" workbookViewId="0">
      <selection sqref="A1:F1"/>
    </sheetView>
  </sheetViews>
  <sheetFormatPr baseColWidth="10" defaultColWidth="11.453125" defaultRowHeight="14.5" x14ac:dyDescent="0.35"/>
  <cols>
    <col min="1" max="1" width="3.453125" bestFit="1" customWidth="1"/>
    <col min="2" max="2" width="7.54296875" customWidth="1"/>
    <col min="3" max="3" width="18.54296875" style="25" customWidth="1"/>
    <col min="4" max="4" width="55.54296875" customWidth="1"/>
    <col min="5" max="5" width="14.453125" customWidth="1"/>
    <col min="6" max="6" width="59.54296875" customWidth="1"/>
  </cols>
  <sheetData>
    <row r="1" spans="1:6" ht="29.15" customHeight="1" thickBot="1" x14ac:dyDescent="0.4">
      <c r="A1" s="390" t="s">
        <v>316</v>
      </c>
      <c r="B1" s="390"/>
      <c r="C1" s="390"/>
      <c r="D1" s="390"/>
      <c r="E1" s="390"/>
      <c r="F1" s="391"/>
    </row>
    <row r="2" spans="1:6" ht="62.15" customHeight="1" thickTop="1" thickBot="1" x14ac:dyDescent="0.4">
      <c r="A2" s="394" t="s">
        <v>299</v>
      </c>
      <c r="B2" s="395"/>
      <c r="C2" s="392" t="s">
        <v>317</v>
      </c>
      <c r="D2" s="393"/>
      <c r="E2" s="79" t="s">
        <v>301</v>
      </c>
      <c r="F2" s="80" t="s">
        <v>318</v>
      </c>
    </row>
    <row r="3" spans="1:6" ht="51.65" customHeight="1" thickTop="1" thickBot="1" x14ac:dyDescent="0.4">
      <c r="A3" s="369" t="s">
        <v>303</v>
      </c>
      <c r="B3" s="370"/>
      <c r="C3" s="396" t="str">
        <f>IF('Mesure 1 (M1)'!A3="","",'Mesure 1 (M1)'!A3)</f>
        <v/>
      </c>
      <c r="D3" s="397"/>
      <c r="E3" s="54"/>
      <c r="F3" s="87"/>
    </row>
    <row r="4" spans="1:6" ht="51.65" customHeight="1" thickTop="1" thickBot="1" x14ac:dyDescent="0.4">
      <c r="A4" s="369" t="s">
        <v>304</v>
      </c>
      <c r="B4" s="370"/>
      <c r="C4" s="396" t="str">
        <f>IF('Mesure 2 (M2)'!A3="","",'Mesure 2 (M2)'!A3)</f>
        <v/>
      </c>
      <c r="D4" s="397"/>
      <c r="E4" s="54"/>
      <c r="F4" s="87"/>
    </row>
    <row r="5" spans="1:6" ht="51.65" customHeight="1" thickTop="1" thickBot="1" x14ac:dyDescent="0.4">
      <c r="A5" s="369" t="s">
        <v>305</v>
      </c>
      <c r="B5" s="370"/>
      <c r="C5" s="396" t="str">
        <f>IF('Mesure 3 (M3)'!A3="","",'Mesure 3 (M3)'!A3)</f>
        <v/>
      </c>
      <c r="D5" s="397"/>
      <c r="E5" s="54"/>
      <c r="F5" s="87"/>
    </row>
    <row r="6" spans="1:6" ht="51.65" customHeight="1" thickTop="1" thickBot="1" x14ac:dyDescent="0.4">
      <c r="A6" s="369" t="s">
        <v>306</v>
      </c>
      <c r="B6" s="370"/>
      <c r="C6" s="396" t="str">
        <f>IF('Mesure 4 (M4)'!A3="","",'Mesure 4 (M4)'!A3)</f>
        <v/>
      </c>
      <c r="D6" s="397"/>
      <c r="E6" s="54"/>
      <c r="F6" s="87"/>
    </row>
    <row r="7" spans="1:6" ht="51.65" customHeight="1" thickTop="1" thickBot="1" x14ac:dyDescent="0.4">
      <c r="A7" s="369" t="s">
        <v>307</v>
      </c>
      <c r="B7" s="370"/>
      <c r="C7" s="396" t="str">
        <f>IF('Mesure 5 (M5)'!A3="","",'Mesure 5 (M5)'!A3)</f>
        <v/>
      </c>
      <c r="D7" s="397"/>
      <c r="E7" s="54"/>
      <c r="F7" s="87"/>
    </row>
    <row r="8" spans="1:6" ht="51.65" customHeight="1" thickTop="1" thickBot="1" x14ac:dyDescent="0.4">
      <c r="A8" s="369" t="s">
        <v>308</v>
      </c>
      <c r="B8" s="370"/>
      <c r="C8" s="396" t="str">
        <f>IF('Mesure 6 (M6)'!A3="","",'Mesure 6 (M6)'!A3)</f>
        <v/>
      </c>
      <c r="D8" s="397"/>
      <c r="E8" s="54"/>
      <c r="F8" s="87"/>
    </row>
    <row r="9" spans="1:6" ht="51.65" customHeight="1" thickTop="1" thickBot="1" x14ac:dyDescent="0.4">
      <c r="A9" s="369" t="s">
        <v>309</v>
      </c>
      <c r="B9" s="370"/>
      <c r="C9" s="396" t="str">
        <f>IF('Mesure 7 (M7)'!A3="","",'Mesure 7 (M7)'!A6)</f>
        <v/>
      </c>
      <c r="D9" s="397"/>
      <c r="E9" s="54"/>
      <c r="F9" s="87"/>
    </row>
    <row r="10" spans="1:6" ht="51.65" customHeight="1" thickTop="1" thickBot="1" x14ac:dyDescent="0.4">
      <c r="A10" s="369" t="s">
        <v>310</v>
      </c>
      <c r="B10" s="370"/>
      <c r="C10" s="396" t="str">
        <f>IF('Mesure autres (MA)'!A3="","",'Mesure autres (MA)'!A3)</f>
        <v>Autres mesures1</v>
      </c>
      <c r="D10" s="397"/>
      <c r="E10" s="54"/>
      <c r="F10" s="87"/>
    </row>
    <row r="11" spans="1:6" ht="15" customHeight="1" thickTop="1" thickBot="1" x14ac:dyDescent="0.4">
      <c r="A11" s="116"/>
      <c r="B11" s="111"/>
      <c r="C11" s="112"/>
      <c r="D11" s="113"/>
      <c r="E11" s="114"/>
      <c r="F11" s="115"/>
    </row>
    <row r="12" spans="1:6" ht="36" customHeight="1" thickTop="1" thickBot="1" x14ac:dyDescent="0.4">
      <c r="A12" s="373" t="s">
        <v>311</v>
      </c>
      <c r="B12" s="374"/>
      <c r="C12" s="318" t="s">
        <v>312</v>
      </c>
      <c r="D12" s="319"/>
      <c r="E12" s="319"/>
      <c r="F12" s="320"/>
    </row>
    <row r="13" spans="1:6" ht="27.75" customHeight="1" thickTop="1" x14ac:dyDescent="0.35">
      <c r="A13" s="384" t="s">
        <v>155</v>
      </c>
      <c r="B13" s="385"/>
      <c r="C13" s="378"/>
      <c r="D13" s="379"/>
      <c r="E13" s="379"/>
      <c r="F13" s="380"/>
    </row>
    <row r="14" spans="1:6" ht="27.75" customHeight="1" x14ac:dyDescent="0.35">
      <c r="A14" s="386"/>
      <c r="B14" s="387"/>
      <c r="C14" s="381"/>
      <c r="D14" s="382"/>
      <c r="E14" s="382"/>
      <c r="F14" s="383"/>
    </row>
    <row r="15" spans="1:6" ht="27.75" customHeight="1" thickBot="1" x14ac:dyDescent="0.4">
      <c r="A15" s="388"/>
      <c r="B15" s="389"/>
      <c r="C15" s="375"/>
      <c r="D15" s="376"/>
      <c r="E15" s="376"/>
      <c r="F15" s="377"/>
    </row>
    <row r="16" spans="1:6" ht="15" thickTop="1" x14ac:dyDescent="0.35"/>
    <row r="18" spans="2:4" x14ac:dyDescent="0.35">
      <c r="B18" s="83" t="s">
        <v>283</v>
      </c>
      <c r="C18" s="15"/>
      <c r="D18" s="15"/>
    </row>
    <row r="19" spans="2:4" x14ac:dyDescent="0.35">
      <c r="B19" s="84"/>
      <c r="C19" s="85" t="s">
        <v>284</v>
      </c>
      <c r="D19" s="15"/>
    </row>
    <row r="20" spans="2:4" x14ac:dyDescent="0.35">
      <c r="B20" s="15"/>
      <c r="C20" s="85"/>
      <c r="D20" s="15"/>
    </row>
    <row r="21" spans="2:4" x14ac:dyDescent="0.35">
      <c r="B21" s="222"/>
      <c r="C21" s="85" t="s">
        <v>156</v>
      </c>
      <c r="D21" s="15"/>
    </row>
    <row r="23" spans="2:4" x14ac:dyDescent="0.35">
      <c r="B23" s="217"/>
      <c r="C23" s="85" t="s">
        <v>157</v>
      </c>
    </row>
  </sheetData>
  <mergeCells count="25">
    <mergeCell ref="A1:F1"/>
    <mergeCell ref="A2:B2"/>
    <mergeCell ref="C2:D2"/>
    <mergeCell ref="C3:D3"/>
    <mergeCell ref="C4:D4"/>
    <mergeCell ref="C13:F13"/>
    <mergeCell ref="A13:B15"/>
    <mergeCell ref="C14:F14"/>
    <mergeCell ref="C15:F15"/>
    <mergeCell ref="A12:B12"/>
    <mergeCell ref="C12:F12"/>
    <mergeCell ref="C10:D10"/>
    <mergeCell ref="A3:B3"/>
    <mergeCell ref="A4:B4"/>
    <mergeCell ref="A5:B5"/>
    <mergeCell ref="A6:B6"/>
    <mergeCell ref="A7:B7"/>
    <mergeCell ref="A8:B8"/>
    <mergeCell ref="A9:B9"/>
    <mergeCell ref="A10:B10"/>
    <mergeCell ref="C5:D5"/>
    <mergeCell ref="C6:D6"/>
    <mergeCell ref="C7:D7"/>
    <mergeCell ref="C8:D8"/>
    <mergeCell ref="C9:D9"/>
  </mergeCells>
  <dataValidations count="1">
    <dataValidation allowBlank="1" showErrorMessage="1" promptTitle="Objectif " prompt="Si l'indicateur a été abandonné, sélectionner N/A" sqref="E2" xr:uid="{9D336611-F38C-4C4A-A500-E77BC6035779}"/>
  </dataValidations>
  <printOptions horizontalCentered="1"/>
  <pageMargins left="0.51181102362204722" right="0.51181102362204722" top="0.55118110236220474" bottom="0.55118110236220474" header="0.31496062992125984" footer="0.31496062992125984"/>
  <pageSetup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C37BD1-0C16-4FBE-ADA1-1B0DDAE10673}">
          <x14:formula1>
            <xm:f>Administration!$D$6:$D$8</xm:f>
          </x14:formula1>
          <xm:sqref>E3:E11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7442-6A08-4CEB-A8AE-E6685B78AE5A}">
  <sheetPr>
    <tabColor theme="5" tint="0.59999389629810485"/>
    <pageSetUpPr fitToPage="1"/>
  </sheetPr>
  <dimension ref="A1:H51"/>
  <sheetViews>
    <sheetView showGridLines="0" zoomScaleNormal="100" workbookViewId="0">
      <selection sqref="A1:E1"/>
    </sheetView>
  </sheetViews>
  <sheetFormatPr baseColWidth="10" defaultColWidth="11.453125" defaultRowHeight="14.5" x14ac:dyDescent="0.35"/>
  <cols>
    <col min="1" max="1" width="2.453125" customWidth="1"/>
    <col min="2" max="2" width="41.54296875" customWidth="1"/>
    <col min="3" max="5" width="13.54296875" customWidth="1"/>
    <col min="7" max="7" width="1.54296875" customWidth="1"/>
    <col min="8" max="8" width="11.453125" hidden="1" customWidth="1"/>
  </cols>
  <sheetData>
    <row r="1" spans="1:5" ht="18" x14ac:dyDescent="0.35">
      <c r="A1" s="288" t="s">
        <v>319</v>
      </c>
      <c r="B1" s="289"/>
      <c r="C1" s="289"/>
      <c r="D1" s="289"/>
      <c r="E1" s="289"/>
    </row>
    <row r="3" spans="1:5" ht="15" customHeight="1" x14ac:dyDescent="0.35">
      <c r="A3" s="339" t="e">
        <f>Diagnostic!A1</f>
        <v>#N/A</v>
      </c>
      <c r="B3" s="339"/>
    </row>
    <row r="4" spans="1:5" s="1" customFormat="1" ht="16" thickBot="1" x14ac:dyDescent="0.4">
      <c r="A4" s="365" t="s">
        <v>244</v>
      </c>
      <c r="B4" s="365"/>
      <c r="E4" s="26"/>
    </row>
    <row r="5" spans="1:5" ht="15" customHeight="1" x14ac:dyDescent="0.35">
      <c r="A5" s="2"/>
      <c r="B5" s="2"/>
      <c r="C5" s="37" t="e">
        <f>+'Cadre financier'!G5</f>
        <v>#VALUE!</v>
      </c>
      <c r="D5" s="37" t="e">
        <f>+C5</f>
        <v>#VALUE!</v>
      </c>
    </row>
    <row r="6" spans="1:5" ht="25.5" x14ac:dyDescent="0.35">
      <c r="A6" s="366" t="s">
        <v>245</v>
      </c>
      <c r="B6" s="366"/>
      <c r="C6" s="4" t="s">
        <v>320</v>
      </c>
      <c r="D6" s="4" t="s">
        <v>321</v>
      </c>
      <c r="E6" s="4" t="s">
        <v>293</v>
      </c>
    </row>
    <row r="7" spans="1:5" x14ac:dyDescent="0.35">
      <c r="A7" s="3"/>
      <c r="B7" s="3"/>
      <c r="C7" s="4"/>
      <c r="D7" s="4"/>
      <c r="E7" s="4"/>
    </row>
    <row r="8" spans="1:5" x14ac:dyDescent="0.35">
      <c r="A8" s="334" t="s">
        <v>256</v>
      </c>
      <c r="B8" s="334"/>
      <c r="C8" s="5"/>
      <c r="D8" s="5"/>
      <c r="E8" s="5"/>
    </row>
    <row r="9" spans="1:5" ht="15" customHeight="1" x14ac:dyDescent="0.35">
      <c r="B9" s="6" t="s">
        <v>257</v>
      </c>
      <c r="C9" s="32">
        <f>+'Cadre financier'!G9</f>
        <v>0</v>
      </c>
      <c r="D9" s="7"/>
      <c r="E9" s="32">
        <f>+D9-C9</f>
        <v>0</v>
      </c>
    </row>
    <row r="10" spans="1:5" ht="15" customHeight="1" x14ac:dyDescent="0.35">
      <c r="B10" s="6" t="s">
        <v>258</v>
      </c>
      <c r="C10" s="32">
        <f>+'Cadre financier'!G10</f>
        <v>0</v>
      </c>
      <c r="D10" s="7"/>
      <c r="E10" s="32">
        <f>+D10-C10</f>
        <v>0</v>
      </c>
    </row>
    <row r="11" spans="1:5" ht="15" customHeight="1" x14ac:dyDescent="0.35">
      <c r="B11" s="6" t="s">
        <v>259</v>
      </c>
      <c r="C11" s="32">
        <f>+'Cadre financier'!G11</f>
        <v>0</v>
      </c>
      <c r="D11" s="7"/>
      <c r="E11" s="32">
        <f>+D11-C11</f>
        <v>0</v>
      </c>
    </row>
    <row r="12" spans="1:5" x14ac:dyDescent="0.35">
      <c r="A12" s="334" t="s">
        <v>260</v>
      </c>
      <c r="B12" s="334"/>
      <c r="C12" s="33">
        <f>SUM(C9:C11)</f>
        <v>0</v>
      </c>
      <c r="D12" s="8">
        <f>SUM(D9:D11)</f>
        <v>0</v>
      </c>
      <c r="E12" s="33">
        <f>SUM(E9:E11)</f>
        <v>0</v>
      </c>
    </row>
    <row r="13" spans="1:5" x14ac:dyDescent="0.35">
      <c r="A13" s="334" t="s">
        <v>261</v>
      </c>
      <c r="B13" s="334"/>
      <c r="C13" s="34"/>
      <c r="D13" s="9"/>
      <c r="E13" s="34"/>
    </row>
    <row r="14" spans="1:5" ht="15" customHeight="1" x14ac:dyDescent="0.35">
      <c r="B14" s="6" t="s">
        <v>262</v>
      </c>
      <c r="C14" s="32">
        <f>+'Cadre financier'!G14</f>
        <v>0</v>
      </c>
      <c r="D14" s="7"/>
      <c r="E14" s="32">
        <f>+D14-C14</f>
        <v>0</v>
      </c>
    </row>
    <row r="15" spans="1:5" x14ac:dyDescent="0.35">
      <c r="B15" s="6" t="s">
        <v>263</v>
      </c>
      <c r="C15" s="32">
        <f>+'Cadre financier'!G15</f>
        <v>0</v>
      </c>
      <c r="D15" s="7"/>
      <c r="E15" s="32">
        <f>+D15-C15</f>
        <v>0</v>
      </c>
    </row>
    <row r="16" spans="1:5" x14ac:dyDescent="0.35">
      <c r="A16" s="366" t="s">
        <v>264</v>
      </c>
      <c r="B16" s="366"/>
      <c r="C16" s="33">
        <f>C14+C15</f>
        <v>0</v>
      </c>
      <c r="D16" s="8">
        <f>D14+D15</f>
        <v>0</v>
      </c>
      <c r="E16" s="33">
        <f>E14+E15</f>
        <v>0</v>
      </c>
    </row>
    <row r="17" spans="1:5" x14ac:dyDescent="0.35">
      <c r="A17" s="19"/>
      <c r="B17" s="19"/>
      <c r="C17" s="33"/>
      <c r="D17" s="8"/>
      <c r="E17" s="33"/>
    </row>
    <row r="18" spans="1:5" ht="15" customHeight="1" x14ac:dyDescent="0.35">
      <c r="A18" s="334" t="s">
        <v>294</v>
      </c>
      <c r="B18" s="334"/>
      <c r="C18" s="32">
        <f>+'Cadre financier'!G18</f>
        <v>0</v>
      </c>
      <c r="D18" s="9"/>
      <c r="E18" s="32">
        <f>+D18-C18</f>
        <v>0</v>
      </c>
    </row>
    <row r="19" spans="1:5" x14ac:dyDescent="0.35">
      <c r="A19" s="19"/>
      <c r="B19" s="19"/>
      <c r="C19" s="34"/>
      <c r="D19" s="9"/>
      <c r="E19" s="34"/>
    </row>
    <row r="20" spans="1:5" ht="27" customHeight="1" x14ac:dyDescent="0.35">
      <c r="A20" s="341" t="s">
        <v>295</v>
      </c>
      <c r="B20" s="341"/>
      <c r="C20" s="33">
        <f>IF(ABS(C12-C16)&lt;0.05,0,(C12-C16))+C18</f>
        <v>0</v>
      </c>
      <c r="D20" s="8">
        <f t="shared" ref="D20:E20" si="0">IF(ABS(D12-D16)&lt;0.05,0,(D12-D16))+D18</f>
        <v>0</v>
      </c>
      <c r="E20" s="33">
        <f t="shared" si="0"/>
        <v>0</v>
      </c>
    </row>
    <row r="21" spans="1:5" x14ac:dyDescent="0.35">
      <c r="A21" s="19"/>
      <c r="B21" s="19"/>
      <c r="C21" s="9"/>
      <c r="D21" s="9"/>
      <c r="E21" s="9"/>
    </row>
    <row r="22" spans="1:5" ht="15" thickBot="1" x14ac:dyDescent="0.4">
      <c r="A22" s="19"/>
      <c r="B22" s="19"/>
      <c r="C22" s="9"/>
      <c r="D22" s="9"/>
      <c r="E22" s="9"/>
    </row>
    <row r="23" spans="1:5" x14ac:dyDescent="0.35">
      <c r="A23" s="350" t="s">
        <v>296</v>
      </c>
      <c r="B23" s="351"/>
      <c r="C23" s="351"/>
      <c r="D23" s="351"/>
      <c r="E23" s="352"/>
    </row>
    <row r="24" spans="1:5" x14ac:dyDescent="0.35">
      <c r="A24" s="353"/>
      <c r="B24" s="354"/>
      <c r="C24" s="354"/>
      <c r="D24" s="354"/>
      <c r="E24" s="355"/>
    </row>
    <row r="25" spans="1:5" x14ac:dyDescent="0.35">
      <c r="A25" s="356"/>
      <c r="B25" s="357"/>
      <c r="C25" s="357"/>
      <c r="D25" s="357"/>
      <c r="E25" s="358"/>
    </row>
    <row r="26" spans="1:5" x14ac:dyDescent="0.35">
      <c r="A26" s="359"/>
      <c r="B26" s="360"/>
      <c r="C26" s="360"/>
      <c r="D26" s="360"/>
      <c r="E26" s="361"/>
    </row>
    <row r="27" spans="1:5" x14ac:dyDescent="0.35">
      <c r="A27" s="359"/>
      <c r="B27" s="360"/>
      <c r="C27" s="360"/>
      <c r="D27" s="360"/>
      <c r="E27" s="361"/>
    </row>
    <row r="28" spans="1:5" x14ac:dyDescent="0.35">
      <c r="A28" s="359"/>
      <c r="B28" s="360"/>
      <c r="C28" s="360"/>
      <c r="D28" s="360"/>
      <c r="E28" s="361"/>
    </row>
    <row r="29" spans="1:5" x14ac:dyDescent="0.35">
      <c r="A29" s="359"/>
      <c r="B29" s="360"/>
      <c r="C29" s="360"/>
      <c r="D29" s="360"/>
      <c r="E29" s="361"/>
    </row>
    <row r="30" spans="1:5" x14ac:dyDescent="0.35">
      <c r="A30" s="359"/>
      <c r="B30" s="360"/>
      <c r="C30" s="360"/>
      <c r="D30" s="360"/>
      <c r="E30" s="361"/>
    </row>
    <row r="31" spans="1:5" x14ac:dyDescent="0.35">
      <c r="A31" s="359"/>
      <c r="B31" s="360"/>
      <c r="C31" s="360"/>
      <c r="D31" s="360"/>
      <c r="E31" s="361"/>
    </row>
    <row r="32" spans="1:5" x14ac:dyDescent="0.35">
      <c r="A32" s="359"/>
      <c r="B32" s="360"/>
      <c r="C32" s="360"/>
      <c r="D32" s="360"/>
      <c r="E32" s="361"/>
    </row>
    <row r="33" spans="1:5" x14ac:dyDescent="0.35">
      <c r="A33" s="359"/>
      <c r="B33" s="360"/>
      <c r="C33" s="360"/>
      <c r="D33" s="360"/>
      <c r="E33" s="361"/>
    </row>
    <row r="34" spans="1:5" x14ac:dyDescent="0.35">
      <c r="A34" s="359"/>
      <c r="B34" s="360"/>
      <c r="C34" s="360"/>
      <c r="D34" s="360"/>
      <c r="E34" s="361"/>
    </row>
    <row r="35" spans="1:5" x14ac:dyDescent="0.35">
      <c r="A35" s="359"/>
      <c r="B35" s="360"/>
      <c r="C35" s="360"/>
      <c r="D35" s="360"/>
      <c r="E35" s="361"/>
    </row>
    <row r="36" spans="1:5" x14ac:dyDescent="0.35">
      <c r="A36" s="359"/>
      <c r="B36" s="360"/>
      <c r="C36" s="360"/>
      <c r="D36" s="360"/>
      <c r="E36" s="361"/>
    </row>
    <row r="37" spans="1:5" x14ac:dyDescent="0.35">
      <c r="A37" s="359"/>
      <c r="B37" s="360"/>
      <c r="C37" s="360"/>
      <c r="D37" s="360"/>
      <c r="E37" s="361"/>
    </row>
    <row r="38" spans="1:5" x14ac:dyDescent="0.35">
      <c r="A38" s="359"/>
      <c r="B38" s="360"/>
      <c r="C38" s="360"/>
      <c r="D38" s="360"/>
      <c r="E38" s="361"/>
    </row>
    <row r="39" spans="1:5" x14ac:dyDescent="0.35">
      <c r="A39" s="359"/>
      <c r="B39" s="360"/>
      <c r="C39" s="360"/>
      <c r="D39" s="360"/>
      <c r="E39" s="361"/>
    </row>
    <row r="40" spans="1:5" x14ac:dyDescent="0.35">
      <c r="A40" s="359"/>
      <c r="B40" s="360"/>
      <c r="C40" s="360"/>
      <c r="D40" s="360"/>
      <c r="E40" s="361"/>
    </row>
    <row r="41" spans="1:5" x14ac:dyDescent="0.35">
      <c r="A41" s="359"/>
      <c r="B41" s="360"/>
      <c r="C41" s="360"/>
      <c r="D41" s="360"/>
      <c r="E41" s="361"/>
    </row>
    <row r="42" spans="1:5" x14ac:dyDescent="0.35">
      <c r="A42" s="359"/>
      <c r="B42" s="360"/>
      <c r="C42" s="360"/>
      <c r="D42" s="360"/>
      <c r="E42" s="361"/>
    </row>
    <row r="43" spans="1:5" ht="15" thickBot="1" x14ac:dyDescent="0.4">
      <c r="A43" s="362"/>
      <c r="B43" s="363"/>
      <c r="C43" s="363"/>
      <c r="D43" s="363"/>
      <c r="E43" s="364"/>
    </row>
    <row r="44" spans="1:5" s="15" customFormat="1" x14ac:dyDescent="0.25">
      <c r="A44" s="14"/>
      <c r="B44" s="11"/>
    </row>
    <row r="45" spans="1:5" s="15" customFormat="1" x14ac:dyDescent="0.25">
      <c r="A45" s="14">
        <v>1</v>
      </c>
      <c r="B45" s="335" t="s">
        <v>297</v>
      </c>
      <c r="C45" s="335"/>
      <c r="D45" s="335"/>
      <c r="E45" s="335"/>
    </row>
    <row r="47" spans="1:5" x14ac:dyDescent="0.35">
      <c r="B47" s="27" t="s">
        <v>283</v>
      </c>
    </row>
    <row r="48" spans="1:5" x14ac:dyDescent="0.35">
      <c r="B48" s="28"/>
    </row>
    <row r="49" spans="2:3" x14ac:dyDescent="0.35">
      <c r="B49" s="29"/>
      <c r="C49" s="30" t="s">
        <v>284</v>
      </c>
    </row>
    <row r="50" spans="2:3" x14ac:dyDescent="0.35">
      <c r="C50" s="30"/>
    </row>
    <row r="51" spans="2:3" x14ac:dyDescent="0.35">
      <c r="B51" s="31"/>
      <c r="C51" s="30" t="s">
        <v>156</v>
      </c>
    </row>
  </sheetData>
  <mergeCells count="13">
    <mergeCell ref="A25:E43"/>
    <mergeCell ref="B45:E45"/>
    <mergeCell ref="A1:E1"/>
    <mergeCell ref="A3:B3"/>
    <mergeCell ref="A4:B4"/>
    <mergeCell ref="A6:B6"/>
    <mergeCell ref="A8:B8"/>
    <mergeCell ref="A12:B12"/>
    <mergeCell ref="A13:B13"/>
    <mergeCell ref="A16:B16"/>
    <mergeCell ref="A20:B20"/>
    <mergeCell ref="A23:E24"/>
    <mergeCell ref="A18:B18"/>
  </mergeCells>
  <printOptions horizontalCentered="1"/>
  <pageMargins left="0.51181102362204722" right="0.51181102362204722" top="0.55118110236220474" bottom="0.55118110236220474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8E8C-7A06-4ECC-B42C-7A3A50546692}">
  <dimension ref="A1:R174"/>
  <sheetViews>
    <sheetView showGridLines="0" tabSelected="1" topLeftCell="B1" zoomScale="145" zoomScaleNormal="145" workbookViewId="0">
      <selection sqref="A1:C1"/>
    </sheetView>
  </sheetViews>
  <sheetFormatPr baseColWidth="10" defaultColWidth="11.453125" defaultRowHeight="14.5" x14ac:dyDescent="0.35"/>
  <cols>
    <col min="2" max="2" width="51.54296875" customWidth="1"/>
    <col min="3" max="3" width="19.453125" style="38" customWidth="1"/>
    <col min="4" max="4" width="3.453125" style="38" customWidth="1"/>
    <col min="5" max="5" width="11.453125" style="108"/>
    <col min="6" max="6" width="5.453125" style="108" customWidth="1"/>
    <col min="7" max="16" width="11.453125" style="108"/>
    <col min="17" max="18" width="11.453125" style="109"/>
  </cols>
  <sheetData>
    <row r="1" spans="1:4" ht="46.4" customHeight="1" x14ac:dyDescent="0.35">
      <c r="A1" s="231" t="e">
        <f>IF(C8&lt;&gt;"",(VLOOKUP(C8,Administration!$A$6:$B$24,2,0)),"Sélectionner le code de votre établissement")</f>
        <v>#N/A</v>
      </c>
      <c r="B1" s="231"/>
      <c r="C1" s="231"/>
    </row>
    <row r="2" spans="1:4" ht="29.15" customHeight="1" x14ac:dyDescent="0.35"/>
    <row r="3" spans="1:4" ht="20.149999999999999" customHeight="1" x14ac:dyDescent="0.35">
      <c r="A3" s="230" t="s">
        <v>61</v>
      </c>
      <c r="B3" s="230"/>
      <c r="C3" s="230"/>
      <c r="D3"/>
    </row>
    <row r="4" spans="1:4" ht="31.4" customHeight="1" x14ac:dyDescent="0.35">
      <c r="A4" s="230" t="s">
        <v>62</v>
      </c>
      <c r="B4" s="230"/>
      <c r="C4" s="230"/>
      <c r="D4"/>
    </row>
    <row r="5" spans="1:4" x14ac:dyDescent="0.35">
      <c r="A5" s="92"/>
      <c r="B5" s="92"/>
      <c r="C5" s="92"/>
      <c r="D5"/>
    </row>
    <row r="6" spans="1:4" x14ac:dyDescent="0.35">
      <c r="A6" s="92"/>
      <c r="B6" s="92"/>
      <c r="C6" s="93"/>
      <c r="D6"/>
    </row>
    <row r="7" spans="1:4" x14ac:dyDescent="0.35">
      <c r="A7" s="92"/>
      <c r="B7" s="92"/>
      <c r="C7" s="93"/>
      <c r="D7"/>
    </row>
    <row r="8" spans="1:4" ht="17.25" customHeight="1" x14ac:dyDescent="0.35">
      <c r="A8" s="144"/>
      <c r="B8" s="94" t="s">
        <v>63</v>
      </c>
      <c r="C8" s="227" t="s">
        <v>14</v>
      </c>
      <c r="D8"/>
    </row>
    <row r="9" spans="1:4" ht="3.75" customHeight="1" x14ac:dyDescent="0.35">
      <c r="A9" s="144"/>
      <c r="B9" s="94"/>
      <c r="C9" s="228"/>
      <c r="D9" s="94"/>
    </row>
    <row r="10" spans="1:4" ht="20.9" customHeight="1" x14ac:dyDescent="0.35">
      <c r="A10" s="144"/>
      <c r="B10" s="94" t="s">
        <v>64</v>
      </c>
      <c r="C10" s="229" t="s">
        <v>14</v>
      </c>
      <c r="D10" s="40"/>
    </row>
    <row r="11" spans="1:4" ht="6" customHeight="1" x14ac:dyDescent="0.35">
      <c r="C11" s="105"/>
    </row>
    <row r="12" spans="1:4" x14ac:dyDescent="0.35">
      <c r="B12" s="94" t="s">
        <v>65</v>
      </c>
      <c r="C12" s="229" t="s">
        <v>66</v>
      </c>
    </row>
    <row r="16" spans="1:4" ht="38" customHeight="1" x14ac:dyDescent="0.35">
      <c r="B16" s="232" t="s">
        <v>341</v>
      </c>
      <c r="C16" s="232"/>
    </row>
    <row r="18" spans="3:16" x14ac:dyDescent="0.35">
      <c r="C18" s="126"/>
    </row>
    <row r="25" spans="3:16" s="109" customFormat="1" x14ac:dyDescent="0.35">
      <c r="C25" s="110"/>
      <c r="D25" s="110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3:16" s="109" customFormat="1" x14ac:dyDescent="0.35">
      <c r="C26" s="110"/>
      <c r="D26" s="110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</row>
    <row r="27" spans="3:16" s="109" customFormat="1" x14ac:dyDescent="0.35">
      <c r="C27" s="110"/>
      <c r="D27" s="110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</row>
    <row r="28" spans="3:16" s="109" customFormat="1" x14ac:dyDescent="0.35">
      <c r="C28" s="110"/>
      <c r="D28" s="110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</row>
    <row r="29" spans="3:16" s="109" customFormat="1" x14ac:dyDescent="0.35">
      <c r="C29" s="110"/>
      <c r="D29" s="110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</row>
    <row r="30" spans="3:16" s="109" customFormat="1" x14ac:dyDescent="0.35">
      <c r="C30" s="110"/>
      <c r="D30" s="110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</row>
    <row r="31" spans="3:16" s="109" customFormat="1" x14ac:dyDescent="0.35">
      <c r="C31" s="110"/>
      <c r="D31" s="110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</row>
    <row r="32" spans="3:16" s="109" customFormat="1" x14ac:dyDescent="0.35">
      <c r="C32" s="110"/>
      <c r="D32" s="110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</row>
    <row r="33" spans="3:16" s="109" customFormat="1" x14ac:dyDescent="0.35">
      <c r="C33" s="110"/>
      <c r="D33" s="110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3:16" s="109" customFormat="1" x14ac:dyDescent="0.35">
      <c r="C34" s="110"/>
      <c r="D34" s="110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  <row r="35" spans="3:16" s="109" customFormat="1" x14ac:dyDescent="0.35">
      <c r="C35" s="110"/>
      <c r="D35" s="110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3:16" s="109" customFormat="1" x14ac:dyDescent="0.35">
      <c r="C36" s="110"/>
      <c r="D36" s="110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</row>
    <row r="37" spans="3:16" s="109" customFormat="1" x14ac:dyDescent="0.35">
      <c r="C37" s="110"/>
      <c r="D37" s="110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</row>
    <row r="38" spans="3:16" s="109" customFormat="1" x14ac:dyDescent="0.35">
      <c r="C38" s="110"/>
      <c r="D38" s="110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</row>
    <row r="39" spans="3:16" s="109" customFormat="1" x14ac:dyDescent="0.35">
      <c r="C39" s="110"/>
      <c r="D39" s="110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</row>
    <row r="40" spans="3:16" s="109" customFormat="1" x14ac:dyDescent="0.35">
      <c r="C40" s="110"/>
      <c r="D40" s="110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</row>
    <row r="41" spans="3:16" s="109" customFormat="1" x14ac:dyDescent="0.35">
      <c r="C41" s="110"/>
      <c r="D41" s="110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</row>
    <row r="42" spans="3:16" s="109" customFormat="1" x14ac:dyDescent="0.35">
      <c r="C42" s="110"/>
      <c r="D42" s="110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</row>
    <row r="43" spans="3:16" s="109" customFormat="1" x14ac:dyDescent="0.35">
      <c r="C43" s="110"/>
      <c r="D43" s="110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</row>
    <row r="44" spans="3:16" s="109" customFormat="1" x14ac:dyDescent="0.35">
      <c r="C44" s="110"/>
      <c r="D44" s="110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</row>
    <row r="45" spans="3:16" s="109" customFormat="1" x14ac:dyDescent="0.35">
      <c r="C45" s="110"/>
      <c r="D45" s="110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</row>
    <row r="46" spans="3:16" s="109" customFormat="1" x14ac:dyDescent="0.35">
      <c r="C46" s="110"/>
      <c r="D46" s="110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</row>
    <row r="47" spans="3:16" s="109" customFormat="1" x14ac:dyDescent="0.35">
      <c r="C47" s="110"/>
      <c r="D47" s="110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</row>
    <row r="48" spans="3:16" s="109" customFormat="1" x14ac:dyDescent="0.35">
      <c r="C48" s="110"/>
      <c r="D48" s="110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</row>
    <row r="49" spans="3:16" s="109" customFormat="1" x14ac:dyDescent="0.35">
      <c r="C49" s="110"/>
      <c r="D49" s="110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</row>
    <row r="50" spans="3:16" s="109" customFormat="1" x14ac:dyDescent="0.35">
      <c r="C50" s="110"/>
      <c r="D50" s="110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</row>
    <row r="51" spans="3:16" s="109" customFormat="1" x14ac:dyDescent="0.35">
      <c r="C51" s="110"/>
      <c r="D51" s="110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</row>
    <row r="52" spans="3:16" s="109" customFormat="1" x14ac:dyDescent="0.35">
      <c r="C52" s="110"/>
      <c r="D52" s="110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</row>
    <row r="53" spans="3:16" s="109" customFormat="1" x14ac:dyDescent="0.35">
      <c r="C53" s="110"/>
      <c r="D53" s="110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</row>
    <row r="54" spans="3:16" s="109" customFormat="1" x14ac:dyDescent="0.35">
      <c r="C54" s="110"/>
      <c r="D54" s="110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</row>
    <row r="55" spans="3:16" s="109" customFormat="1" x14ac:dyDescent="0.35">
      <c r="C55" s="110"/>
      <c r="D55" s="110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</row>
    <row r="56" spans="3:16" s="109" customFormat="1" x14ac:dyDescent="0.35">
      <c r="C56" s="110"/>
      <c r="D56" s="110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</row>
    <row r="57" spans="3:16" s="109" customFormat="1" x14ac:dyDescent="0.35">
      <c r="C57" s="110"/>
      <c r="D57" s="110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</row>
    <row r="58" spans="3:16" s="109" customFormat="1" x14ac:dyDescent="0.35">
      <c r="C58" s="110"/>
      <c r="D58" s="110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</row>
    <row r="59" spans="3:16" s="109" customFormat="1" x14ac:dyDescent="0.35">
      <c r="C59" s="110"/>
      <c r="D59" s="110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</row>
    <row r="60" spans="3:16" s="109" customFormat="1" x14ac:dyDescent="0.35">
      <c r="C60" s="110"/>
      <c r="D60" s="110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</row>
    <row r="61" spans="3:16" s="109" customFormat="1" x14ac:dyDescent="0.35">
      <c r="C61" s="110"/>
      <c r="D61" s="110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</row>
    <row r="62" spans="3:16" s="109" customFormat="1" x14ac:dyDescent="0.35">
      <c r="C62" s="110"/>
      <c r="D62" s="110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</row>
    <row r="63" spans="3:16" s="109" customFormat="1" x14ac:dyDescent="0.35">
      <c r="C63" s="110"/>
      <c r="D63" s="110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</row>
    <row r="64" spans="3:16" s="109" customFormat="1" x14ac:dyDescent="0.35">
      <c r="C64" s="110"/>
      <c r="D64" s="110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</row>
    <row r="65" spans="3:16" s="109" customFormat="1" x14ac:dyDescent="0.35">
      <c r="C65" s="110"/>
      <c r="D65" s="110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</row>
    <row r="66" spans="3:16" s="109" customFormat="1" x14ac:dyDescent="0.35">
      <c r="C66" s="110"/>
      <c r="D66" s="110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</row>
    <row r="67" spans="3:16" s="109" customFormat="1" x14ac:dyDescent="0.35">
      <c r="C67" s="110"/>
      <c r="D67" s="110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</row>
    <row r="68" spans="3:16" s="109" customFormat="1" x14ac:dyDescent="0.35">
      <c r="C68" s="110"/>
      <c r="D68" s="110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</row>
    <row r="69" spans="3:16" s="109" customFormat="1" x14ac:dyDescent="0.35">
      <c r="C69" s="110"/>
      <c r="D69" s="110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</row>
    <row r="70" spans="3:16" s="109" customFormat="1" x14ac:dyDescent="0.35">
      <c r="C70" s="110"/>
      <c r="D70" s="110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</row>
    <row r="71" spans="3:16" s="109" customFormat="1" x14ac:dyDescent="0.35">
      <c r="C71" s="110"/>
      <c r="D71" s="110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</row>
    <row r="72" spans="3:16" s="109" customFormat="1" x14ac:dyDescent="0.35">
      <c r="C72" s="110"/>
      <c r="D72" s="110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</row>
    <row r="73" spans="3:16" s="109" customFormat="1" x14ac:dyDescent="0.35">
      <c r="C73" s="110"/>
      <c r="D73" s="110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</row>
    <row r="74" spans="3:16" s="109" customFormat="1" x14ac:dyDescent="0.35">
      <c r="C74" s="110"/>
      <c r="D74" s="110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</row>
    <row r="75" spans="3:16" s="109" customFormat="1" x14ac:dyDescent="0.35">
      <c r="C75" s="110"/>
      <c r="D75" s="110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</row>
    <row r="76" spans="3:16" s="109" customFormat="1" x14ac:dyDescent="0.35">
      <c r="C76" s="110"/>
      <c r="D76" s="110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</row>
    <row r="77" spans="3:16" s="109" customFormat="1" x14ac:dyDescent="0.35">
      <c r="C77" s="110"/>
      <c r="D77" s="110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</row>
    <row r="78" spans="3:16" s="109" customFormat="1" x14ac:dyDescent="0.35">
      <c r="C78" s="110"/>
      <c r="D78" s="110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</row>
    <row r="79" spans="3:16" s="109" customFormat="1" x14ac:dyDescent="0.35">
      <c r="C79" s="110"/>
      <c r="D79" s="110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</row>
    <row r="80" spans="3:16" s="109" customFormat="1" x14ac:dyDescent="0.35">
      <c r="C80" s="110"/>
      <c r="D80" s="110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</row>
    <row r="81" spans="3:16" s="109" customFormat="1" x14ac:dyDescent="0.35">
      <c r="C81" s="110"/>
      <c r="D81" s="110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</row>
    <row r="82" spans="3:16" s="109" customFormat="1" x14ac:dyDescent="0.35">
      <c r="C82" s="110"/>
      <c r="D82" s="110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</row>
    <row r="83" spans="3:16" s="109" customFormat="1" x14ac:dyDescent="0.35">
      <c r="C83" s="110"/>
      <c r="D83" s="110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</row>
    <row r="84" spans="3:16" s="109" customFormat="1" x14ac:dyDescent="0.35">
      <c r="C84" s="110"/>
      <c r="D84" s="110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</row>
    <row r="85" spans="3:16" s="109" customFormat="1" x14ac:dyDescent="0.35">
      <c r="C85" s="110"/>
      <c r="D85" s="110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</row>
    <row r="86" spans="3:16" s="109" customFormat="1" x14ac:dyDescent="0.35">
      <c r="C86" s="110"/>
      <c r="D86" s="110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</row>
    <row r="87" spans="3:16" s="109" customFormat="1" x14ac:dyDescent="0.35">
      <c r="C87" s="110"/>
      <c r="D87" s="110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</row>
    <row r="88" spans="3:16" s="109" customFormat="1" x14ac:dyDescent="0.35">
      <c r="C88" s="110"/>
      <c r="D88" s="110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</row>
    <row r="89" spans="3:16" s="109" customFormat="1" x14ac:dyDescent="0.35">
      <c r="C89" s="110"/>
      <c r="D89" s="110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</row>
    <row r="90" spans="3:16" s="109" customFormat="1" x14ac:dyDescent="0.35">
      <c r="C90" s="110"/>
      <c r="D90" s="110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</row>
    <row r="91" spans="3:16" s="109" customFormat="1" x14ac:dyDescent="0.35">
      <c r="C91" s="110"/>
      <c r="D91" s="110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</row>
    <row r="92" spans="3:16" s="109" customFormat="1" x14ac:dyDescent="0.35">
      <c r="C92" s="110"/>
      <c r="D92" s="110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</row>
    <row r="93" spans="3:16" s="109" customFormat="1" x14ac:dyDescent="0.35">
      <c r="C93" s="110"/>
      <c r="D93" s="110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</row>
    <row r="94" spans="3:16" s="109" customFormat="1" x14ac:dyDescent="0.35">
      <c r="C94" s="110"/>
      <c r="D94" s="110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</row>
    <row r="95" spans="3:16" s="109" customFormat="1" x14ac:dyDescent="0.35">
      <c r="C95" s="110"/>
      <c r="D95" s="110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</row>
    <row r="96" spans="3:16" s="109" customFormat="1" x14ac:dyDescent="0.35">
      <c r="C96" s="110"/>
      <c r="D96" s="110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</row>
    <row r="97" spans="3:16" s="109" customFormat="1" x14ac:dyDescent="0.35">
      <c r="C97" s="110"/>
      <c r="D97" s="110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</row>
    <row r="98" spans="3:16" s="109" customFormat="1" x14ac:dyDescent="0.35">
      <c r="C98" s="110"/>
      <c r="D98" s="110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</row>
    <row r="99" spans="3:16" s="109" customFormat="1" x14ac:dyDescent="0.35">
      <c r="C99" s="110"/>
      <c r="D99" s="110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</row>
    <row r="100" spans="3:16" s="109" customFormat="1" x14ac:dyDescent="0.35">
      <c r="C100" s="110"/>
      <c r="D100" s="110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</row>
    <row r="101" spans="3:16" s="109" customFormat="1" x14ac:dyDescent="0.35">
      <c r="C101" s="110"/>
      <c r="D101" s="110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</row>
    <row r="102" spans="3:16" s="109" customFormat="1" x14ac:dyDescent="0.35">
      <c r="C102" s="110"/>
      <c r="D102" s="110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</row>
    <row r="103" spans="3:16" s="109" customFormat="1" x14ac:dyDescent="0.35">
      <c r="C103" s="110"/>
      <c r="D103" s="110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</row>
    <row r="104" spans="3:16" s="109" customFormat="1" x14ac:dyDescent="0.35">
      <c r="C104" s="110"/>
      <c r="D104" s="110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</row>
    <row r="105" spans="3:16" s="109" customFormat="1" x14ac:dyDescent="0.35">
      <c r="C105" s="110"/>
      <c r="D105" s="110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</row>
    <row r="106" spans="3:16" s="109" customFormat="1" x14ac:dyDescent="0.35">
      <c r="C106" s="110"/>
      <c r="D106" s="110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</row>
    <row r="107" spans="3:16" s="109" customFormat="1" x14ac:dyDescent="0.35">
      <c r="C107" s="110"/>
      <c r="D107" s="110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</row>
    <row r="108" spans="3:16" s="109" customFormat="1" x14ac:dyDescent="0.35">
      <c r="C108" s="110"/>
      <c r="D108" s="110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</row>
    <row r="109" spans="3:16" s="109" customFormat="1" x14ac:dyDescent="0.35">
      <c r="C109" s="110"/>
      <c r="D109" s="110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</row>
    <row r="110" spans="3:16" s="109" customFormat="1" x14ac:dyDescent="0.35">
      <c r="C110" s="110"/>
      <c r="D110" s="110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</row>
    <row r="111" spans="3:16" s="109" customFormat="1" x14ac:dyDescent="0.35">
      <c r="C111" s="110"/>
      <c r="D111" s="110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</row>
    <row r="112" spans="3:16" s="109" customFormat="1" x14ac:dyDescent="0.35">
      <c r="C112" s="110"/>
      <c r="D112" s="110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</row>
    <row r="113" spans="3:16" s="109" customFormat="1" x14ac:dyDescent="0.35">
      <c r="C113" s="110"/>
      <c r="D113" s="110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</row>
    <row r="114" spans="3:16" s="109" customFormat="1" x14ac:dyDescent="0.35">
      <c r="C114" s="110"/>
      <c r="D114" s="110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</row>
    <row r="115" spans="3:16" s="109" customFormat="1" x14ac:dyDescent="0.35">
      <c r="C115" s="110"/>
      <c r="D115" s="110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</row>
    <row r="116" spans="3:16" s="109" customFormat="1" x14ac:dyDescent="0.35">
      <c r="C116" s="110"/>
      <c r="D116" s="110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</row>
    <row r="117" spans="3:16" s="109" customFormat="1" x14ac:dyDescent="0.35">
      <c r="C117" s="110"/>
      <c r="D117" s="110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</row>
    <row r="118" spans="3:16" s="109" customFormat="1" x14ac:dyDescent="0.35">
      <c r="C118" s="110"/>
      <c r="D118" s="110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</row>
    <row r="119" spans="3:16" s="109" customFormat="1" x14ac:dyDescent="0.35">
      <c r="C119" s="110"/>
      <c r="D119" s="110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</row>
    <row r="120" spans="3:16" s="109" customFormat="1" x14ac:dyDescent="0.35">
      <c r="C120" s="110"/>
      <c r="D120" s="110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</row>
    <row r="121" spans="3:16" s="109" customFormat="1" x14ac:dyDescent="0.35">
      <c r="C121" s="110"/>
      <c r="D121" s="110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</row>
    <row r="122" spans="3:16" s="109" customFormat="1" x14ac:dyDescent="0.35">
      <c r="C122" s="110"/>
      <c r="D122" s="110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</row>
    <row r="123" spans="3:16" s="109" customFormat="1" x14ac:dyDescent="0.35">
      <c r="C123" s="110"/>
      <c r="D123" s="110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</row>
    <row r="124" spans="3:16" s="109" customFormat="1" x14ac:dyDescent="0.35">
      <c r="C124" s="110"/>
      <c r="D124" s="110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</row>
    <row r="125" spans="3:16" s="109" customFormat="1" x14ac:dyDescent="0.35">
      <c r="C125" s="110"/>
      <c r="D125" s="110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</row>
    <row r="126" spans="3:16" s="109" customFormat="1" x14ac:dyDescent="0.35">
      <c r="C126" s="110"/>
      <c r="D126" s="110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</row>
    <row r="127" spans="3:16" s="109" customFormat="1" x14ac:dyDescent="0.35">
      <c r="C127" s="110"/>
      <c r="D127" s="110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</row>
    <row r="128" spans="3:16" s="109" customFormat="1" x14ac:dyDescent="0.35">
      <c r="C128" s="110"/>
      <c r="D128" s="110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</row>
    <row r="129" spans="3:16" s="109" customFormat="1" x14ac:dyDescent="0.35">
      <c r="C129" s="110"/>
      <c r="D129" s="110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</row>
    <row r="130" spans="3:16" s="109" customFormat="1" x14ac:dyDescent="0.35">
      <c r="C130" s="110"/>
      <c r="D130" s="110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</row>
    <row r="131" spans="3:16" s="109" customFormat="1" x14ac:dyDescent="0.35">
      <c r="C131" s="110"/>
      <c r="D131" s="110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</row>
    <row r="132" spans="3:16" s="109" customFormat="1" x14ac:dyDescent="0.35">
      <c r="C132" s="110"/>
      <c r="D132" s="110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</row>
    <row r="133" spans="3:16" s="109" customFormat="1" x14ac:dyDescent="0.35">
      <c r="C133" s="110"/>
      <c r="D133" s="110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</row>
    <row r="134" spans="3:16" s="109" customFormat="1" x14ac:dyDescent="0.35">
      <c r="C134" s="110"/>
      <c r="D134" s="110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</row>
    <row r="135" spans="3:16" s="109" customFormat="1" x14ac:dyDescent="0.35">
      <c r="C135" s="110"/>
      <c r="D135" s="110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</row>
    <row r="136" spans="3:16" s="109" customFormat="1" x14ac:dyDescent="0.35">
      <c r="C136" s="110"/>
      <c r="D136" s="110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</row>
    <row r="137" spans="3:16" s="109" customFormat="1" x14ac:dyDescent="0.35">
      <c r="C137" s="110"/>
      <c r="D137" s="110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</row>
    <row r="138" spans="3:16" s="109" customFormat="1" x14ac:dyDescent="0.35">
      <c r="C138" s="110"/>
      <c r="D138" s="110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</row>
    <row r="139" spans="3:16" s="109" customFormat="1" x14ac:dyDescent="0.35">
      <c r="C139" s="110"/>
      <c r="D139" s="110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</row>
    <row r="140" spans="3:16" s="109" customFormat="1" x14ac:dyDescent="0.35">
      <c r="C140" s="110"/>
      <c r="D140" s="110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</row>
    <row r="141" spans="3:16" s="109" customFormat="1" x14ac:dyDescent="0.35">
      <c r="C141" s="110"/>
      <c r="D141" s="110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</row>
    <row r="142" spans="3:16" s="109" customFormat="1" x14ac:dyDescent="0.35">
      <c r="C142" s="110"/>
      <c r="D142" s="110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</row>
    <row r="143" spans="3:16" s="109" customFormat="1" x14ac:dyDescent="0.35">
      <c r="C143" s="110"/>
      <c r="D143" s="110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</row>
    <row r="144" spans="3:16" s="109" customFormat="1" x14ac:dyDescent="0.35">
      <c r="C144" s="110"/>
      <c r="D144" s="110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</row>
    <row r="145" spans="3:16" s="109" customFormat="1" x14ac:dyDescent="0.35">
      <c r="C145" s="110"/>
      <c r="D145" s="110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</row>
    <row r="146" spans="3:16" s="109" customFormat="1" x14ac:dyDescent="0.35">
      <c r="C146" s="110"/>
      <c r="D146" s="110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</row>
    <row r="147" spans="3:16" s="109" customFormat="1" x14ac:dyDescent="0.35">
      <c r="C147" s="110"/>
      <c r="D147" s="110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</row>
    <row r="148" spans="3:16" s="109" customFormat="1" x14ac:dyDescent="0.35">
      <c r="C148" s="110"/>
      <c r="D148" s="110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</row>
    <row r="149" spans="3:16" s="109" customFormat="1" x14ac:dyDescent="0.35">
      <c r="C149" s="110"/>
      <c r="D149" s="110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</row>
    <row r="150" spans="3:16" s="109" customFormat="1" x14ac:dyDescent="0.35">
      <c r="C150" s="110"/>
      <c r="D150" s="110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</row>
    <row r="151" spans="3:16" s="109" customFormat="1" x14ac:dyDescent="0.35">
      <c r="C151" s="110"/>
      <c r="D151" s="110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</row>
    <row r="152" spans="3:16" s="109" customFormat="1" x14ac:dyDescent="0.35">
      <c r="C152" s="110"/>
      <c r="D152" s="110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</row>
    <row r="153" spans="3:16" s="109" customFormat="1" x14ac:dyDescent="0.35">
      <c r="C153" s="110"/>
      <c r="D153" s="110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</row>
    <row r="154" spans="3:16" s="109" customFormat="1" x14ac:dyDescent="0.35">
      <c r="C154" s="110"/>
      <c r="D154" s="110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</row>
    <row r="155" spans="3:16" s="109" customFormat="1" x14ac:dyDescent="0.35">
      <c r="C155" s="110"/>
      <c r="D155" s="110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</row>
    <row r="156" spans="3:16" s="109" customFormat="1" x14ac:dyDescent="0.35">
      <c r="C156" s="110"/>
      <c r="D156" s="110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</row>
    <row r="157" spans="3:16" s="109" customFormat="1" x14ac:dyDescent="0.35">
      <c r="C157" s="110"/>
      <c r="D157" s="110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</row>
    <row r="158" spans="3:16" s="109" customFormat="1" x14ac:dyDescent="0.35">
      <c r="C158" s="110"/>
      <c r="D158" s="110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</row>
    <row r="159" spans="3:16" s="109" customFormat="1" x14ac:dyDescent="0.35">
      <c r="C159" s="110"/>
      <c r="D159" s="110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</row>
    <row r="160" spans="3:16" s="109" customFormat="1" x14ac:dyDescent="0.35">
      <c r="C160" s="110"/>
      <c r="D160" s="110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</row>
    <row r="161" spans="3:18" s="109" customFormat="1" x14ac:dyDescent="0.35">
      <c r="C161" s="110"/>
      <c r="D161" s="110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</row>
    <row r="162" spans="3:18" s="109" customFormat="1" x14ac:dyDescent="0.35">
      <c r="C162" s="110"/>
      <c r="D162" s="110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</row>
    <row r="163" spans="3:18" s="109" customFormat="1" x14ac:dyDescent="0.35">
      <c r="C163" s="110"/>
      <c r="D163" s="110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</row>
    <row r="164" spans="3:18" s="109" customFormat="1" x14ac:dyDescent="0.35">
      <c r="C164" s="110"/>
      <c r="D164" s="110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</row>
    <row r="165" spans="3:18" s="109" customFormat="1" x14ac:dyDescent="0.35">
      <c r="C165" s="110"/>
      <c r="D165" s="110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</row>
    <row r="166" spans="3:18" s="109" customFormat="1" x14ac:dyDescent="0.35">
      <c r="C166" s="110"/>
      <c r="D166" s="110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</row>
    <row r="167" spans="3:18" s="99" customFormat="1" x14ac:dyDescent="0.35">
      <c r="C167" s="98"/>
      <c r="D167" s="9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9"/>
      <c r="R167" s="109"/>
    </row>
    <row r="168" spans="3:18" s="99" customFormat="1" x14ac:dyDescent="0.35">
      <c r="C168" s="98"/>
      <c r="D168" s="9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9"/>
      <c r="R168" s="109"/>
    </row>
    <row r="169" spans="3:18" s="99" customFormat="1" x14ac:dyDescent="0.35">
      <c r="C169" s="98"/>
      <c r="D169" s="9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9"/>
      <c r="R169" s="109"/>
    </row>
    <row r="170" spans="3:18" s="99" customFormat="1" x14ac:dyDescent="0.35">
      <c r="C170" s="98"/>
      <c r="D170" s="9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9"/>
      <c r="R170" s="109"/>
    </row>
    <row r="171" spans="3:18" s="99" customFormat="1" x14ac:dyDescent="0.35">
      <c r="C171" s="98"/>
      <c r="D171" s="9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9"/>
      <c r="R171" s="109"/>
    </row>
    <row r="172" spans="3:18" s="99" customFormat="1" x14ac:dyDescent="0.35">
      <c r="C172" s="98"/>
      <c r="D172" s="9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9"/>
      <c r="R172" s="109"/>
    </row>
    <row r="173" spans="3:18" s="99" customFormat="1" x14ac:dyDescent="0.35">
      <c r="C173" s="98"/>
      <c r="D173" s="9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9"/>
      <c r="R173" s="109"/>
    </row>
    <row r="174" spans="3:18" s="99" customFormat="1" x14ac:dyDescent="0.35">
      <c r="C174" s="98"/>
      <c r="D174" s="9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9"/>
      <c r="R174" s="109"/>
    </row>
  </sheetData>
  <mergeCells count="4">
    <mergeCell ref="A4:C4"/>
    <mergeCell ref="A3:C3"/>
    <mergeCell ref="A1:C1"/>
    <mergeCell ref="B16:C16"/>
  </mergeCells>
  <conditionalFormatting sqref="C8 C10">
    <cfRule type="expression" dxfId="2" priority="4">
      <formula>ISBLANK(C8)</formula>
    </cfRule>
  </conditionalFormatting>
  <conditionalFormatting sqref="C12">
    <cfRule type="expression" dxfId="1" priority="1">
      <formula>ISBLANK(C12)</formula>
    </cfRule>
  </conditionalFormatting>
  <dataValidations disablePrompts="1" xWindow="596" yWindow="668" count="2">
    <dataValidation allowBlank="1" showInputMessage="1" showErrorMessage="1" promptTitle="Premier exercice " prompt="Si la première année d'application du plan de redressement est 2026-2027 : veuillez sélectionner 2027-04-30." sqref="B10" xr:uid="{ED18F826-43B2-42EA-8625-B5D755C94C39}"/>
    <dataValidation allowBlank="1" showInputMessage="1" showErrorMessage="1" prompt="Cette date devrait être environs 5 à 7 mois APRÈS la date précédente, soit la date du Premier exercice du plan de redressement. " sqref="B12" xr:uid="{2C471632-26E9-45C1-BE05-5257420630CA}"/>
  </dataValidations>
  <printOptions horizontalCentered="1"/>
  <pageMargins left="0.51181102362204722" right="0.51181102362204722" top="0.55118110236220474" bottom="0.55118110236220474" header="0.31496062992125984" footer="0.31496062992125984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596" yWindow="668" count="2">
        <x14:dataValidation type="list" allowBlank="1" showInputMessage="1" showErrorMessage="1" xr:uid="{3D122C03-3D09-4688-9392-73949ED2295F}">
          <x14:formula1>
            <xm:f>Administration!$A$5:$A$53</xm:f>
          </x14:formula1>
          <xm:sqref>C8</xm:sqref>
        </x14:dataValidation>
        <x14:dataValidation type="list" allowBlank="1" showInputMessage="1" showErrorMessage="1" xr:uid="{4632A672-AE5B-4A2A-AC0E-7ABF4A9CE643}">
          <x14:formula1>
            <xm:f>Administration!$F$5:$F$20</xm:f>
          </x14:formula1>
          <xm:sqref>C10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A34F-F56F-4991-8915-EEAFBF22330B}">
  <sheetPr>
    <tabColor theme="5" tint="0.59999389629810485"/>
    <pageSetUpPr fitToPage="1"/>
  </sheetPr>
  <dimension ref="A1:G23"/>
  <sheetViews>
    <sheetView showGridLines="0" zoomScaleNormal="100" zoomScaleSheetLayoutView="100" workbookViewId="0">
      <selection sqref="A1:F1"/>
    </sheetView>
  </sheetViews>
  <sheetFormatPr baseColWidth="10" defaultColWidth="11.453125" defaultRowHeight="14.5" x14ac:dyDescent="0.35"/>
  <cols>
    <col min="1" max="1" width="3.453125" bestFit="1" customWidth="1"/>
    <col min="2" max="2" width="7.453125" customWidth="1"/>
    <col min="3" max="3" width="18.453125" style="25" customWidth="1"/>
    <col min="4" max="4" width="55.54296875" customWidth="1"/>
    <col min="5" max="5" width="14" customWidth="1"/>
    <col min="6" max="6" width="62.453125" customWidth="1"/>
    <col min="7" max="7" width="25.453125" customWidth="1"/>
    <col min="8" max="9" width="31.54296875" customWidth="1"/>
  </cols>
  <sheetData>
    <row r="1" spans="1:7" ht="29.15" customHeight="1" thickBot="1" x14ac:dyDescent="0.4">
      <c r="A1" s="390" t="s">
        <v>322</v>
      </c>
      <c r="B1" s="390"/>
      <c r="C1" s="390"/>
      <c r="D1" s="390"/>
      <c r="E1" s="390"/>
      <c r="F1" s="391"/>
    </row>
    <row r="2" spans="1:7" ht="62.15" customHeight="1" thickTop="1" thickBot="1" x14ac:dyDescent="0.4">
      <c r="A2" s="394" t="s">
        <v>299</v>
      </c>
      <c r="B2" s="395"/>
      <c r="C2" s="392" t="s">
        <v>323</v>
      </c>
      <c r="D2" s="393"/>
      <c r="E2" s="79" t="s">
        <v>301</v>
      </c>
      <c r="F2" s="80" t="s">
        <v>302</v>
      </c>
      <c r="G2" s="48"/>
    </row>
    <row r="3" spans="1:7" ht="51.65" customHeight="1" thickTop="1" thickBot="1" x14ac:dyDescent="0.4">
      <c r="A3" s="369" t="s">
        <v>303</v>
      </c>
      <c r="B3" s="370"/>
      <c r="C3" s="398" t="str">
        <f>IF('Mesure 1 (M1)'!A3="","",'Mesure 1 (M1)'!A3)</f>
        <v/>
      </c>
      <c r="D3" s="399"/>
      <c r="E3" s="54"/>
      <c r="F3" s="87"/>
    </row>
    <row r="4" spans="1:7" ht="51.65" customHeight="1" thickTop="1" thickBot="1" x14ac:dyDescent="0.4">
      <c r="A4" s="369" t="s">
        <v>304</v>
      </c>
      <c r="B4" s="370"/>
      <c r="C4" s="398" t="str">
        <f>IF('Mesure 2 (M2)'!A3="","",'Mesure 2 (M2)'!A3)</f>
        <v/>
      </c>
      <c r="D4" s="399"/>
      <c r="E4" s="54"/>
      <c r="F4" s="87"/>
    </row>
    <row r="5" spans="1:7" ht="51.65" customHeight="1" thickTop="1" thickBot="1" x14ac:dyDescent="0.4">
      <c r="A5" s="369" t="s">
        <v>305</v>
      </c>
      <c r="B5" s="370"/>
      <c r="C5" s="398" t="str">
        <f>IF('Mesure 3 (M3)'!A3="","",'Mesure 3 (M3)'!A3)</f>
        <v/>
      </c>
      <c r="D5" s="399"/>
      <c r="E5" s="54"/>
      <c r="F5" s="87"/>
    </row>
    <row r="6" spans="1:7" ht="51.65" customHeight="1" thickTop="1" thickBot="1" x14ac:dyDescent="0.4">
      <c r="A6" s="369" t="s">
        <v>306</v>
      </c>
      <c r="B6" s="370"/>
      <c r="C6" s="398" t="str">
        <f>IF('Mesure 4 (M4)'!A3="","",'Mesure 4 (M4)'!A3)</f>
        <v/>
      </c>
      <c r="D6" s="399"/>
      <c r="E6" s="54"/>
      <c r="F6" s="87"/>
    </row>
    <row r="7" spans="1:7" ht="51.65" customHeight="1" thickTop="1" thickBot="1" x14ac:dyDescent="0.4">
      <c r="A7" s="369" t="s">
        <v>307</v>
      </c>
      <c r="B7" s="370"/>
      <c r="C7" s="398" t="str">
        <f>IF('Mesure 5 (M5)'!A3="","",'Mesure 5 (M5)'!A3)</f>
        <v/>
      </c>
      <c r="D7" s="399"/>
      <c r="E7" s="54"/>
      <c r="F7" s="87"/>
    </row>
    <row r="8" spans="1:7" ht="51.65" customHeight="1" thickTop="1" thickBot="1" x14ac:dyDescent="0.4">
      <c r="A8" s="369" t="s">
        <v>308</v>
      </c>
      <c r="B8" s="370"/>
      <c r="C8" s="398" t="str">
        <f>IF('Mesure 6 (M6)'!A3="","",'Mesure 6 (M6)'!A6)</f>
        <v/>
      </c>
      <c r="D8" s="399"/>
      <c r="E8" s="54"/>
      <c r="F8" s="87"/>
    </row>
    <row r="9" spans="1:7" ht="51.65" customHeight="1" thickTop="1" thickBot="1" x14ac:dyDescent="0.4">
      <c r="A9" s="369" t="s">
        <v>309</v>
      </c>
      <c r="B9" s="370"/>
      <c r="C9" s="398"/>
      <c r="D9" s="399"/>
      <c r="E9" s="54"/>
      <c r="F9" s="87"/>
    </row>
    <row r="10" spans="1:7" ht="51.65" customHeight="1" thickTop="1" thickBot="1" x14ac:dyDescent="0.4">
      <c r="A10" s="369" t="s">
        <v>310</v>
      </c>
      <c r="B10" s="370"/>
      <c r="C10" s="398" t="str">
        <f>IF('Mesure autres (MA)'!A3="","",'Mesure autres (MA)'!A3)</f>
        <v>Autres mesures1</v>
      </c>
      <c r="D10" s="399"/>
      <c r="E10" s="54"/>
      <c r="F10" s="87"/>
    </row>
    <row r="11" spans="1:7" ht="15" customHeight="1" thickTop="1" thickBot="1" x14ac:dyDescent="0.4">
      <c r="A11" s="116"/>
      <c r="B11" s="111"/>
      <c r="C11" s="112"/>
      <c r="D11" s="113"/>
      <c r="E11" s="114"/>
      <c r="F11" s="115"/>
    </row>
    <row r="12" spans="1:7" ht="36" customHeight="1" thickTop="1" thickBot="1" x14ac:dyDescent="0.4">
      <c r="A12" s="400" t="s">
        <v>311</v>
      </c>
      <c r="B12" s="401"/>
      <c r="C12" s="318" t="s">
        <v>312</v>
      </c>
      <c r="D12" s="319"/>
      <c r="E12" s="319"/>
      <c r="F12" s="320"/>
    </row>
    <row r="13" spans="1:7" ht="27.75" customHeight="1" thickTop="1" x14ac:dyDescent="0.35">
      <c r="A13" s="384" t="s">
        <v>155</v>
      </c>
      <c r="B13" s="385"/>
      <c r="C13" s="378"/>
      <c r="D13" s="379"/>
      <c r="E13" s="379"/>
      <c r="F13" s="380"/>
    </row>
    <row r="14" spans="1:7" ht="27.75" customHeight="1" x14ac:dyDescent="0.35">
      <c r="A14" s="386"/>
      <c r="B14" s="387"/>
      <c r="C14" s="381"/>
      <c r="D14" s="382"/>
      <c r="E14" s="382"/>
      <c r="F14" s="383"/>
    </row>
    <row r="15" spans="1:7" ht="27.75" customHeight="1" thickBot="1" x14ac:dyDescent="0.4">
      <c r="A15" s="388"/>
      <c r="B15" s="389"/>
      <c r="C15" s="375"/>
      <c r="D15" s="376"/>
      <c r="E15" s="376"/>
      <c r="F15" s="377"/>
    </row>
    <row r="16" spans="1:7" ht="15" thickBot="1" x14ac:dyDescent="0.4"/>
    <row r="18" spans="2:4" x14ac:dyDescent="0.35">
      <c r="B18" s="83" t="s">
        <v>283</v>
      </c>
      <c r="C18" s="15"/>
      <c r="D18" s="15"/>
    </row>
    <row r="19" spans="2:4" x14ac:dyDescent="0.35">
      <c r="B19" s="84"/>
      <c r="C19" s="85" t="s">
        <v>284</v>
      </c>
      <c r="D19" s="15"/>
    </row>
    <row r="20" spans="2:4" x14ac:dyDescent="0.35">
      <c r="B20" s="15"/>
      <c r="C20" s="85"/>
      <c r="D20" s="15"/>
    </row>
    <row r="21" spans="2:4" x14ac:dyDescent="0.35">
      <c r="B21" s="222"/>
      <c r="C21" s="85" t="s">
        <v>156</v>
      </c>
      <c r="D21" s="15"/>
    </row>
    <row r="23" spans="2:4" x14ac:dyDescent="0.35">
      <c r="B23" s="217"/>
      <c r="C23" s="85" t="s">
        <v>157</v>
      </c>
    </row>
  </sheetData>
  <mergeCells count="25">
    <mergeCell ref="C13:F13"/>
    <mergeCell ref="A13:B15"/>
    <mergeCell ref="C14:F14"/>
    <mergeCell ref="C15:F15"/>
    <mergeCell ref="A1:F1"/>
    <mergeCell ref="A2:B2"/>
    <mergeCell ref="C2:D2"/>
    <mergeCell ref="A6:B6"/>
    <mergeCell ref="A5:B5"/>
    <mergeCell ref="A4:B4"/>
    <mergeCell ref="C7:D7"/>
    <mergeCell ref="A12:B12"/>
    <mergeCell ref="C12:F12"/>
    <mergeCell ref="C8:D8"/>
    <mergeCell ref="C9:D9"/>
    <mergeCell ref="C10:D10"/>
    <mergeCell ref="C3:D3"/>
    <mergeCell ref="C4:D4"/>
    <mergeCell ref="C5:D5"/>
    <mergeCell ref="C6:D6"/>
    <mergeCell ref="A10:B10"/>
    <mergeCell ref="A9:B9"/>
    <mergeCell ref="A8:B8"/>
    <mergeCell ref="A7:B7"/>
    <mergeCell ref="A3:B3"/>
  </mergeCells>
  <dataValidations count="1">
    <dataValidation allowBlank="1" showErrorMessage="1" promptTitle="Objectif " prompt="Si l'indicateur a été abandonné, sélectionner N/A" sqref="E2" xr:uid="{08C603F1-7AD8-4F73-B883-3DE719BC2B5E}"/>
  </dataValidations>
  <printOptions horizontalCentered="1"/>
  <pageMargins left="0.51181102362204722" right="0.51181102362204722" top="0.55118110236220474" bottom="0.55118110236220474" header="0.31496062992125984" footer="0.31496062992125984"/>
  <pageSetup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BB8B47-4D2C-4BA3-A1FC-DAA4305A31CD}">
          <x14:formula1>
            <xm:f>Administration!$D$6:$D$8</xm:f>
          </x14:formula1>
          <xm:sqref>E3:E11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8C4D-0D6F-499B-8775-9C4ABAB17A4B}">
  <sheetPr>
    <tabColor theme="8" tint="-0.249977111117893"/>
    <pageSetUpPr fitToPage="1"/>
  </sheetPr>
  <dimension ref="A1:E51"/>
  <sheetViews>
    <sheetView showGridLines="0" zoomScaleNormal="100" workbookViewId="0">
      <selection sqref="A1:E1"/>
    </sheetView>
  </sheetViews>
  <sheetFormatPr baseColWidth="10" defaultColWidth="11.453125" defaultRowHeight="14.5" x14ac:dyDescent="0.35"/>
  <cols>
    <col min="1" max="1" width="2.453125" customWidth="1"/>
    <col min="2" max="2" width="41.54296875" customWidth="1"/>
    <col min="3" max="5" width="13.54296875" customWidth="1"/>
  </cols>
  <sheetData>
    <row r="1" spans="1:5" ht="18" x14ac:dyDescent="0.35">
      <c r="A1" s="288" t="s">
        <v>324</v>
      </c>
      <c r="B1" s="289"/>
      <c r="C1" s="289"/>
      <c r="D1" s="289"/>
      <c r="E1" s="289"/>
    </row>
    <row r="3" spans="1:5" ht="15" customHeight="1" x14ac:dyDescent="0.35">
      <c r="A3" s="339" t="e">
        <f>Diagnostic!A1</f>
        <v>#N/A</v>
      </c>
      <c r="B3" s="339"/>
    </row>
    <row r="4" spans="1:5" s="1" customFormat="1" ht="16" thickBot="1" x14ac:dyDescent="0.4">
      <c r="A4" s="365" t="s">
        <v>244</v>
      </c>
      <c r="B4" s="365"/>
      <c r="E4" s="26"/>
    </row>
    <row r="5" spans="1:5" ht="15" customHeight="1" x14ac:dyDescent="0.35">
      <c r="A5" s="2"/>
      <c r="B5" s="2"/>
      <c r="C5" s="37" t="e">
        <f>+'Cadre financier'!H5</f>
        <v>#VALUE!</v>
      </c>
      <c r="D5" s="37" t="e">
        <f>+C5</f>
        <v>#VALUE!</v>
      </c>
    </row>
    <row r="6" spans="1:5" ht="25.5" x14ac:dyDescent="0.35">
      <c r="A6" s="366" t="s">
        <v>245</v>
      </c>
      <c r="B6" s="366"/>
      <c r="C6" s="4" t="s">
        <v>325</v>
      </c>
      <c r="D6" s="4" t="s">
        <v>326</v>
      </c>
      <c r="E6" s="4" t="s">
        <v>293</v>
      </c>
    </row>
    <row r="7" spans="1:5" x14ac:dyDescent="0.35">
      <c r="A7" s="3"/>
      <c r="B7" s="3"/>
      <c r="C7" s="4"/>
      <c r="D7" s="4"/>
      <c r="E7" s="4"/>
    </row>
    <row r="8" spans="1:5" x14ac:dyDescent="0.35">
      <c r="A8" s="334" t="s">
        <v>256</v>
      </c>
      <c r="B8" s="334"/>
      <c r="C8" s="5"/>
      <c r="D8" s="5"/>
      <c r="E8" s="5"/>
    </row>
    <row r="9" spans="1:5" ht="15" customHeight="1" x14ac:dyDescent="0.35">
      <c r="B9" s="6" t="s">
        <v>257</v>
      </c>
      <c r="C9" s="32">
        <f>+'Cadre financier'!H9</f>
        <v>0</v>
      </c>
      <c r="D9" s="7"/>
      <c r="E9" s="32">
        <f>+D9-C9</f>
        <v>0</v>
      </c>
    </row>
    <row r="10" spans="1:5" ht="15" customHeight="1" x14ac:dyDescent="0.35">
      <c r="B10" s="6" t="s">
        <v>258</v>
      </c>
      <c r="C10" s="32">
        <f>+'Cadre financier'!H10</f>
        <v>0</v>
      </c>
      <c r="D10" s="7"/>
      <c r="E10" s="32">
        <f>+D10-C10</f>
        <v>0</v>
      </c>
    </row>
    <row r="11" spans="1:5" ht="15" customHeight="1" x14ac:dyDescent="0.35">
      <c r="B11" s="6" t="s">
        <v>259</v>
      </c>
      <c r="C11" s="32">
        <f>+'Cadre financier'!H11</f>
        <v>0</v>
      </c>
      <c r="D11" s="7"/>
      <c r="E11" s="32">
        <f>+D11-C11</f>
        <v>0</v>
      </c>
    </row>
    <row r="12" spans="1:5" x14ac:dyDescent="0.35">
      <c r="A12" s="334" t="s">
        <v>260</v>
      </c>
      <c r="B12" s="334"/>
      <c r="C12" s="33">
        <f>SUM(C9:C11)</f>
        <v>0</v>
      </c>
      <c r="D12" s="8">
        <f>SUM(D9:D11)</f>
        <v>0</v>
      </c>
      <c r="E12" s="33">
        <f>SUM(E9:E11)</f>
        <v>0</v>
      </c>
    </row>
    <row r="13" spans="1:5" x14ac:dyDescent="0.35">
      <c r="A13" s="334" t="s">
        <v>261</v>
      </c>
      <c r="B13" s="334"/>
      <c r="C13" s="34"/>
      <c r="D13" s="9"/>
      <c r="E13" s="34"/>
    </row>
    <row r="14" spans="1:5" ht="15" customHeight="1" x14ac:dyDescent="0.35">
      <c r="B14" s="6" t="s">
        <v>262</v>
      </c>
      <c r="C14" s="32">
        <f>+'Cadre financier'!H14</f>
        <v>0</v>
      </c>
      <c r="D14" s="7"/>
      <c r="E14" s="32">
        <f>+D14-C14</f>
        <v>0</v>
      </c>
    </row>
    <row r="15" spans="1:5" x14ac:dyDescent="0.35">
      <c r="B15" s="6" t="s">
        <v>263</v>
      </c>
      <c r="C15" s="32">
        <f>+'Cadre financier'!H15</f>
        <v>0</v>
      </c>
      <c r="D15" s="7"/>
      <c r="E15" s="32">
        <f>+D15-C15</f>
        <v>0</v>
      </c>
    </row>
    <row r="16" spans="1:5" x14ac:dyDescent="0.35">
      <c r="A16" s="366" t="s">
        <v>264</v>
      </c>
      <c r="B16" s="366"/>
      <c r="C16" s="33">
        <f>C14+C15</f>
        <v>0</v>
      </c>
      <c r="D16" s="8">
        <f>D14+D15</f>
        <v>0</v>
      </c>
      <c r="E16" s="33">
        <f>E14+E15</f>
        <v>0</v>
      </c>
    </row>
    <row r="17" spans="1:5" x14ac:dyDescent="0.35">
      <c r="A17" s="19"/>
      <c r="B17" s="19"/>
      <c r="C17" s="33"/>
      <c r="D17" s="8"/>
      <c r="E17" s="33"/>
    </row>
    <row r="18" spans="1:5" ht="15" customHeight="1" x14ac:dyDescent="0.35">
      <c r="A18" s="334" t="s">
        <v>294</v>
      </c>
      <c r="B18" s="334"/>
      <c r="C18" s="32">
        <f>+'Cadre financier'!H18</f>
        <v>0</v>
      </c>
      <c r="D18" s="9"/>
      <c r="E18" s="32">
        <f>+D18-C18</f>
        <v>0</v>
      </c>
    </row>
    <row r="19" spans="1:5" x14ac:dyDescent="0.35">
      <c r="A19" s="19"/>
      <c r="B19" s="19"/>
      <c r="C19" s="34"/>
      <c r="D19" s="9"/>
      <c r="E19" s="34"/>
    </row>
    <row r="20" spans="1:5" ht="29.9" customHeight="1" x14ac:dyDescent="0.35">
      <c r="A20" s="341" t="s">
        <v>295</v>
      </c>
      <c r="B20" s="341"/>
      <c r="C20" s="33">
        <f>IF(ABS(C12-C16)&lt;0.05,0,(C12-C16))+C18</f>
        <v>0</v>
      </c>
      <c r="D20" s="8">
        <f t="shared" ref="D20:E20" si="0">IF(ABS(D12-D16)&lt;0.05,0,(D12-D16))+D18</f>
        <v>0</v>
      </c>
      <c r="E20" s="33">
        <f t="shared" si="0"/>
        <v>0</v>
      </c>
    </row>
    <row r="21" spans="1:5" x14ac:dyDescent="0.35">
      <c r="A21" s="19"/>
      <c r="B21" s="19"/>
      <c r="C21" s="10"/>
      <c r="D21" s="10"/>
      <c r="E21" s="10"/>
    </row>
    <row r="22" spans="1:5" s="15" customFormat="1" ht="15" thickBot="1" x14ac:dyDescent="0.3">
      <c r="A22" s="14"/>
      <c r="B22" s="11"/>
    </row>
    <row r="23" spans="1:5" s="15" customFormat="1" ht="10.5" x14ac:dyDescent="0.25">
      <c r="A23" s="350" t="s">
        <v>296</v>
      </c>
      <c r="B23" s="351"/>
      <c r="C23" s="351"/>
      <c r="D23" s="351"/>
      <c r="E23" s="352"/>
    </row>
    <row r="24" spans="1:5" s="15" customFormat="1" ht="17.149999999999999" customHeight="1" x14ac:dyDescent="0.25">
      <c r="A24" s="353"/>
      <c r="B24" s="354"/>
      <c r="C24" s="354"/>
      <c r="D24" s="354"/>
      <c r="E24" s="355"/>
    </row>
    <row r="25" spans="1:5" s="15" customFormat="1" ht="10.5" x14ac:dyDescent="0.25">
      <c r="A25" s="402"/>
      <c r="B25" s="403"/>
      <c r="C25" s="403"/>
      <c r="D25" s="403"/>
      <c r="E25" s="404"/>
    </row>
    <row r="26" spans="1:5" s="15" customFormat="1" ht="10.5" x14ac:dyDescent="0.25">
      <c r="A26" s="405"/>
      <c r="B26" s="406"/>
      <c r="C26" s="406"/>
      <c r="D26" s="406"/>
      <c r="E26" s="407"/>
    </row>
    <row r="27" spans="1:5" s="15" customFormat="1" ht="10.5" x14ac:dyDescent="0.25">
      <c r="A27" s="405"/>
      <c r="B27" s="406"/>
      <c r="C27" s="406"/>
      <c r="D27" s="406"/>
      <c r="E27" s="407"/>
    </row>
    <row r="28" spans="1:5" s="15" customFormat="1" ht="10.5" x14ac:dyDescent="0.25">
      <c r="A28" s="405"/>
      <c r="B28" s="406"/>
      <c r="C28" s="406"/>
      <c r="D28" s="406"/>
      <c r="E28" s="407"/>
    </row>
    <row r="29" spans="1:5" s="15" customFormat="1" ht="10.5" x14ac:dyDescent="0.25">
      <c r="A29" s="405"/>
      <c r="B29" s="406"/>
      <c r="C29" s="406"/>
      <c r="D29" s="406"/>
      <c r="E29" s="407"/>
    </row>
    <row r="30" spans="1:5" s="15" customFormat="1" ht="10.5" x14ac:dyDescent="0.25">
      <c r="A30" s="405"/>
      <c r="B30" s="406"/>
      <c r="C30" s="406"/>
      <c r="D30" s="406"/>
      <c r="E30" s="407"/>
    </row>
    <row r="31" spans="1:5" s="15" customFormat="1" ht="10.5" x14ac:dyDescent="0.25">
      <c r="A31" s="405"/>
      <c r="B31" s="406"/>
      <c r="C31" s="406"/>
      <c r="D31" s="406"/>
      <c r="E31" s="407"/>
    </row>
    <row r="32" spans="1:5" s="15" customFormat="1" ht="10.5" x14ac:dyDescent="0.25">
      <c r="A32" s="405"/>
      <c r="B32" s="406"/>
      <c r="C32" s="406"/>
      <c r="D32" s="406"/>
      <c r="E32" s="407"/>
    </row>
    <row r="33" spans="1:5" s="15" customFormat="1" ht="10.5" x14ac:dyDescent="0.25">
      <c r="A33" s="405"/>
      <c r="B33" s="406"/>
      <c r="C33" s="406"/>
      <c r="D33" s="406"/>
      <c r="E33" s="407"/>
    </row>
    <row r="34" spans="1:5" s="15" customFormat="1" ht="10.5" x14ac:dyDescent="0.25">
      <c r="A34" s="405"/>
      <c r="B34" s="406"/>
      <c r="C34" s="406"/>
      <c r="D34" s="406"/>
      <c r="E34" s="407"/>
    </row>
    <row r="35" spans="1:5" s="15" customFormat="1" ht="10.5" x14ac:dyDescent="0.25">
      <c r="A35" s="405"/>
      <c r="B35" s="406"/>
      <c r="C35" s="406"/>
      <c r="D35" s="406"/>
      <c r="E35" s="407"/>
    </row>
    <row r="36" spans="1:5" s="15" customFormat="1" ht="10.5" x14ac:dyDescent="0.25">
      <c r="A36" s="405"/>
      <c r="B36" s="406"/>
      <c r="C36" s="406"/>
      <c r="D36" s="406"/>
      <c r="E36" s="407"/>
    </row>
    <row r="37" spans="1:5" s="15" customFormat="1" ht="10.5" x14ac:dyDescent="0.25">
      <c r="A37" s="405"/>
      <c r="B37" s="406"/>
      <c r="C37" s="406"/>
      <c r="D37" s="406"/>
      <c r="E37" s="407"/>
    </row>
    <row r="38" spans="1:5" s="15" customFormat="1" ht="10.5" x14ac:dyDescent="0.25">
      <c r="A38" s="405"/>
      <c r="B38" s="406"/>
      <c r="C38" s="406"/>
      <c r="D38" s="406"/>
      <c r="E38" s="407"/>
    </row>
    <row r="39" spans="1:5" s="15" customFormat="1" ht="10.5" x14ac:dyDescent="0.25">
      <c r="A39" s="405"/>
      <c r="B39" s="406"/>
      <c r="C39" s="406"/>
      <c r="D39" s="406"/>
      <c r="E39" s="407"/>
    </row>
    <row r="40" spans="1:5" s="15" customFormat="1" ht="10.5" x14ac:dyDescent="0.25">
      <c r="A40" s="405"/>
      <c r="B40" s="406"/>
      <c r="C40" s="406"/>
      <c r="D40" s="406"/>
      <c r="E40" s="407"/>
    </row>
    <row r="41" spans="1:5" s="15" customFormat="1" ht="10.5" x14ac:dyDescent="0.25">
      <c r="A41" s="405"/>
      <c r="B41" s="406"/>
      <c r="C41" s="406"/>
      <c r="D41" s="406"/>
      <c r="E41" s="407"/>
    </row>
    <row r="42" spans="1:5" s="15" customFormat="1" ht="10.5" x14ac:dyDescent="0.25">
      <c r="A42" s="405"/>
      <c r="B42" s="406"/>
      <c r="C42" s="406"/>
      <c r="D42" s="406"/>
      <c r="E42" s="407"/>
    </row>
    <row r="43" spans="1:5" s="15" customFormat="1" ht="11" thickBot="1" x14ac:dyDescent="0.3">
      <c r="A43" s="408"/>
      <c r="B43" s="409"/>
      <c r="C43" s="409"/>
      <c r="D43" s="409"/>
      <c r="E43" s="410"/>
    </row>
    <row r="44" spans="1:5" s="15" customFormat="1" x14ac:dyDescent="0.25">
      <c r="A44" s="14"/>
      <c r="B44" s="11"/>
    </row>
    <row r="45" spans="1:5" s="15" customFormat="1" x14ac:dyDescent="0.25">
      <c r="A45" s="14">
        <v>1</v>
      </c>
      <c r="B45" s="335" t="s">
        <v>297</v>
      </c>
      <c r="C45" s="335"/>
      <c r="D45" s="335"/>
      <c r="E45" s="335"/>
    </row>
    <row r="47" spans="1:5" x14ac:dyDescent="0.35">
      <c r="B47" s="27" t="s">
        <v>283</v>
      </c>
    </row>
    <row r="48" spans="1:5" x14ac:dyDescent="0.35">
      <c r="B48" s="28"/>
    </row>
    <row r="49" spans="2:3" x14ac:dyDescent="0.35">
      <c r="B49" s="29"/>
      <c r="C49" s="30" t="s">
        <v>284</v>
      </c>
    </row>
    <row r="50" spans="2:3" x14ac:dyDescent="0.35">
      <c r="C50" s="30"/>
    </row>
    <row r="51" spans="2:3" x14ac:dyDescent="0.35">
      <c r="B51" s="31"/>
      <c r="C51" s="30" t="s">
        <v>156</v>
      </c>
    </row>
  </sheetData>
  <mergeCells count="13">
    <mergeCell ref="B45:E45"/>
    <mergeCell ref="A23:E24"/>
    <mergeCell ref="A25:E43"/>
    <mergeCell ref="A1:E1"/>
    <mergeCell ref="A3:B3"/>
    <mergeCell ref="A4:B4"/>
    <mergeCell ref="A6:B6"/>
    <mergeCell ref="A8:B8"/>
    <mergeCell ref="A12:B12"/>
    <mergeCell ref="A13:B13"/>
    <mergeCell ref="A16:B16"/>
    <mergeCell ref="A20:B20"/>
    <mergeCell ref="A18:B18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0F72-172D-4172-95DF-C91E867BE6D7}">
  <sheetPr>
    <tabColor theme="8" tint="-0.249977111117893"/>
    <pageSetUpPr fitToPage="1"/>
  </sheetPr>
  <dimension ref="A1:G23"/>
  <sheetViews>
    <sheetView showGridLines="0" zoomScaleNormal="100" zoomScaleSheetLayoutView="100" workbookViewId="0">
      <selection sqref="A1:F1"/>
    </sheetView>
  </sheetViews>
  <sheetFormatPr baseColWidth="10" defaultColWidth="11.453125" defaultRowHeight="14.5" x14ac:dyDescent="0.35"/>
  <cols>
    <col min="1" max="1" width="3.453125" bestFit="1" customWidth="1"/>
    <col min="2" max="2" width="7" customWidth="1"/>
    <col min="3" max="3" width="19.54296875" style="25" customWidth="1"/>
    <col min="4" max="4" width="54.54296875" customWidth="1"/>
    <col min="5" max="5" width="14.54296875" customWidth="1"/>
    <col min="6" max="6" width="59.54296875" customWidth="1"/>
    <col min="7" max="7" width="25.453125" customWidth="1"/>
    <col min="8" max="9" width="31.54296875" customWidth="1"/>
  </cols>
  <sheetData>
    <row r="1" spans="1:7" ht="29.15" customHeight="1" thickBot="1" x14ac:dyDescent="0.4">
      <c r="A1" s="390" t="s">
        <v>327</v>
      </c>
      <c r="B1" s="390"/>
      <c r="C1" s="390"/>
      <c r="D1" s="390"/>
      <c r="E1" s="390"/>
      <c r="F1" s="391"/>
    </row>
    <row r="2" spans="1:7" ht="62.15" customHeight="1" thickTop="1" thickBot="1" x14ac:dyDescent="0.4">
      <c r="A2" s="394" t="s">
        <v>299</v>
      </c>
      <c r="B2" s="395"/>
      <c r="C2" s="392" t="s">
        <v>328</v>
      </c>
      <c r="D2" s="393"/>
      <c r="E2" s="210" t="s">
        <v>301</v>
      </c>
      <c r="F2" s="80" t="s">
        <v>302</v>
      </c>
      <c r="G2" s="48"/>
    </row>
    <row r="3" spans="1:7" ht="51.65" customHeight="1" thickTop="1" thickBot="1" x14ac:dyDescent="0.4">
      <c r="A3" s="369" t="s">
        <v>303</v>
      </c>
      <c r="B3" s="370"/>
      <c r="C3" s="396" t="str">
        <f>IF('Mesure 1 (M1)'!A3="","",'Mesure 1 (M1)'!A3)</f>
        <v/>
      </c>
      <c r="D3" s="397"/>
      <c r="E3" s="54"/>
      <c r="F3" s="87"/>
    </row>
    <row r="4" spans="1:7" ht="51.65" customHeight="1" thickTop="1" thickBot="1" x14ac:dyDescent="0.4">
      <c r="A4" s="369" t="s">
        <v>304</v>
      </c>
      <c r="B4" s="370"/>
      <c r="C4" s="396" t="str">
        <f>IF('Mesure 2 (M2)'!A3="","",'Mesure 2 (M2)'!A3)</f>
        <v/>
      </c>
      <c r="D4" s="397"/>
      <c r="E4" s="54"/>
      <c r="F4" s="87"/>
    </row>
    <row r="5" spans="1:7" ht="51.65" customHeight="1" thickTop="1" thickBot="1" x14ac:dyDescent="0.4">
      <c r="A5" s="369" t="s">
        <v>305</v>
      </c>
      <c r="B5" s="370"/>
      <c r="C5" s="396" t="str">
        <f>IF('Mesure 3 (M3)'!A3="","",'Mesure 3 (M3)'!A3)</f>
        <v/>
      </c>
      <c r="D5" s="397"/>
      <c r="E5" s="54"/>
      <c r="F5" s="87"/>
    </row>
    <row r="6" spans="1:7" ht="51.65" customHeight="1" thickTop="1" thickBot="1" x14ac:dyDescent="0.4">
      <c r="A6" s="369" t="s">
        <v>306</v>
      </c>
      <c r="B6" s="370"/>
      <c r="C6" s="396" t="str">
        <f>IF('Mesure 4 (M4)'!A3="","",'Mesure 4 (M4)'!A3)</f>
        <v/>
      </c>
      <c r="D6" s="397"/>
      <c r="E6" s="54"/>
      <c r="F6" s="87"/>
    </row>
    <row r="7" spans="1:7" ht="51.65" customHeight="1" thickTop="1" thickBot="1" x14ac:dyDescent="0.4">
      <c r="A7" s="369" t="s">
        <v>307</v>
      </c>
      <c r="B7" s="370"/>
      <c r="C7" s="396" t="str">
        <f>IF('Mesure 5 (M5)'!A3="","",'Mesure 5 (M5)'!A3)</f>
        <v/>
      </c>
      <c r="D7" s="397"/>
      <c r="E7" s="54"/>
      <c r="F7" s="87"/>
    </row>
    <row r="8" spans="1:7" ht="51.65" customHeight="1" thickTop="1" thickBot="1" x14ac:dyDescent="0.4">
      <c r="A8" s="369" t="s">
        <v>308</v>
      </c>
      <c r="B8" s="370"/>
      <c r="C8" s="396" t="str">
        <f>IF('Mesure 6 (M6)'!A3="","",'Mesure 6 (M6)'!A3)</f>
        <v/>
      </c>
      <c r="D8" s="397"/>
      <c r="E8" s="54"/>
      <c r="F8" s="87"/>
    </row>
    <row r="9" spans="1:7" ht="51.65" customHeight="1" thickTop="1" thickBot="1" x14ac:dyDescent="0.4">
      <c r="A9" s="369" t="s">
        <v>309</v>
      </c>
      <c r="B9" s="370"/>
      <c r="C9" s="396" t="str">
        <f>IF('Mesure 7 (M7)'!A3="","",'Mesure 7 (M7)'!A6)</f>
        <v/>
      </c>
      <c r="D9" s="397"/>
      <c r="E9" s="54"/>
      <c r="F9" s="87"/>
    </row>
    <row r="10" spans="1:7" ht="51.65" customHeight="1" thickTop="1" thickBot="1" x14ac:dyDescent="0.4">
      <c r="A10" s="369" t="s">
        <v>310</v>
      </c>
      <c r="B10" s="370"/>
      <c r="C10" s="396" t="str">
        <f>IF('Mesure autres (MA)'!A3="","",'Mesure autres (MA)'!A3)</f>
        <v>Autres mesures1</v>
      </c>
      <c r="D10" s="397"/>
      <c r="E10" s="54"/>
      <c r="F10" s="87"/>
    </row>
    <row r="11" spans="1:7" ht="15" customHeight="1" thickTop="1" thickBot="1" x14ac:dyDescent="0.4">
      <c r="A11" s="116"/>
      <c r="B11" s="111"/>
      <c r="C11" s="112"/>
      <c r="D11" s="113"/>
      <c r="E11" s="114"/>
      <c r="F11" s="115"/>
    </row>
    <row r="12" spans="1:7" ht="36" customHeight="1" thickTop="1" thickBot="1" x14ac:dyDescent="0.4">
      <c r="A12" s="373" t="s">
        <v>311</v>
      </c>
      <c r="B12" s="374"/>
      <c r="C12" s="318" t="s">
        <v>312</v>
      </c>
      <c r="D12" s="319"/>
      <c r="E12" s="319"/>
      <c r="F12" s="320"/>
    </row>
    <row r="13" spans="1:7" ht="27.75" customHeight="1" thickTop="1" x14ac:dyDescent="0.35">
      <c r="A13" s="384" t="s">
        <v>155</v>
      </c>
      <c r="B13" s="385"/>
      <c r="C13" s="378"/>
      <c r="D13" s="379"/>
      <c r="E13" s="379"/>
      <c r="F13" s="380"/>
    </row>
    <row r="14" spans="1:7" ht="27.75" customHeight="1" x14ac:dyDescent="0.35">
      <c r="A14" s="386"/>
      <c r="B14" s="387"/>
      <c r="C14" s="381"/>
      <c r="D14" s="382"/>
      <c r="E14" s="382"/>
      <c r="F14" s="383"/>
    </row>
    <row r="15" spans="1:7" ht="27.75" customHeight="1" thickBot="1" x14ac:dyDescent="0.4">
      <c r="A15" s="388"/>
      <c r="B15" s="389"/>
      <c r="C15" s="375"/>
      <c r="D15" s="376"/>
      <c r="E15" s="376"/>
      <c r="F15" s="377"/>
    </row>
    <row r="16" spans="1:7" ht="15" thickTop="1" x14ac:dyDescent="0.35"/>
    <row r="18" spans="2:4" x14ac:dyDescent="0.35">
      <c r="B18" s="83" t="s">
        <v>283</v>
      </c>
      <c r="C18" s="15"/>
      <c r="D18" s="15"/>
    </row>
    <row r="19" spans="2:4" x14ac:dyDescent="0.35">
      <c r="B19" s="84"/>
      <c r="C19" s="85" t="s">
        <v>284</v>
      </c>
      <c r="D19" s="15"/>
    </row>
    <row r="20" spans="2:4" x14ac:dyDescent="0.35">
      <c r="B20" s="15"/>
      <c r="C20" s="85"/>
      <c r="D20" s="15"/>
    </row>
    <row r="21" spans="2:4" x14ac:dyDescent="0.35">
      <c r="B21" s="222"/>
      <c r="C21" s="85" t="s">
        <v>156</v>
      </c>
      <c r="D21" s="15"/>
    </row>
    <row r="23" spans="2:4" x14ac:dyDescent="0.35">
      <c r="B23" s="217"/>
      <c r="C23" s="85" t="s">
        <v>157</v>
      </c>
    </row>
  </sheetData>
  <mergeCells count="25">
    <mergeCell ref="C13:F13"/>
    <mergeCell ref="A13:B15"/>
    <mergeCell ref="C14:F14"/>
    <mergeCell ref="C15:F15"/>
    <mergeCell ref="A1:F1"/>
    <mergeCell ref="A2:B2"/>
    <mergeCell ref="C2:D2"/>
    <mergeCell ref="A3:B3"/>
    <mergeCell ref="A4:B4"/>
    <mergeCell ref="A5:B5"/>
    <mergeCell ref="A6:B6"/>
    <mergeCell ref="A7:B7"/>
    <mergeCell ref="A8:B8"/>
    <mergeCell ref="A9:B9"/>
    <mergeCell ref="A10:B10"/>
    <mergeCell ref="A12:B12"/>
    <mergeCell ref="C12:F12"/>
    <mergeCell ref="C8:D8"/>
    <mergeCell ref="C9:D9"/>
    <mergeCell ref="C10:D10"/>
    <mergeCell ref="C3:D3"/>
    <mergeCell ref="C4:D4"/>
    <mergeCell ref="C5:D5"/>
    <mergeCell ref="C6:D6"/>
    <mergeCell ref="C7:D7"/>
  </mergeCells>
  <dataValidations count="1">
    <dataValidation allowBlank="1" showErrorMessage="1" promptTitle="Objectif " prompt="Si l'indicateur a été abandonné, sélectionner N/A" sqref="E2" xr:uid="{3466D435-5DD3-4502-B049-F0B6FA86B43B}"/>
  </dataValidations>
  <printOptions horizontalCentered="1"/>
  <pageMargins left="0.51181102362204722" right="0.51181102362204722" top="0.55118110236220474" bottom="0.55118110236220474" header="0.31496062992125984" footer="0.31496062992125984"/>
  <pageSetup scale="3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F0CA32-FAAD-4CD5-9284-7AAF1B0503D7}">
          <x14:formula1>
            <xm:f>Administration!$D$6:$D$8</xm:f>
          </x14:formula1>
          <xm:sqref>E3:E11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5435-E0E4-42C8-83F3-A248C5DCE2EF}">
  <sheetPr>
    <tabColor theme="9" tint="-0.249977111117893"/>
    <pageSetUpPr fitToPage="1"/>
  </sheetPr>
  <dimension ref="A1:E51"/>
  <sheetViews>
    <sheetView showGridLines="0" zoomScaleNormal="100" workbookViewId="0">
      <selection sqref="A1:E1"/>
    </sheetView>
  </sheetViews>
  <sheetFormatPr baseColWidth="10" defaultColWidth="11.453125" defaultRowHeight="14.5" x14ac:dyDescent="0.35"/>
  <cols>
    <col min="1" max="1" width="2.453125" customWidth="1"/>
    <col min="2" max="2" width="41.54296875" customWidth="1"/>
    <col min="3" max="5" width="13.54296875" customWidth="1"/>
  </cols>
  <sheetData>
    <row r="1" spans="1:5" ht="18" x14ac:dyDescent="0.35">
      <c r="A1" s="288" t="s">
        <v>329</v>
      </c>
      <c r="B1" s="289"/>
      <c r="C1" s="289"/>
      <c r="D1" s="289"/>
      <c r="E1" s="289"/>
    </row>
    <row r="3" spans="1:5" ht="15" customHeight="1" x14ac:dyDescent="0.35">
      <c r="A3" s="339" t="e">
        <f>Diagnostic!A1</f>
        <v>#N/A</v>
      </c>
      <c r="B3" s="339"/>
    </row>
    <row r="4" spans="1:5" s="1" customFormat="1" ht="16" thickBot="1" x14ac:dyDescent="0.4">
      <c r="A4" s="365" t="s">
        <v>244</v>
      </c>
      <c r="B4" s="365"/>
      <c r="E4" s="26"/>
    </row>
    <row r="5" spans="1:5" ht="15" customHeight="1" x14ac:dyDescent="0.35">
      <c r="A5" s="2"/>
      <c r="B5" s="2"/>
      <c r="C5" s="37" t="e">
        <f>'Cadre financier'!I5</f>
        <v>#VALUE!</v>
      </c>
      <c r="D5" s="37" t="e">
        <f>+C5</f>
        <v>#VALUE!</v>
      </c>
    </row>
    <row r="6" spans="1:5" ht="25.5" x14ac:dyDescent="0.35">
      <c r="A6" s="366" t="s">
        <v>245</v>
      </c>
      <c r="B6" s="366"/>
      <c r="C6" s="4" t="s">
        <v>330</v>
      </c>
      <c r="D6" s="4" t="s">
        <v>331</v>
      </c>
      <c r="E6" s="4" t="s">
        <v>293</v>
      </c>
    </row>
    <row r="7" spans="1:5" x14ac:dyDescent="0.35">
      <c r="A7" s="3"/>
      <c r="B7" s="3"/>
      <c r="C7" s="4"/>
      <c r="D7" s="4"/>
      <c r="E7" s="4"/>
    </row>
    <row r="8" spans="1:5" x14ac:dyDescent="0.35">
      <c r="A8" s="334" t="s">
        <v>256</v>
      </c>
      <c r="B8" s="334"/>
      <c r="C8" s="5"/>
      <c r="D8" s="5"/>
      <c r="E8" s="5"/>
    </row>
    <row r="9" spans="1:5" ht="15" customHeight="1" x14ac:dyDescent="0.35">
      <c r="B9" s="6" t="s">
        <v>257</v>
      </c>
      <c r="C9" s="32">
        <f>+'Cadre financier'!I9</f>
        <v>0</v>
      </c>
      <c r="D9" s="7"/>
      <c r="E9" s="32">
        <f>+D9-C9</f>
        <v>0</v>
      </c>
    </row>
    <row r="10" spans="1:5" ht="15" customHeight="1" x14ac:dyDescent="0.35">
      <c r="B10" s="6" t="s">
        <v>258</v>
      </c>
      <c r="C10" s="32">
        <f>+'Cadre financier'!I10</f>
        <v>0</v>
      </c>
      <c r="D10" s="7"/>
      <c r="E10" s="32">
        <f>+D10-C10</f>
        <v>0</v>
      </c>
    </row>
    <row r="11" spans="1:5" ht="15" customHeight="1" x14ac:dyDescent="0.35">
      <c r="B11" s="6" t="s">
        <v>259</v>
      </c>
      <c r="C11" s="32">
        <f>+'Cadre financier'!I11</f>
        <v>0</v>
      </c>
      <c r="D11" s="7"/>
      <c r="E11" s="32">
        <f>+D11-C11</f>
        <v>0</v>
      </c>
    </row>
    <row r="12" spans="1:5" x14ac:dyDescent="0.35">
      <c r="A12" s="334" t="s">
        <v>260</v>
      </c>
      <c r="B12" s="334"/>
      <c r="C12" s="33">
        <f>SUM(C9:C11)</f>
        <v>0</v>
      </c>
      <c r="D12" s="8">
        <f>SUM(D9:D11)</f>
        <v>0</v>
      </c>
      <c r="E12" s="33">
        <f>SUM(E9:E11)</f>
        <v>0</v>
      </c>
    </row>
    <row r="13" spans="1:5" x14ac:dyDescent="0.35">
      <c r="A13" s="334" t="s">
        <v>261</v>
      </c>
      <c r="B13" s="334"/>
      <c r="C13" s="34"/>
      <c r="D13" s="9"/>
      <c r="E13" s="34"/>
    </row>
    <row r="14" spans="1:5" ht="15" customHeight="1" x14ac:dyDescent="0.35">
      <c r="B14" s="6" t="s">
        <v>262</v>
      </c>
      <c r="C14" s="32">
        <f>+'Cadre financier'!I14</f>
        <v>0</v>
      </c>
      <c r="D14" s="7"/>
      <c r="E14" s="32">
        <f>+D14-C14</f>
        <v>0</v>
      </c>
    </row>
    <row r="15" spans="1:5" x14ac:dyDescent="0.35">
      <c r="B15" s="6" t="s">
        <v>263</v>
      </c>
      <c r="C15" s="32">
        <f>+'Cadre financier'!I15</f>
        <v>0</v>
      </c>
      <c r="D15" s="7"/>
      <c r="E15" s="32">
        <f>+D15-C15</f>
        <v>0</v>
      </c>
    </row>
    <row r="16" spans="1:5" x14ac:dyDescent="0.35">
      <c r="A16" s="366" t="s">
        <v>264</v>
      </c>
      <c r="B16" s="366"/>
      <c r="C16" s="33">
        <f>C14+C15</f>
        <v>0</v>
      </c>
      <c r="D16" s="8">
        <f>D14+D15</f>
        <v>0</v>
      </c>
      <c r="E16" s="33">
        <f>E14+E15</f>
        <v>0</v>
      </c>
    </row>
    <row r="17" spans="1:5" x14ac:dyDescent="0.35">
      <c r="A17" s="19"/>
      <c r="B17" s="19"/>
      <c r="C17" s="33"/>
      <c r="D17" s="8"/>
      <c r="E17" s="33"/>
    </row>
    <row r="18" spans="1:5" ht="15" customHeight="1" x14ac:dyDescent="0.35">
      <c r="A18" s="334" t="s">
        <v>294</v>
      </c>
      <c r="B18" s="334"/>
      <c r="C18" s="32">
        <f>+'Cadre financier'!I18</f>
        <v>0</v>
      </c>
      <c r="D18" s="9"/>
      <c r="E18" s="32">
        <f>+D18-C18</f>
        <v>0</v>
      </c>
    </row>
    <row r="19" spans="1:5" x14ac:dyDescent="0.35">
      <c r="A19" s="19"/>
      <c r="B19" s="19"/>
      <c r="C19" s="34"/>
      <c r="D19" s="9"/>
      <c r="E19" s="34"/>
    </row>
    <row r="20" spans="1:5" ht="27" customHeight="1" x14ac:dyDescent="0.35">
      <c r="A20" s="341" t="s">
        <v>295</v>
      </c>
      <c r="B20" s="341"/>
      <c r="C20" s="33">
        <f>IF(ABS(C12-C16)&lt;0.05,0,(C12-C16))+C18</f>
        <v>0</v>
      </c>
      <c r="D20" s="8">
        <f t="shared" ref="D20:E20" si="0">IF(ABS(D12-D16)&lt;0.05,0,(D12-D16))+D18</f>
        <v>0</v>
      </c>
      <c r="E20" s="33">
        <f t="shared" si="0"/>
        <v>0</v>
      </c>
    </row>
    <row r="21" spans="1:5" x14ac:dyDescent="0.35">
      <c r="A21" s="19"/>
      <c r="B21" s="19"/>
      <c r="C21" s="10"/>
      <c r="D21" s="10"/>
      <c r="E21" s="10"/>
    </row>
    <row r="22" spans="1:5" ht="15" thickBot="1" x14ac:dyDescent="0.4">
      <c r="A22" s="19"/>
      <c r="B22" s="19"/>
      <c r="C22" s="10"/>
      <c r="D22" s="10"/>
      <c r="E22" s="10"/>
    </row>
    <row r="23" spans="1:5" x14ac:dyDescent="0.35">
      <c r="A23" s="350" t="s">
        <v>296</v>
      </c>
      <c r="B23" s="351"/>
      <c r="C23" s="351"/>
      <c r="D23" s="351"/>
      <c r="E23" s="352"/>
    </row>
    <row r="24" spans="1:5" x14ac:dyDescent="0.35">
      <c r="A24" s="353"/>
      <c r="B24" s="354"/>
      <c r="C24" s="354"/>
      <c r="D24" s="354"/>
      <c r="E24" s="355"/>
    </row>
    <row r="25" spans="1:5" x14ac:dyDescent="0.35">
      <c r="A25" s="402"/>
      <c r="B25" s="403"/>
      <c r="C25" s="403"/>
      <c r="D25" s="403"/>
      <c r="E25" s="404"/>
    </row>
    <row r="26" spans="1:5" x14ac:dyDescent="0.35">
      <c r="A26" s="405"/>
      <c r="B26" s="406"/>
      <c r="C26" s="406"/>
      <c r="D26" s="406"/>
      <c r="E26" s="407"/>
    </row>
    <row r="27" spans="1:5" x14ac:dyDescent="0.35">
      <c r="A27" s="405"/>
      <c r="B27" s="406"/>
      <c r="C27" s="406"/>
      <c r="D27" s="406"/>
      <c r="E27" s="407"/>
    </row>
    <row r="28" spans="1:5" x14ac:dyDescent="0.35">
      <c r="A28" s="405"/>
      <c r="B28" s="406"/>
      <c r="C28" s="406"/>
      <c r="D28" s="406"/>
      <c r="E28" s="407"/>
    </row>
    <row r="29" spans="1:5" x14ac:dyDescent="0.35">
      <c r="A29" s="405"/>
      <c r="B29" s="406"/>
      <c r="C29" s="406"/>
      <c r="D29" s="406"/>
      <c r="E29" s="407"/>
    </row>
    <row r="30" spans="1:5" x14ac:dyDescent="0.35">
      <c r="A30" s="405"/>
      <c r="B30" s="406"/>
      <c r="C30" s="406"/>
      <c r="D30" s="406"/>
      <c r="E30" s="407"/>
    </row>
    <row r="31" spans="1:5" x14ac:dyDescent="0.35">
      <c r="A31" s="405"/>
      <c r="B31" s="406"/>
      <c r="C31" s="406"/>
      <c r="D31" s="406"/>
      <c r="E31" s="407"/>
    </row>
    <row r="32" spans="1:5" x14ac:dyDescent="0.35">
      <c r="A32" s="405"/>
      <c r="B32" s="406"/>
      <c r="C32" s="406"/>
      <c r="D32" s="406"/>
      <c r="E32" s="407"/>
    </row>
    <row r="33" spans="1:5" x14ac:dyDescent="0.35">
      <c r="A33" s="405"/>
      <c r="B33" s="406"/>
      <c r="C33" s="406"/>
      <c r="D33" s="406"/>
      <c r="E33" s="407"/>
    </row>
    <row r="34" spans="1:5" x14ac:dyDescent="0.35">
      <c r="A34" s="405"/>
      <c r="B34" s="406"/>
      <c r="C34" s="406"/>
      <c r="D34" s="406"/>
      <c r="E34" s="407"/>
    </row>
    <row r="35" spans="1:5" x14ac:dyDescent="0.35">
      <c r="A35" s="405"/>
      <c r="B35" s="406"/>
      <c r="C35" s="406"/>
      <c r="D35" s="406"/>
      <c r="E35" s="407"/>
    </row>
    <row r="36" spans="1:5" x14ac:dyDescent="0.35">
      <c r="A36" s="405"/>
      <c r="B36" s="406"/>
      <c r="C36" s="406"/>
      <c r="D36" s="406"/>
      <c r="E36" s="407"/>
    </row>
    <row r="37" spans="1:5" x14ac:dyDescent="0.35">
      <c r="A37" s="405"/>
      <c r="B37" s="406"/>
      <c r="C37" s="406"/>
      <c r="D37" s="406"/>
      <c r="E37" s="407"/>
    </row>
    <row r="38" spans="1:5" x14ac:dyDescent="0.35">
      <c r="A38" s="405"/>
      <c r="B38" s="406"/>
      <c r="C38" s="406"/>
      <c r="D38" s="406"/>
      <c r="E38" s="407"/>
    </row>
    <row r="39" spans="1:5" x14ac:dyDescent="0.35">
      <c r="A39" s="405"/>
      <c r="B39" s="406"/>
      <c r="C39" s="406"/>
      <c r="D39" s="406"/>
      <c r="E39" s="407"/>
    </row>
    <row r="40" spans="1:5" x14ac:dyDescent="0.35">
      <c r="A40" s="405"/>
      <c r="B40" s="406"/>
      <c r="C40" s="406"/>
      <c r="D40" s="406"/>
      <c r="E40" s="407"/>
    </row>
    <row r="41" spans="1:5" x14ac:dyDescent="0.35">
      <c r="A41" s="405"/>
      <c r="B41" s="406"/>
      <c r="C41" s="406"/>
      <c r="D41" s="406"/>
      <c r="E41" s="407"/>
    </row>
    <row r="42" spans="1:5" x14ac:dyDescent="0.35">
      <c r="A42" s="405"/>
      <c r="B42" s="406"/>
      <c r="C42" s="406"/>
      <c r="D42" s="406"/>
      <c r="E42" s="407"/>
    </row>
    <row r="43" spans="1:5" ht="15" thickBot="1" x14ac:dyDescent="0.4">
      <c r="A43" s="408"/>
      <c r="B43" s="409"/>
      <c r="C43" s="409"/>
      <c r="D43" s="409"/>
      <c r="E43" s="410"/>
    </row>
    <row r="44" spans="1:5" s="15" customFormat="1" x14ac:dyDescent="0.25">
      <c r="A44" s="14"/>
      <c r="B44" s="11"/>
    </row>
    <row r="45" spans="1:5" s="15" customFormat="1" x14ac:dyDescent="0.25">
      <c r="A45" s="14">
        <v>1</v>
      </c>
      <c r="B45" s="335" t="s">
        <v>297</v>
      </c>
      <c r="C45" s="335"/>
      <c r="D45" s="335"/>
      <c r="E45" s="335"/>
    </row>
    <row r="47" spans="1:5" x14ac:dyDescent="0.35">
      <c r="B47" s="27" t="s">
        <v>283</v>
      </c>
    </row>
    <row r="48" spans="1:5" x14ac:dyDescent="0.35">
      <c r="B48" s="28"/>
    </row>
    <row r="49" spans="2:3" x14ac:dyDescent="0.35">
      <c r="B49" s="29"/>
      <c r="C49" s="30" t="s">
        <v>284</v>
      </c>
    </row>
    <row r="50" spans="2:3" x14ac:dyDescent="0.35">
      <c r="C50" s="30"/>
    </row>
    <row r="51" spans="2:3" x14ac:dyDescent="0.35">
      <c r="B51" s="31"/>
      <c r="C51" s="30" t="s">
        <v>156</v>
      </c>
    </row>
  </sheetData>
  <mergeCells count="13">
    <mergeCell ref="A12:B12"/>
    <mergeCell ref="A1:E1"/>
    <mergeCell ref="A3:B3"/>
    <mergeCell ref="A4:B4"/>
    <mergeCell ref="A6:B6"/>
    <mergeCell ref="A8:B8"/>
    <mergeCell ref="B45:E45"/>
    <mergeCell ref="A13:B13"/>
    <mergeCell ref="A16:B16"/>
    <mergeCell ref="A20:B20"/>
    <mergeCell ref="A23:E24"/>
    <mergeCell ref="A25:E43"/>
    <mergeCell ref="A18:B18"/>
  </mergeCells>
  <printOptions horizontalCentered="1"/>
  <pageMargins left="0.51181102362204722" right="0.51181102362204722" top="0.55118110236220474" bottom="0.55118110236220474" header="0.31496062992125984" footer="0.31496062992125984"/>
  <pageSetup scale="7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F4EC-2B73-4907-BBE8-CC5D63133187}">
  <sheetPr>
    <tabColor theme="9" tint="-0.249977111117893"/>
    <pageSetUpPr fitToPage="1"/>
  </sheetPr>
  <dimension ref="A1:G23"/>
  <sheetViews>
    <sheetView showGridLines="0" zoomScaleNormal="100" zoomScaleSheetLayoutView="100" workbookViewId="0">
      <selection sqref="A1:F1"/>
    </sheetView>
  </sheetViews>
  <sheetFormatPr baseColWidth="10" defaultColWidth="11.453125" defaultRowHeight="14.5" x14ac:dyDescent="0.35"/>
  <cols>
    <col min="1" max="1" width="3.453125" bestFit="1" customWidth="1"/>
    <col min="2" max="2" width="6.453125" customWidth="1"/>
    <col min="3" max="3" width="18.54296875" style="25" customWidth="1"/>
    <col min="4" max="4" width="55.453125" customWidth="1"/>
    <col min="5" max="5" width="14" customWidth="1"/>
    <col min="6" max="6" width="61.453125" customWidth="1"/>
    <col min="7" max="7" width="25.453125" customWidth="1"/>
    <col min="8" max="9" width="31.54296875" customWidth="1"/>
  </cols>
  <sheetData>
    <row r="1" spans="1:7" ht="29.15" customHeight="1" thickBot="1" x14ac:dyDescent="0.4">
      <c r="A1" s="390" t="s">
        <v>332</v>
      </c>
      <c r="B1" s="390"/>
      <c r="C1" s="390"/>
      <c r="D1" s="390"/>
      <c r="E1" s="390"/>
      <c r="F1" s="391"/>
    </row>
    <row r="2" spans="1:7" ht="62.15" customHeight="1" thickTop="1" thickBot="1" x14ac:dyDescent="0.4">
      <c r="A2" s="394" t="s">
        <v>299</v>
      </c>
      <c r="B2" s="395"/>
      <c r="C2" s="392" t="s">
        <v>333</v>
      </c>
      <c r="D2" s="393"/>
      <c r="E2" s="210" t="s">
        <v>301</v>
      </c>
      <c r="F2" s="80" t="s">
        <v>302</v>
      </c>
      <c r="G2" s="48"/>
    </row>
    <row r="3" spans="1:7" ht="51.65" customHeight="1" thickTop="1" thickBot="1" x14ac:dyDescent="0.4">
      <c r="A3" s="369" t="s">
        <v>303</v>
      </c>
      <c r="B3" s="370"/>
      <c r="C3" s="396" t="str">
        <f>IF('Mesure 1 (M1)'!A3="","",'Mesure 1 (M1)'!A3)</f>
        <v/>
      </c>
      <c r="D3" s="397"/>
      <c r="E3" s="54"/>
      <c r="F3" s="87"/>
    </row>
    <row r="4" spans="1:7" ht="51.65" customHeight="1" thickTop="1" thickBot="1" x14ac:dyDescent="0.4">
      <c r="A4" s="369" t="s">
        <v>304</v>
      </c>
      <c r="B4" s="370"/>
      <c r="C4" s="396" t="str">
        <f>IF('Mesure 2 (M2)'!A3="","",'Mesure 2 (M2)'!A3)</f>
        <v/>
      </c>
      <c r="D4" s="397"/>
      <c r="E4" s="54"/>
      <c r="F4" s="87"/>
    </row>
    <row r="5" spans="1:7" ht="51.65" customHeight="1" thickTop="1" thickBot="1" x14ac:dyDescent="0.4">
      <c r="A5" s="369" t="s">
        <v>305</v>
      </c>
      <c r="B5" s="370"/>
      <c r="C5" s="396" t="str">
        <f>IF('Mesure 3 (M3)'!A3="","",'Mesure 3 (M3)'!A3)</f>
        <v/>
      </c>
      <c r="D5" s="397"/>
      <c r="E5" s="54"/>
      <c r="F5" s="87"/>
    </row>
    <row r="6" spans="1:7" ht="51.65" customHeight="1" thickTop="1" thickBot="1" x14ac:dyDescent="0.4">
      <c r="A6" s="369" t="s">
        <v>306</v>
      </c>
      <c r="B6" s="370"/>
      <c r="C6" s="396" t="str">
        <f>IF('Mesure 4 (M4)'!A3="","",'Mesure 4 (M4)'!A3)</f>
        <v/>
      </c>
      <c r="D6" s="397"/>
      <c r="E6" s="54"/>
      <c r="F6" s="87"/>
    </row>
    <row r="7" spans="1:7" ht="51.65" customHeight="1" thickTop="1" thickBot="1" x14ac:dyDescent="0.4">
      <c r="A7" s="369" t="s">
        <v>307</v>
      </c>
      <c r="B7" s="370"/>
      <c r="C7" s="396" t="str">
        <f>IF('Mesure 5 (M5)'!A3="","",'Mesure 5 (M5)'!A3)</f>
        <v/>
      </c>
      <c r="D7" s="397"/>
      <c r="E7" s="54"/>
      <c r="F7" s="87"/>
    </row>
    <row r="8" spans="1:7" ht="51.65" customHeight="1" thickTop="1" thickBot="1" x14ac:dyDescent="0.4">
      <c r="A8" s="369" t="s">
        <v>308</v>
      </c>
      <c r="B8" s="370"/>
      <c r="C8" s="396" t="str">
        <f>IF('Mesure 6 (M6)'!A3="","",'Mesure 6 (M6)'!A3)</f>
        <v/>
      </c>
      <c r="D8" s="397"/>
      <c r="E8" s="54"/>
      <c r="F8" s="87"/>
    </row>
    <row r="9" spans="1:7" ht="51.65" customHeight="1" thickTop="1" thickBot="1" x14ac:dyDescent="0.4">
      <c r="A9" s="369" t="s">
        <v>309</v>
      </c>
      <c r="B9" s="370"/>
      <c r="C9" s="396" t="str">
        <f>IF('Mesure 7 (M7)'!A3="","",'Mesure 7 (M7)'!A6)</f>
        <v/>
      </c>
      <c r="D9" s="397"/>
      <c r="E9" s="54"/>
      <c r="F9" s="87"/>
    </row>
    <row r="10" spans="1:7" ht="51.65" customHeight="1" thickTop="1" thickBot="1" x14ac:dyDescent="0.4">
      <c r="A10" s="369" t="s">
        <v>310</v>
      </c>
      <c r="B10" s="370"/>
      <c r="C10" s="396" t="str">
        <f>IF('Mesure autres (MA)'!A3="","",'Mesure autres (MA)'!A3)</f>
        <v>Autres mesures1</v>
      </c>
      <c r="D10" s="397"/>
      <c r="E10" s="54"/>
      <c r="F10" s="87"/>
    </row>
    <row r="11" spans="1:7" ht="15" customHeight="1" thickTop="1" thickBot="1" x14ac:dyDescent="0.4">
      <c r="A11" s="116"/>
      <c r="B11" s="111"/>
      <c r="C11" s="112"/>
      <c r="D11" s="113"/>
      <c r="E11" s="114"/>
      <c r="F11" s="115"/>
    </row>
    <row r="12" spans="1:7" ht="36" customHeight="1" thickTop="1" thickBot="1" x14ac:dyDescent="0.4">
      <c r="A12" s="400" t="s">
        <v>311</v>
      </c>
      <c r="B12" s="401"/>
      <c r="C12" s="318" t="s">
        <v>334</v>
      </c>
      <c r="D12" s="319"/>
      <c r="E12" s="319"/>
      <c r="F12" s="320"/>
    </row>
    <row r="13" spans="1:7" ht="27.75" customHeight="1" thickTop="1" x14ac:dyDescent="0.35">
      <c r="A13" s="384" t="s">
        <v>155</v>
      </c>
      <c r="B13" s="385"/>
      <c r="C13" s="378"/>
      <c r="D13" s="379"/>
      <c r="E13" s="379"/>
      <c r="F13" s="380"/>
    </row>
    <row r="14" spans="1:7" ht="27.75" customHeight="1" x14ac:dyDescent="0.35">
      <c r="A14" s="386"/>
      <c r="B14" s="387"/>
      <c r="C14" s="381"/>
      <c r="D14" s="382"/>
      <c r="E14" s="382"/>
      <c r="F14" s="383"/>
    </row>
    <row r="15" spans="1:7" ht="27.75" customHeight="1" thickBot="1" x14ac:dyDescent="0.4">
      <c r="A15" s="388"/>
      <c r="B15" s="389"/>
      <c r="C15" s="375"/>
      <c r="D15" s="376"/>
      <c r="E15" s="376"/>
      <c r="F15" s="377"/>
    </row>
    <row r="16" spans="1:7" ht="15" thickTop="1" x14ac:dyDescent="0.35"/>
    <row r="18" spans="2:4" x14ac:dyDescent="0.35">
      <c r="B18" s="83" t="s">
        <v>283</v>
      </c>
      <c r="C18" s="15"/>
      <c r="D18" s="15"/>
    </row>
    <row r="19" spans="2:4" x14ac:dyDescent="0.35">
      <c r="B19" s="84"/>
      <c r="C19" s="85" t="s">
        <v>284</v>
      </c>
      <c r="D19" s="15"/>
    </row>
    <row r="20" spans="2:4" x14ac:dyDescent="0.35">
      <c r="B20" s="15"/>
      <c r="C20" s="85"/>
      <c r="D20" s="15"/>
    </row>
    <row r="21" spans="2:4" x14ac:dyDescent="0.35">
      <c r="B21" s="222"/>
      <c r="C21" s="85" t="s">
        <v>156</v>
      </c>
      <c r="D21" s="15"/>
    </row>
    <row r="23" spans="2:4" x14ac:dyDescent="0.35">
      <c r="B23" s="217"/>
      <c r="C23" s="85" t="s">
        <v>157</v>
      </c>
    </row>
  </sheetData>
  <mergeCells count="25">
    <mergeCell ref="A1:F1"/>
    <mergeCell ref="A2:B2"/>
    <mergeCell ref="C2:D2"/>
    <mergeCell ref="C8:D8"/>
    <mergeCell ref="C9:D9"/>
    <mergeCell ref="C3:D3"/>
    <mergeCell ref="C4:D4"/>
    <mergeCell ref="C5:D5"/>
    <mergeCell ref="C6:D6"/>
    <mergeCell ref="C7:D7"/>
    <mergeCell ref="A3:B3"/>
    <mergeCell ref="A4:B4"/>
    <mergeCell ref="A5:B5"/>
    <mergeCell ref="A6:B6"/>
    <mergeCell ref="A7:B7"/>
    <mergeCell ref="A8:B8"/>
    <mergeCell ref="A9:B9"/>
    <mergeCell ref="A10:B10"/>
    <mergeCell ref="C10:D10"/>
    <mergeCell ref="C13:F13"/>
    <mergeCell ref="A13:B15"/>
    <mergeCell ref="C14:F14"/>
    <mergeCell ref="C15:F15"/>
    <mergeCell ref="A12:B12"/>
    <mergeCell ref="C12:F12"/>
  </mergeCells>
  <dataValidations count="1">
    <dataValidation allowBlank="1" showErrorMessage="1" promptTitle="Objectif " prompt="Si l'indicateur a été abandonné, sélectionner N/A" sqref="E2" xr:uid="{0CCE1487-AE0B-4007-9B5F-B93549C55889}"/>
  </dataValidations>
  <printOptions horizontalCentered="1"/>
  <pageMargins left="0.51181102362204722" right="0.51181102362204722" top="0.55118110236220474" bottom="0.55118110236220474" header="0.31496062992125984" footer="0.31496062992125984"/>
  <pageSetup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13C282-EC5D-4E61-A4E2-C993ED58AC20}">
          <x14:formula1>
            <xm:f>Administration!$D$6:$D$8</xm:f>
          </x14:formula1>
          <xm:sqref>E3:E11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7965-91AB-4079-9D40-C64C09B15C01}">
  <sheetPr>
    <tabColor theme="7" tint="0.59999389629810485"/>
  </sheetPr>
  <dimension ref="A1:G45"/>
  <sheetViews>
    <sheetView showGridLines="0" zoomScaleNormal="100" zoomScaleSheetLayoutView="100" workbookViewId="0">
      <selection activeCell="D43" sqref="D43"/>
    </sheetView>
  </sheetViews>
  <sheetFormatPr baseColWidth="10" defaultColWidth="11.453125" defaultRowHeight="14.5" x14ac:dyDescent="0.35"/>
  <cols>
    <col min="1" max="1" width="3.54296875" customWidth="1"/>
    <col min="2" max="2" width="14.54296875" bestFit="1" customWidth="1"/>
    <col min="3" max="3" width="24.453125" style="25" customWidth="1"/>
    <col min="4" max="4" width="105.54296875" customWidth="1"/>
    <col min="5" max="5" width="23.54296875" customWidth="1"/>
    <col min="6" max="6" width="77.453125" customWidth="1"/>
    <col min="7" max="7" width="25.453125" customWidth="1"/>
    <col min="8" max="9" width="31.54296875" customWidth="1"/>
  </cols>
  <sheetData>
    <row r="1" spans="1:7" ht="29.15" customHeight="1" thickBot="1" x14ac:dyDescent="0.4">
      <c r="A1" s="390" t="s">
        <v>335</v>
      </c>
      <c r="B1" s="390"/>
      <c r="C1" s="390"/>
      <c r="D1" s="390"/>
      <c r="E1" s="390"/>
      <c r="F1" s="391"/>
    </row>
    <row r="2" spans="1:7" ht="62.15" customHeight="1" thickTop="1" thickBot="1" x14ac:dyDescent="0.4">
      <c r="A2" s="394" t="s">
        <v>299</v>
      </c>
      <c r="B2" s="395"/>
      <c r="C2" s="392" t="s">
        <v>336</v>
      </c>
      <c r="D2" s="393"/>
      <c r="E2" s="79" t="s">
        <v>337</v>
      </c>
      <c r="F2" s="80" t="s">
        <v>318</v>
      </c>
      <c r="G2" s="48"/>
    </row>
    <row r="3" spans="1:7" ht="51.65" customHeight="1" thickTop="1" x14ac:dyDescent="0.35">
      <c r="A3" s="423" t="s">
        <v>303</v>
      </c>
      <c r="B3" s="412" t="str">
        <f>IF('Mesure 1 (M1)'!A3="","",'Mesure 1 (M1)'!A3)</f>
        <v/>
      </c>
      <c r="C3" s="62" t="str">
        <f>'Mesure 1 (M1)'!A17</f>
        <v>- Indicateur M1 4.1</v>
      </c>
      <c r="D3" s="63" t="str">
        <f>IF('Mesure 1 (M1)'!B17="","",'Mesure 1 (M1)'!B17)</f>
        <v/>
      </c>
      <c r="E3" s="54"/>
      <c r="F3" s="87"/>
    </row>
    <row r="4" spans="1:7" ht="51.65" customHeight="1" x14ac:dyDescent="0.35">
      <c r="A4" s="424"/>
      <c r="B4" s="412"/>
      <c r="C4" s="64" t="str">
        <f>'Mesure 1 (M1)'!A18</f>
        <v>- Indicateur M1 4.2</v>
      </c>
      <c r="D4" s="63" t="str">
        <f>IF('Mesure 1 (M1)'!B18="","",'Mesure 1 (M1)'!B18)</f>
        <v/>
      </c>
      <c r="E4" s="52"/>
      <c r="F4" s="47"/>
    </row>
    <row r="5" spans="1:7" ht="51.65" customHeight="1" x14ac:dyDescent="0.35">
      <c r="A5" s="424"/>
      <c r="B5" s="412"/>
      <c r="C5" s="64" t="str">
        <f>'Mesure 1 (M1)'!A19</f>
        <v>- Indicateur M1 4.3</v>
      </c>
      <c r="D5" s="63" t="str">
        <f>IF('Mesure 1 (M1)'!B19="","",'Mesure 1 (M1)'!B19)</f>
        <v/>
      </c>
      <c r="E5" s="52"/>
      <c r="F5" s="47"/>
    </row>
    <row r="6" spans="1:7" ht="51.65" customHeight="1" thickBot="1" x14ac:dyDescent="0.4">
      <c r="A6" s="425"/>
      <c r="B6" s="413"/>
      <c r="C6" s="65" t="str">
        <f>'Mesure 1 (M1)'!A20</f>
        <v>- Indicateur M1 4.4</v>
      </c>
      <c r="D6" s="66" t="str">
        <f>IF('Mesure 1 (M1)'!B20="","",'Mesure 1 (M1)'!B20)</f>
        <v/>
      </c>
      <c r="E6" s="55"/>
      <c r="F6" s="88"/>
    </row>
    <row r="7" spans="1:7" ht="51.65" customHeight="1" thickTop="1" x14ac:dyDescent="0.35">
      <c r="A7" s="414" t="s">
        <v>304</v>
      </c>
      <c r="B7" s="417" t="str">
        <f>IF('Mesure 2 (M2)'!A3="","",'Mesure 2 (M2)'!A3)</f>
        <v/>
      </c>
      <c r="C7" s="67" t="str">
        <f>'Mesure 2 (M2)'!A17</f>
        <v>- Indicateur M2 4.1</v>
      </c>
      <c r="D7" s="68" t="str">
        <f>IF('Mesure 2 (M2)'!B17="","",'Mesure 2 (M2)'!B17)</f>
        <v/>
      </c>
      <c r="E7" s="54"/>
      <c r="F7" s="87"/>
    </row>
    <row r="8" spans="1:7" ht="51.65" customHeight="1" x14ac:dyDescent="0.35">
      <c r="A8" s="415"/>
      <c r="B8" s="418"/>
      <c r="C8" s="69" t="str">
        <f>'Mesure 2 (M2)'!A18</f>
        <v>- Indicateur M2 4.2</v>
      </c>
      <c r="D8" s="70" t="str">
        <f>IF('Mesure 2 (M2)'!B18="","",'Mesure 2 (M2)'!B18)</f>
        <v/>
      </c>
      <c r="E8" s="53"/>
      <c r="F8" s="89"/>
    </row>
    <row r="9" spans="1:7" ht="51.65" customHeight="1" x14ac:dyDescent="0.35">
      <c r="A9" s="415"/>
      <c r="B9" s="418"/>
      <c r="C9" s="69" t="str">
        <f>'Mesure 2 (M2)'!A19</f>
        <v>- Indicateur M2 4.3</v>
      </c>
      <c r="D9" s="70" t="str">
        <f>IF('Mesure 2 (M2)'!B19="","",'Mesure 2 (M2)'!B19)</f>
        <v/>
      </c>
      <c r="E9" s="53"/>
      <c r="F9" s="89"/>
    </row>
    <row r="10" spans="1:7" ht="51.65" customHeight="1" thickBot="1" x14ac:dyDescent="0.4">
      <c r="A10" s="416"/>
      <c r="B10" s="419"/>
      <c r="C10" s="71" t="str">
        <f>'Mesure 2 (M2)'!A20</f>
        <v>- Indicateur M2 4.4</v>
      </c>
      <c r="D10" s="72" t="str">
        <f>IF('Mesure 2 (M2)'!B20="","",'Mesure 2 (M2)'!B20)</f>
        <v/>
      </c>
      <c r="E10" s="56"/>
      <c r="F10" s="90"/>
    </row>
    <row r="11" spans="1:7" ht="51.65" customHeight="1" thickTop="1" x14ac:dyDescent="0.35">
      <c r="A11" s="423" t="s">
        <v>305</v>
      </c>
      <c r="B11" s="411" t="str">
        <f>IF('Mesure 3 (M3)'!A3="","",'Mesure 3 (M3)'!A3)</f>
        <v/>
      </c>
      <c r="C11" s="74" t="str">
        <f>'Mesure 3 (M3)'!A17</f>
        <v>- Indicateur M3 4.1</v>
      </c>
      <c r="D11" s="75" t="str">
        <f>IF('Mesure 3 (M3)'!B17="","",'Mesure 3 (M3)'!B17)</f>
        <v/>
      </c>
      <c r="E11" s="54"/>
      <c r="F11" s="87"/>
    </row>
    <row r="12" spans="1:7" ht="51.65" customHeight="1" x14ac:dyDescent="0.35">
      <c r="A12" s="424"/>
      <c r="B12" s="412"/>
      <c r="C12" s="62" t="str">
        <f>'Mesure 3 (M3)'!A18</f>
        <v>- Indicateur M3 4.2</v>
      </c>
      <c r="D12" s="73" t="str">
        <f>IF('Mesure 3 (M3)'!B18="","",'Mesure 3 (M3)'!B18)</f>
        <v/>
      </c>
      <c r="E12" s="53"/>
      <c r="F12" s="89"/>
    </row>
    <row r="13" spans="1:7" ht="51.65" customHeight="1" x14ac:dyDescent="0.35">
      <c r="A13" s="424"/>
      <c r="B13" s="412"/>
      <c r="C13" s="62" t="str">
        <f>'Mesure 3 (M3)'!A19</f>
        <v>- Indicateur M3 4.3</v>
      </c>
      <c r="D13" s="73" t="str">
        <f>IF('Mesure 3 (M3)'!B19="","",'Mesure 3 (M3)'!B19)</f>
        <v/>
      </c>
      <c r="E13" s="53"/>
      <c r="F13" s="89"/>
    </row>
    <row r="14" spans="1:7" ht="51.65" customHeight="1" thickBot="1" x14ac:dyDescent="0.4">
      <c r="A14" s="425"/>
      <c r="B14" s="413"/>
      <c r="C14" s="76" t="str">
        <f>'Mesure 3 (M3)'!A20</f>
        <v>- Indicateur M3 4.4</v>
      </c>
      <c r="D14" s="77" t="str">
        <f>IF('Mesure 3 (M3)'!B20="","",'Mesure 3 (M3)'!B20)</f>
        <v/>
      </c>
      <c r="E14" s="56"/>
      <c r="F14" s="90"/>
    </row>
    <row r="15" spans="1:7" ht="51.65" customHeight="1" thickTop="1" x14ac:dyDescent="0.35">
      <c r="A15" s="414" t="s">
        <v>306</v>
      </c>
      <c r="B15" s="417" t="str">
        <f>IF('Mesure 4 (M4)'!A3="","",'Mesure 4 (M4)'!A3)</f>
        <v/>
      </c>
      <c r="C15" s="67" t="str">
        <f>'Mesure 4 (M4)'!A17</f>
        <v>- Indicateur M4 4.1</v>
      </c>
      <c r="D15" s="68" t="str">
        <f>IF('Mesure 4 (M4)'!B17="","",'Mesure 4 (M4)'!B17)</f>
        <v/>
      </c>
      <c r="E15" s="54"/>
      <c r="F15" s="87"/>
    </row>
    <row r="16" spans="1:7" ht="51.65" customHeight="1" x14ac:dyDescent="0.35">
      <c r="A16" s="415"/>
      <c r="B16" s="418"/>
      <c r="C16" s="69" t="str">
        <f>'Mesure 4 (M4)'!A18</f>
        <v>- Indicateur M4 4.2</v>
      </c>
      <c r="D16" s="81" t="str">
        <f>IF('Mesure 4 (M4)'!B18="","",'Mesure 4 (M4)'!B18)</f>
        <v/>
      </c>
      <c r="E16" s="53"/>
      <c r="F16" s="89"/>
    </row>
    <row r="17" spans="1:6" ht="51.65" customHeight="1" x14ac:dyDescent="0.35">
      <c r="A17" s="415"/>
      <c r="B17" s="418"/>
      <c r="C17" s="69" t="str">
        <f>'Mesure 4 (M4)'!A19</f>
        <v>- Indicateur M4 4.3</v>
      </c>
      <c r="D17" s="81" t="str">
        <f>IF('Mesure 4 (M4)'!B19="","",'Mesure 4 (M4)'!B19)</f>
        <v/>
      </c>
      <c r="E17" s="53"/>
      <c r="F17" s="89"/>
    </row>
    <row r="18" spans="1:6" ht="51.65" customHeight="1" thickBot="1" x14ac:dyDescent="0.4">
      <c r="A18" s="416"/>
      <c r="B18" s="419"/>
      <c r="C18" s="71" t="str">
        <f>'Mesure 4 (M4)'!A20</f>
        <v>- Indicateur M4 4.4</v>
      </c>
      <c r="D18" s="82" t="str">
        <f>IF('Mesure 4 (M4)'!B20="","",'Mesure 4 (M4)'!B20)</f>
        <v/>
      </c>
      <c r="E18" s="56"/>
      <c r="F18" s="90"/>
    </row>
    <row r="19" spans="1:6" ht="51.65" customHeight="1" thickTop="1" x14ac:dyDescent="0.35">
      <c r="A19" s="423" t="s">
        <v>307</v>
      </c>
      <c r="B19" s="411" t="str">
        <f>IF('Mesure 5 (M5)'!A3="","",'Mesure 5 (M5)'!A3)</f>
        <v/>
      </c>
      <c r="C19" s="74" t="str">
        <f>'Mesure 5 (M5)'!A17</f>
        <v>- Indicateur M5 4.1</v>
      </c>
      <c r="D19" s="75" t="str">
        <f>IF('Mesure 5 (M5)'!B17="","",'Mesure 5 (M5)'!B17)</f>
        <v/>
      </c>
      <c r="E19" s="54"/>
      <c r="F19" s="87"/>
    </row>
    <row r="20" spans="1:6" ht="51.65" customHeight="1" x14ac:dyDescent="0.35">
      <c r="A20" s="424"/>
      <c r="B20" s="412"/>
      <c r="C20" s="62" t="str">
        <f>'Mesure 5 (M5)'!A18</f>
        <v>- Indicateur M5 4.2</v>
      </c>
      <c r="D20" s="63" t="str">
        <f>IF('Mesure 5 (M5)'!B18="","",'Mesure 5 (M5)'!B18)</f>
        <v/>
      </c>
      <c r="E20" s="53"/>
      <c r="F20" s="89"/>
    </row>
    <row r="21" spans="1:6" ht="51.65" customHeight="1" x14ac:dyDescent="0.35">
      <c r="A21" s="424"/>
      <c r="B21" s="412"/>
      <c r="C21" s="62" t="str">
        <f>'Mesure 5 (M5)'!A19</f>
        <v>- Indicateur M5 4.3</v>
      </c>
      <c r="D21" s="63" t="str">
        <f>IF('Mesure 5 (M5)'!B19="","",'Mesure 5 (M5)'!B19)</f>
        <v/>
      </c>
      <c r="E21" s="53"/>
      <c r="F21" s="89"/>
    </row>
    <row r="22" spans="1:6" ht="51.65" customHeight="1" thickBot="1" x14ac:dyDescent="0.4">
      <c r="A22" s="425"/>
      <c r="B22" s="413"/>
      <c r="C22" s="76" t="str">
        <f>'Mesure 5 (M5)'!A20</f>
        <v>- Indicateur M5 4.4</v>
      </c>
      <c r="D22" s="66" t="str">
        <f>IF('Mesure 5 (M5)'!B20="","",'Mesure 5 (M5)'!B20)</f>
        <v/>
      </c>
      <c r="E22" s="56"/>
      <c r="F22" s="90"/>
    </row>
    <row r="23" spans="1:6" ht="51.65" customHeight="1" thickTop="1" x14ac:dyDescent="0.35">
      <c r="A23" s="414" t="s">
        <v>308</v>
      </c>
      <c r="B23" s="417" t="str">
        <f>IF('Mesure 6 (M6)'!A3="","",'Mesure 6 (M6)'!A3)</f>
        <v/>
      </c>
      <c r="C23" s="67" t="str">
        <f>'Mesure 6 (M6)'!A17</f>
        <v>- Indicateur M6 4.1</v>
      </c>
      <c r="D23" s="68" t="str">
        <f>IF('Mesure 6 (M6)'!B17="","",'Mesure 6 (M6)'!B17)</f>
        <v/>
      </c>
      <c r="E23" s="54"/>
      <c r="F23" s="87"/>
    </row>
    <row r="24" spans="1:6" ht="51.65" customHeight="1" x14ac:dyDescent="0.35">
      <c r="A24" s="415"/>
      <c r="B24" s="418"/>
      <c r="C24" s="69" t="str">
        <f>'Mesure 6 (M6)'!A18</f>
        <v>- Indicateur M6 4.2</v>
      </c>
      <c r="D24" s="81" t="str">
        <f>IF('Mesure 6 (M6)'!B18="","",'Mesure 6 (M6)'!B18)</f>
        <v/>
      </c>
      <c r="E24" s="53"/>
      <c r="F24" s="89"/>
    </row>
    <row r="25" spans="1:6" ht="51.65" customHeight="1" x14ac:dyDescent="0.35">
      <c r="A25" s="415"/>
      <c r="B25" s="418"/>
      <c r="C25" s="69" t="str">
        <f>'Mesure 6 (M6)'!A19</f>
        <v>- Indicateur M6 4.3</v>
      </c>
      <c r="D25" s="81" t="str">
        <f>IF('Mesure 6 (M6)'!B19="","",'Mesure 6 (M6)'!B19)</f>
        <v/>
      </c>
      <c r="E25" s="53"/>
      <c r="F25" s="89"/>
    </row>
    <row r="26" spans="1:6" ht="51.65" customHeight="1" thickBot="1" x14ac:dyDescent="0.4">
      <c r="A26" s="416"/>
      <c r="B26" s="419"/>
      <c r="C26" s="71" t="str">
        <f>'Mesure 6 (M6)'!A20</f>
        <v>- Indicateur M6 4.4</v>
      </c>
      <c r="D26" s="82" t="str">
        <f>IF('Mesure 6 (M6)'!B20="","",'Mesure 6 (M6)'!B20)</f>
        <v/>
      </c>
      <c r="E26" s="56"/>
      <c r="F26" s="90"/>
    </row>
    <row r="27" spans="1:6" ht="51.65" customHeight="1" thickTop="1" x14ac:dyDescent="0.35">
      <c r="A27" s="423" t="s">
        <v>309</v>
      </c>
      <c r="B27" s="411" t="str">
        <f>IF('Mesure 7 (M7)'!A3="","",'Mesure 7 (M7)'!A6)</f>
        <v/>
      </c>
      <c r="C27" s="74" t="str">
        <f>'Mesure 7 (M7)'!A17</f>
        <v>- Indicateur M7 4.1</v>
      </c>
      <c r="D27" s="75" t="str">
        <f>IF('Mesure 7 (M7)'!B17="","",'Mesure 7 (M7)'!B17)</f>
        <v/>
      </c>
      <c r="E27" s="54"/>
      <c r="F27" s="87"/>
    </row>
    <row r="28" spans="1:6" ht="51.65" customHeight="1" x14ac:dyDescent="0.35">
      <c r="A28" s="424"/>
      <c r="B28" s="412"/>
      <c r="C28" s="62" t="str">
        <f>'Mesure 7 (M7)'!A18</f>
        <v>- Indicateur M7 4.2</v>
      </c>
      <c r="D28" s="63" t="str">
        <f>IF('Mesure 7 (M7)'!B18="","",'Mesure 7 (M7)'!B18)</f>
        <v/>
      </c>
      <c r="E28" s="53"/>
      <c r="F28" s="89"/>
    </row>
    <row r="29" spans="1:6" ht="51.65" customHeight="1" x14ac:dyDescent="0.35">
      <c r="A29" s="424"/>
      <c r="B29" s="412"/>
      <c r="C29" s="62" t="str">
        <f>'Mesure 7 (M7)'!A19</f>
        <v>- Indicateur M7 4.3</v>
      </c>
      <c r="D29" s="63" t="str">
        <f>IF('Mesure 7 (M7)'!B19="","",'Mesure 7 (M7)'!B19)</f>
        <v/>
      </c>
      <c r="E29" s="53"/>
      <c r="F29" s="89"/>
    </row>
    <row r="30" spans="1:6" ht="51.65" customHeight="1" thickBot="1" x14ac:dyDescent="0.4">
      <c r="A30" s="425"/>
      <c r="B30" s="413"/>
      <c r="C30" s="76" t="str">
        <f>'Mesure 7 (M7)'!A20</f>
        <v>- Indicateur M7 4.4</v>
      </c>
      <c r="D30" s="66" t="str">
        <f>IF('Mesure 7 (M7)'!B20="","",'Mesure 7 (M7)'!B20)</f>
        <v/>
      </c>
      <c r="E30" s="56"/>
      <c r="F30" s="90"/>
    </row>
    <row r="31" spans="1:6" ht="51.65" customHeight="1" thickTop="1" x14ac:dyDescent="0.35">
      <c r="A31" s="414" t="s">
        <v>310</v>
      </c>
      <c r="B31" s="417" t="str">
        <f>IF('Mesure autres (MA)'!A3="","",'Mesure autres (MA)'!A3)</f>
        <v>Autres mesures1</v>
      </c>
      <c r="C31" s="67" t="str">
        <f>'Mesure autres (MA)'!A17</f>
        <v>- Indicateur MA 4.1</v>
      </c>
      <c r="D31" s="68" t="str">
        <f>IF('Mesure autres (MA)'!B17="","",'Mesure autres (MA)'!B17)</f>
        <v/>
      </c>
      <c r="E31" s="54"/>
      <c r="F31" s="87"/>
    </row>
    <row r="32" spans="1:6" ht="51.65" customHeight="1" x14ac:dyDescent="0.35">
      <c r="A32" s="415"/>
      <c r="B32" s="418"/>
      <c r="C32" s="69" t="str">
        <f>'Mesure autres (MA)'!A18</f>
        <v>- Indicateur MA 4.2</v>
      </c>
      <c r="D32" s="81" t="str">
        <f>IF('Mesure autres (MA)'!B18="","",'Mesure autres (MA)'!B18)</f>
        <v/>
      </c>
      <c r="E32" s="53"/>
      <c r="F32" s="89"/>
    </row>
    <row r="33" spans="1:6" ht="51.65" customHeight="1" x14ac:dyDescent="0.35">
      <c r="A33" s="415"/>
      <c r="B33" s="418"/>
      <c r="C33" s="69" t="str">
        <f>'Mesure autres (MA)'!A19</f>
        <v>- Indicateur MA 4.3</v>
      </c>
      <c r="D33" s="81" t="str">
        <f>IF('Mesure autres (MA)'!B19="","",'Mesure autres (MA)'!B19)</f>
        <v/>
      </c>
      <c r="E33" s="53"/>
      <c r="F33" s="91"/>
    </row>
    <row r="34" spans="1:6" ht="51.65" customHeight="1" thickBot="1" x14ac:dyDescent="0.4">
      <c r="A34" s="416"/>
      <c r="B34" s="419"/>
      <c r="C34" s="71" t="str">
        <f>'Mesure autres (MA)'!A20</f>
        <v>- Indicateur MA 4.4</v>
      </c>
      <c r="D34" s="82" t="str">
        <f>IF('Mesure autres (MA)'!B20="","",'Mesure autres (MA)'!B20)</f>
        <v/>
      </c>
      <c r="E34" s="56"/>
      <c r="F34" s="90"/>
    </row>
    <row r="35" spans="1:6" ht="15" customHeight="1" thickTop="1" thickBot="1" x14ac:dyDescent="0.4">
      <c r="A35" s="116"/>
      <c r="B35" s="111"/>
      <c r="C35" s="112"/>
      <c r="D35" s="113"/>
      <c r="E35" s="114"/>
      <c r="F35" s="115"/>
    </row>
    <row r="36" spans="1:6" ht="36" customHeight="1" thickTop="1" thickBot="1" x14ac:dyDescent="0.4">
      <c r="A36" s="400" t="s">
        <v>311</v>
      </c>
      <c r="B36" s="401"/>
      <c r="C36" s="420" t="s">
        <v>338</v>
      </c>
      <c r="D36" s="421"/>
      <c r="E36" s="421"/>
      <c r="F36" s="422"/>
    </row>
    <row r="37" spans="1:6" ht="27.75" customHeight="1" thickTop="1" x14ac:dyDescent="0.35">
      <c r="A37" s="384" t="s">
        <v>155</v>
      </c>
      <c r="B37" s="385"/>
      <c r="C37" s="426"/>
      <c r="D37" s="427"/>
      <c r="E37" s="427"/>
      <c r="F37" s="428"/>
    </row>
    <row r="38" spans="1:6" ht="27.75" customHeight="1" x14ac:dyDescent="0.35">
      <c r="A38" s="386"/>
      <c r="B38" s="387"/>
      <c r="C38" s="429"/>
      <c r="D38" s="430"/>
      <c r="E38" s="430"/>
      <c r="F38" s="431"/>
    </row>
    <row r="39" spans="1:6" ht="27.75" customHeight="1" thickBot="1" x14ac:dyDescent="0.4">
      <c r="A39" s="388"/>
      <c r="B39" s="389"/>
      <c r="C39" s="432"/>
      <c r="D39" s="433"/>
      <c r="E39" s="433"/>
      <c r="F39" s="434"/>
    </row>
    <row r="40" spans="1:6" ht="15" thickTop="1" x14ac:dyDescent="0.35"/>
    <row r="42" spans="1:6" x14ac:dyDescent="0.35">
      <c r="B42" s="83" t="s">
        <v>283</v>
      </c>
      <c r="C42" s="15"/>
      <c r="D42" s="15"/>
    </row>
    <row r="43" spans="1:6" x14ac:dyDescent="0.35">
      <c r="B43" s="84"/>
      <c r="C43" s="85" t="s">
        <v>284</v>
      </c>
      <c r="D43" s="15"/>
    </row>
    <row r="44" spans="1:6" x14ac:dyDescent="0.35">
      <c r="B44" s="15"/>
      <c r="C44" s="85"/>
      <c r="D44" s="15"/>
    </row>
    <row r="45" spans="1:6" x14ac:dyDescent="0.35">
      <c r="B45" s="86"/>
      <c r="C45" s="85" t="s">
        <v>156</v>
      </c>
      <c r="D45" s="15"/>
    </row>
  </sheetData>
  <mergeCells count="25">
    <mergeCell ref="A7:A10"/>
    <mergeCell ref="B7:B10"/>
    <mergeCell ref="A11:A14"/>
    <mergeCell ref="B11:B14"/>
    <mergeCell ref="A15:A18"/>
    <mergeCell ref="B15:B18"/>
    <mergeCell ref="A1:F1"/>
    <mergeCell ref="A2:B2"/>
    <mergeCell ref="C2:D2"/>
    <mergeCell ref="A3:A6"/>
    <mergeCell ref="B3:B6"/>
    <mergeCell ref="C37:F37"/>
    <mergeCell ref="A37:B39"/>
    <mergeCell ref="C38:F38"/>
    <mergeCell ref="C39:F39"/>
    <mergeCell ref="A27:A30"/>
    <mergeCell ref="B27:B30"/>
    <mergeCell ref="A31:A34"/>
    <mergeCell ref="B31:B34"/>
    <mergeCell ref="B19:B22"/>
    <mergeCell ref="A23:A26"/>
    <mergeCell ref="B23:B26"/>
    <mergeCell ref="A36:B36"/>
    <mergeCell ref="C36:F36"/>
    <mergeCell ref="A19:A22"/>
  </mergeCells>
  <dataValidations count="1">
    <dataValidation allowBlank="1" showInputMessage="1" showErrorMessage="1" promptTitle="Objectif " prompt="Si l'indicateur a été abandonné, sélectionner N/A" sqref="E2" xr:uid="{6D25965A-F32A-4C90-9EB8-3B76668CC127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E0E42E-EFC0-4C94-BB84-4FABFDAA5F96}">
          <x14:formula1>
            <xm:f>Administration!$D$6:$D$8</xm:f>
          </x14:formula1>
          <xm:sqref>E3:E35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50EE-D152-4EB9-B6D6-CE9BCAD1797F}">
  <sheetPr>
    <tabColor theme="7" tint="0.59999389629810485"/>
  </sheetPr>
  <dimension ref="A1:G45"/>
  <sheetViews>
    <sheetView showGridLines="0" zoomScaleNormal="100" zoomScaleSheetLayoutView="100" workbookViewId="0">
      <selection activeCell="D43" sqref="D43"/>
    </sheetView>
  </sheetViews>
  <sheetFormatPr baseColWidth="10" defaultColWidth="11.453125" defaultRowHeight="14.5" x14ac:dyDescent="0.35"/>
  <cols>
    <col min="1" max="1" width="3.54296875" customWidth="1"/>
    <col min="2" max="2" width="14.54296875" bestFit="1" customWidth="1"/>
    <col min="3" max="3" width="24.453125" style="25" customWidth="1"/>
    <col min="4" max="4" width="105.54296875" customWidth="1"/>
    <col min="5" max="5" width="23.54296875" customWidth="1"/>
    <col min="6" max="6" width="77.453125" customWidth="1"/>
    <col min="7" max="7" width="25.453125" customWidth="1"/>
    <col min="8" max="9" width="31.54296875" customWidth="1"/>
  </cols>
  <sheetData>
    <row r="1" spans="1:7" ht="29.15" customHeight="1" thickBot="1" x14ac:dyDescent="0.4">
      <c r="A1" s="390" t="s">
        <v>339</v>
      </c>
      <c r="B1" s="390"/>
      <c r="C1" s="390"/>
      <c r="D1" s="390"/>
      <c r="E1" s="390"/>
      <c r="F1" s="391"/>
    </row>
    <row r="2" spans="1:7" ht="62.15" customHeight="1" thickTop="1" thickBot="1" x14ac:dyDescent="0.4">
      <c r="A2" s="394" t="s">
        <v>299</v>
      </c>
      <c r="B2" s="395"/>
      <c r="C2" s="392" t="s">
        <v>336</v>
      </c>
      <c r="D2" s="393"/>
      <c r="E2" s="79" t="s">
        <v>337</v>
      </c>
      <c r="F2" s="80" t="s">
        <v>318</v>
      </c>
      <c r="G2" s="48"/>
    </row>
    <row r="3" spans="1:7" ht="51.65" customHeight="1" thickTop="1" x14ac:dyDescent="0.35">
      <c r="A3" s="423" t="s">
        <v>303</v>
      </c>
      <c r="B3" s="412" t="str">
        <f>IF('Mesure 1 (M1)'!A3="","",'Mesure 1 (M1)'!A3)</f>
        <v/>
      </c>
      <c r="C3" s="62" t="str">
        <f>'Mesure 1 (M1)'!A17</f>
        <v>- Indicateur M1 4.1</v>
      </c>
      <c r="D3" s="63" t="str">
        <f>IF('Mesure 1 (M1)'!B17="","",'Mesure 1 (M1)'!B17)</f>
        <v/>
      </c>
      <c r="E3" s="54"/>
      <c r="F3" s="87"/>
    </row>
    <row r="4" spans="1:7" ht="51.65" customHeight="1" x14ac:dyDescent="0.35">
      <c r="A4" s="424"/>
      <c r="B4" s="412"/>
      <c r="C4" s="64" t="str">
        <f>'Mesure 1 (M1)'!A18</f>
        <v>- Indicateur M1 4.2</v>
      </c>
      <c r="D4" s="63" t="str">
        <f>IF('Mesure 1 (M1)'!B18="","",'Mesure 1 (M1)'!B18)</f>
        <v/>
      </c>
      <c r="E4" s="52"/>
      <c r="F4" s="47"/>
    </row>
    <row r="5" spans="1:7" ht="51.65" customHeight="1" x14ac:dyDescent="0.35">
      <c r="A5" s="424"/>
      <c r="B5" s="412"/>
      <c r="C5" s="64" t="str">
        <f>'Mesure 1 (M1)'!A19</f>
        <v>- Indicateur M1 4.3</v>
      </c>
      <c r="D5" s="63" t="str">
        <f>IF('Mesure 1 (M1)'!B19="","",'Mesure 1 (M1)'!B19)</f>
        <v/>
      </c>
      <c r="E5" s="52"/>
      <c r="F5" s="47"/>
    </row>
    <row r="6" spans="1:7" ht="51.65" customHeight="1" thickBot="1" x14ac:dyDescent="0.4">
      <c r="A6" s="425"/>
      <c r="B6" s="413"/>
      <c r="C6" s="65" t="str">
        <f>'Mesure 1 (M1)'!A20</f>
        <v>- Indicateur M1 4.4</v>
      </c>
      <c r="D6" s="66" t="str">
        <f>IF('Mesure 1 (M1)'!B20="","",'Mesure 1 (M1)'!B20)</f>
        <v/>
      </c>
      <c r="E6" s="55"/>
      <c r="F6" s="88"/>
    </row>
    <row r="7" spans="1:7" ht="51.65" customHeight="1" thickTop="1" x14ac:dyDescent="0.35">
      <c r="A7" s="414" t="s">
        <v>304</v>
      </c>
      <c r="B7" s="417" t="str">
        <f>IF('Mesure 2 (M2)'!A3="","",'Mesure 2 (M2)'!A3)</f>
        <v/>
      </c>
      <c r="C7" s="67" t="str">
        <f>'Mesure 2 (M2)'!A17</f>
        <v>- Indicateur M2 4.1</v>
      </c>
      <c r="D7" s="68" t="str">
        <f>IF('Mesure 2 (M2)'!B17="","",'Mesure 2 (M2)'!B17)</f>
        <v/>
      </c>
      <c r="E7" s="54"/>
      <c r="F7" s="87"/>
    </row>
    <row r="8" spans="1:7" ht="51.65" customHeight="1" x14ac:dyDescent="0.35">
      <c r="A8" s="415"/>
      <c r="B8" s="418"/>
      <c r="C8" s="69" t="str">
        <f>'Mesure 2 (M2)'!A18</f>
        <v>- Indicateur M2 4.2</v>
      </c>
      <c r="D8" s="70" t="str">
        <f>IF('Mesure 2 (M2)'!B18="","",'Mesure 2 (M2)'!B18)</f>
        <v/>
      </c>
      <c r="E8" s="53"/>
      <c r="F8" s="89"/>
    </row>
    <row r="9" spans="1:7" ht="51.65" customHeight="1" x14ac:dyDescent="0.35">
      <c r="A9" s="415"/>
      <c r="B9" s="418"/>
      <c r="C9" s="69" t="str">
        <f>'Mesure 2 (M2)'!A19</f>
        <v>- Indicateur M2 4.3</v>
      </c>
      <c r="D9" s="70" t="str">
        <f>IF('Mesure 2 (M2)'!B19="","",'Mesure 2 (M2)'!B19)</f>
        <v/>
      </c>
      <c r="E9" s="53"/>
      <c r="F9" s="89"/>
    </row>
    <row r="10" spans="1:7" ht="51.65" customHeight="1" thickBot="1" x14ac:dyDescent="0.4">
      <c r="A10" s="416"/>
      <c r="B10" s="419"/>
      <c r="C10" s="71" t="str">
        <f>'Mesure 2 (M2)'!A20</f>
        <v>- Indicateur M2 4.4</v>
      </c>
      <c r="D10" s="72" t="str">
        <f>IF('Mesure 2 (M2)'!B20="","",'Mesure 2 (M2)'!B20)</f>
        <v/>
      </c>
      <c r="E10" s="56"/>
      <c r="F10" s="90"/>
    </row>
    <row r="11" spans="1:7" ht="51.65" customHeight="1" thickTop="1" x14ac:dyDescent="0.35">
      <c r="A11" s="423" t="s">
        <v>305</v>
      </c>
      <c r="B11" s="411" t="str">
        <f>IF('Mesure 3 (M3)'!A3="","",'Mesure 3 (M3)'!A3)</f>
        <v/>
      </c>
      <c r="C11" s="74" t="str">
        <f>'Mesure 3 (M3)'!A17</f>
        <v>- Indicateur M3 4.1</v>
      </c>
      <c r="D11" s="75" t="str">
        <f>IF('Mesure 3 (M3)'!B17="","",'Mesure 3 (M3)'!B17)</f>
        <v/>
      </c>
      <c r="E11" s="54"/>
      <c r="F11" s="87"/>
    </row>
    <row r="12" spans="1:7" ht="51.65" customHeight="1" x14ac:dyDescent="0.35">
      <c r="A12" s="424"/>
      <c r="B12" s="412"/>
      <c r="C12" s="62" t="str">
        <f>'Mesure 3 (M3)'!A18</f>
        <v>- Indicateur M3 4.2</v>
      </c>
      <c r="D12" s="73" t="str">
        <f>IF('Mesure 3 (M3)'!B18="","",'Mesure 3 (M3)'!B18)</f>
        <v/>
      </c>
      <c r="E12" s="53"/>
      <c r="F12" s="89"/>
    </row>
    <row r="13" spans="1:7" ht="51.65" customHeight="1" x14ac:dyDescent="0.35">
      <c r="A13" s="424"/>
      <c r="B13" s="412"/>
      <c r="C13" s="62" t="str">
        <f>'Mesure 3 (M3)'!A19</f>
        <v>- Indicateur M3 4.3</v>
      </c>
      <c r="D13" s="73" t="str">
        <f>IF('Mesure 3 (M3)'!B19="","",'Mesure 3 (M3)'!B19)</f>
        <v/>
      </c>
      <c r="E13" s="53"/>
      <c r="F13" s="89"/>
    </row>
    <row r="14" spans="1:7" ht="51.65" customHeight="1" thickBot="1" x14ac:dyDescent="0.4">
      <c r="A14" s="425"/>
      <c r="B14" s="413"/>
      <c r="C14" s="76" t="str">
        <f>'Mesure 3 (M3)'!A20</f>
        <v>- Indicateur M3 4.4</v>
      </c>
      <c r="D14" s="77" t="str">
        <f>IF('Mesure 3 (M3)'!B20="","",'Mesure 3 (M3)'!B20)</f>
        <v/>
      </c>
      <c r="E14" s="56"/>
      <c r="F14" s="90"/>
    </row>
    <row r="15" spans="1:7" ht="51.65" customHeight="1" thickTop="1" x14ac:dyDescent="0.35">
      <c r="A15" s="414" t="s">
        <v>306</v>
      </c>
      <c r="B15" s="417" t="str">
        <f>IF('Mesure 4 (M4)'!A3="","",'Mesure 4 (M4)'!A3)</f>
        <v/>
      </c>
      <c r="C15" s="67" t="str">
        <f>'Mesure 4 (M4)'!A17</f>
        <v>- Indicateur M4 4.1</v>
      </c>
      <c r="D15" s="68" t="str">
        <f>IF('Mesure 4 (M4)'!B17="","",'Mesure 4 (M4)'!B17)</f>
        <v/>
      </c>
      <c r="E15" s="54"/>
      <c r="F15" s="87"/>
    </row>
    <row r="16" spans="1:7" ht="51.65" customHeight="1" x14ac:dyDescent="0.35">
      <c r="A16" s="415"/>
      <c r="B16" s="418"/>
      <c r="C16" s="69" t="str">
        <f>'Mesure 4 (M4)'!A18</f>
        <v>- Indicateur M4 4.2</v>
      </c>
      <c r="D16" s="81" t="str">
        <f>IF('Mesure 4 (M4)'!B18="","",'Mesure 4 (M4)'!B18)</f>
        <v/>
      </c>
      <c r="E16" s="53"/>
      <c r="F16" s="89"/>
    </row>
    <row r="17" spans="1:6" ht="51.65" customHeight="1" x14ac:dyDescent="0.35">
      <c r="A17" s="415"/>
      <c r="B17" s="418"/>
      <c r="C17" s="69" t="str">
        <f>'Mesure 4 (M4)'!A19</f>
        <v>- Indicateur M4 4.3</v>
      </c>
      <c r="D17" s="81" t="str">
        <f>IF('Mesure 4 (M4)'!B19="","",'Mesure 4 (M4)'!B19)</f>
        <v/>
      </c>
      <c r="E17" s="53"/>
      <c r="F17" s="89"/>
    </row>
    <row r="18" spans="1:6" ht="51.65" customHeight="1" thickBot="1" x14ac:dyDescent="0.4">
      <c r="A18" s="416"/>
      <c r="B18" s="419"/>
      <c r="C18" s="71" t="str">
        <f>'Mesure 4 (M4)'!A20</f>
        <v>- Indicateur M4 4.4</v>
      </c>
      <c r="D18" s="82" t="str">
        <f>IF('Mesure 4 (M4)'!B20="","",'Mesure 4 (M4)'!B20)</f>
        <v/>
      </c>
      <c r="E18" s="56"/>
      <c r="F18" s="90"/>
    </row>
    <row r="19" spans="1:6" ht="51.65" customHeight="1" thickTop="1" x14ac:dyDescent="0.35">
      <c r="A19" s="423" t="s">
        <v>307</v>
      </c>
      <c r="B19" s="411" t="str">
        <f>IF('Mesure 5 (M5)'!A3="","",'Mesure 5 (M5)'!A3)</f>
        <v/>
      </c>
      <c r="C19" s="74" t="str">
        <f>'Mesure 5 (M5)'!A17</f>
        <v>- Indicateur M5 4.1</v>
      </c>
      <c r="D19" s="75" t="str">
        <f>IF('Mesure 5 (M5)'!B17="","",'Mesure 5 (M5)'!B17)</f>
        <v/>
      </c>
      <c r="E19" s="54"/>
      <c r="F19" s="87"/>
    </row>
    <row r="20" spans="1:6" ht="51.65" customHeight="1" x14ac:dyDescent="0.35">
      <c r="A20" s="424"/>
      <c r="B20" s="412"/>
      <c r="C20" s="62" t="str">
        <f>'Mesure 5 (M5)'!A18</f>
        <v>- Indicateur M5 4.2</v>
      </c>
      <c r="D20" s="63" t="str">
        <f>IF('Mesure 5 (M5)'!B18="","",'Mesure 5 (M5)'!B18)</f>
        <v/>
      </c>
      <c r="E20" s="53"/>
      <c r="F20" s="89"/>
    </row>
    <row r="21" spans="1:6" ht="51.65" customHeight="1" x14ac:dyDescent="0.35">
      <c r="A21" s="424"/>
      <c r="B21" s="412"/>
      <c r="C21" s="62" t="str">
        <f>'Mesure 5 (M5)'!A19</f>
        <v>- Indicateur M5 4.3</v>
      </c>
      <c r="D21" s="63" t="str">
        <f>IF('Mesure 5 (M5)'!B19="","",'Mesure 5 (M5)'!B19)</f>
        <v/>
      </c>
      <c r="E21" s="53"/>
      <c r="F21" s="89"/>
    </row>
    <row r="22" spans="1:6" ht="51.65" customHeight="1" thickBot="1" x14ac:dyDescent="0.4">
      <c r="A22" s="425"/>
      <c r="B22" s="413"/>
      <c r="C22" s="76" t="str">
        <f>'Mesure 5 (M5)'!A20</f>
        <v>- Indicateur M5 4.4</v>
      </c>
      <c r="D22" s="66" t="str">
        <f>IF('Mesure 5 (M5)'!B20="","",'Mesure 5 (M5)'!B20)</f>
        <v/>
      </c>
      <c r="E22" s="56"/>
      <c r="F22" s="90"/>
    </row>
    <row r="23" spans="1:6" ht="51.65" customHeight="1" thickTop="1" x14ac:dyDescent="0.35">
      <c r="A23" s="414" t="s">
        <v>308</v>
      </c>
      <c r="B23" s="417" t="str">
        <f>IF('Mesure 6 (M6)'!A3="","",'Mesure 6 (M6)'!A3)</f>
        <v/>
      </c>
      <c r="C23" s="67" t="str">
        <f>'Mesure 6 (M6)'!A17</f>
        <v>- Indicateur M6 4.1</v>
      </c>
      <c r="D23" s="68" t="str">
        <f>IF('Mesure 6 (M6)'!B17="","",'Mesure 6 (M6)'!B17)</f>
        <v/>
      </c>
      <c r="E23" s="54"/>
      <c r="F23" s="87"/>
    </row>
    <row r="24" spans="1:6" ht="51.65" customHeight="1" x14ac:dyDescent="0.35">
      <c r="A24" s="415"/>
      <c r="B24" s="418"/>
      <c r="C24" s="69" t="str">
        <f>'Mesure 6 (M6)'!A18</f>
        <v>- Indicateur M6 4.2</v>
      </c>
      <c r="D24" s="81" t="str">
        <f>IF('Mesure 6 (M6)'!B18="","",'Mesure 6 (M6)'!B18)</f>
        <v/>
      </c>
      <c r="E24" s="53"/>
      <c r="F24" s="89"/>
    </row>
    <row r="25" spans="1:6" ht="51.65" customHeight="1" x14ac:dyDescent="0.35">
      <c r="A25" s="415"/>
      <c r="B25" s="418"/>
      <c r="C25" s="69" t="str">
        <f>'Mesure 6 (M6)'!A19</f>
        <v>- Indicateur M6 4.3</v>
      </c>
      <c r="D25" s="81" t="str">
        <f>IF('Mesure 6 (M6)'!B19="","",'Mesure 6 (M6)'!B19)</f>
        <v/>
      </c>
      <c r="E25" s="53"/>
      <c r="F25" s="89"/>
    </row>
    <row r="26" spans="1:6" ht="51.65" customHeight="1" thickBot="1" x14ac:dyDescent="0.4">
      <c r="A26" s="416"/>
      <c r="B26" s="419"/>
      <c r="C26" s="71" t="str">
        <f>'Mesure 6 (M6)'!A20</f>
        <v>- Indicateur M6 4.4</v>
      </c>
      <c r="D26" s="82" t="str">
        <f>IF('Mesure 6 (M6)'!B20="","",'Mesure 6 (M6)'!B20)</f>
        <v/>
      </c>
      <c r="E26" s="56"/>
      <c r="F26" s="90"/>
    </row>
    <row r="27" spans="1:6" ht="51.65" customHeight="1" thickTop="1" x14ac:dyDescent="0.35">
      <c r="A27" s="423" t="s">
        <v>309</v>
      </c>
      <c r="B27" s="411" t="str">
        <f>IF('Mesure 7 (M7)'!A3="","",'Mesure 7 (M7)'!A6)</f>
        <v/>
      </c>
      <c r="C27" s="74" t="str">
        <f>'Mesure 7 (M7)'!A17</f>
        <v>- Indicateur M7 4.1</v>
      </c>
      <c r="D27" s="75" t="str">
        <f>IF('Mesure 7 (M7)'!B17="","",'Mesure 7 (M7)'!B17)</f>
        <v/>
      </c>
      <c r="E27" s="54"/>
      <c r="F27" s="87"/>
    </row>
    <row r="28" spans="1:6" ht="51.65" customHeight="1" x14ac:dyDescent="0.35">
      <c r="A28" s="424"/>
      <c r="B28" s="412"/>
      <c r="C28" s="62" t="str">
        <f>'Mesure 7 (M7)'!A18</f>
        <v>- Indicateur M7 4.2</v>
      </c>
      <c r="D28" s="63" t="str">
        <f>IF('Mesure 7 (M7)'!B18="","",'Mesure 7 (M7)'!B18)</f>
        <v/>
      </c>
      <c r="E28" s="53"/>
      <c r="F28" s="89"/>
    </row>
    <row r="29" spans="1:6" ht="51.65" customHeight="1" x14ac:dyDescent="0.35">
      <c r="A29" s="424"/>
      <c r="B29" s="412"/>
      <c r="C29" s="62" t="str">
        <f>'Mesure 7 (M7)'!A19</f>
        <v>- Indicateur M7 4.3</v>
      </c>
      <c r="D29" s="63" t="str">
        <f>IF('Mesure 7 (M7)'!B19="","",'Mesure 7 (M7)'!B19)</f>
        <v/>
      </c>
      <c r="E29" s="53"/>
      <c r="F29" s="89"/>
    </row>
    <row r="30" spans="1:6" ht="51.65" customHeight="1" thickBot="1" x14ac:dyDescent="0.4">
      <c r="A30" s="425"/>
      <c r="B30" s="413"/>
      <c r="C30" s="76" t="str">
        <f>'Mesure 7 (M7)'!A20</f>
        <v>- Indicateur M7 4.4</v>
      </c>
      <c r="D30" s="66" t="str">
        <f>IF('Mesure 7 (M7)'!B20="","",'Mesure 7 (M7)'!B20)</f>
        <v/>
      </c>
      <c r="E30" s="56"/>
      <c r="F30" s="90"/>
    </row>
    <row r="31" spans="1:6" ht="51.65" customHeight="1" thickTop="1" x14ac:dyDescent="0.35">
      <c r="A31" s="414" t="s">
        <v>310</v>
      </c>
      <c r="B31" s="417" t="str">
        <f>IF('Mesure autres (MA)'!A3="","",'Mesure autres (MA)'!A3)</f>
        <v>Autres mesures1</v>
      </c>
      <c r="C31" s="67" t="str">
        <f>'Mesure autres (MA)'!A17</f>
        <v>- Indicateur MA 4.1</v>
      </c>
      <c r="D31" s="68" t="str">
        <f>IF('Mesure autres (MA)'!B17="","",'Mesure autres (MA)'!B17)</f>
        <v/>
      </c>
      <c r="E31" s="54"/>
      <c r="F31" s="87"/>
    </row>
    <row r="32" spans="1:6" ht="51.65" customHeight="1" x14ac:dyDescent="0.35">
      <c r="A32" s="415"/>
      <c r="B32" s="418"/>
      <c r="C32" s="69" t="str">
        <f>'Mesure autres (MA)'!A18</f>
        <v>- Indicateur MA 4.2</v>
      </c>
      <c r="D32" s="81" t="str">
        <f>IF('Mesure autres (MA)'!B18="","",'Mesure autres (MA)'!B18)</f>
        <v/>
      </c>
      <c r="E32" s="53"/>
      <c r="F32" s="89"/>
    </row>
    <row r="33" spans="1:6" ht="51.65" customHeight="1" x14ac:dyDescent="0.35">
      <c r="A33" s="415"/>
      <c r="B33" s="418"/>
      <c r="C33" s="69" t="str">
        <f>'Mesure autres (MA)'!A19</f>
        <v>- Indicateur MA 4.3</v>
      </c>
      <c r="D33" s="81" t="str">
        <f>IF('Mesure autres (MA)'!B19="","",'Mesure autres (MA)'!B19)</f>
        <v/>
      </c>
      <c r="E33" s="53"/>
      <c r="F33" s="91"/>
    </row>
    <row r="34" spans="1:6" ht="51.65" customHeight="1" thickBot="1" x14ac:dyDescent="0.4">
      <c r="A34" s="416"/>
      <c r="B34" s="419"/>
      <c r="C34" s="71" t="str">
        <f>'Mesure autres (MA)'!A20</f>
        <v>- Indicateur MA 4.4</v>
      </c>
      <c r="D34" s="82" t="str">
        <f>IF('Mesure autres (MA)'!B20="","",'Mesure autres (MA)'!B20)</f>
        <v/>
      </c>
      <c r="E34" s="56"/>
      <c r="F34" s="90"/>
    </row>
    <row r="35" spans="1:6" ht="15" customHeight="1" thickTop="1" thickBot="1" x14ac:dyDescent="0.4">
      <c r="A35" s="116"/>
      <c r="B35" s="111"/>
      <c r="C35" s="112"/>
      <c r="D35" s="113"/>
      <c r="E35" s="114"/>
      <c r="F35" s="115"/>
    </row>
    <row r="36" spans="1:6" ht="36" customHeight="1" thickTop="1" thickBot="1" x14ac:dyDescent="0.4">
      <c r="A36" s="400" t="s">
        <v>311</v>
      </c>
      <c r="B36" s="401"/>
      <c r="C36" s="420" t="s">
        <v>338</v>
      </c>
      <c r="D36" s="421"/>
      <c r="E36" s="421"/>
      <c r="F36" s="422"/>
    </row>
    <row r="37" spans="1:6" ht="27.75" customHeight="1" thickTop="1" x14ac:dyDescent="0.35">
      <c r="A37" s="384" t="s">
        <v>155</v>
      </c>
      <c r="B37" s="385"/>
      <c r="C37" s="426"/>
      <c r="D37" s="427"/>
      <c r="E37" s="427"/>
      <c r="F37" s="428"/>
    </row>
    <row r="38" spans="1:6" ht="27.75" customHeight="1" x14ac:dyDescent="0.35">
      <c r="A38" s="386"/>
      <c r="B38" s="387"/>
      <c r="C38" s="429"/>
      <c r="D38" s="430"/>
      <c r="E38" s="430"/>
      <c r="F38" s="431"/>
    </row>
    <row r="39" spans="1:6" ht="27.75" customHeight="1" thickBot="1" x14ac:dyDescent="0.4">
      <c r="A39" s="388"/>
      <c r="B39" s="389"/>
      <c r="C39" s="432"/>
      <c r="D39" s="433"/>
      <c r="E39" s="433"/>
      <c r="F39" s="434"/>
    </row>
    <row r="40" spans="1:6" ht="15" thickTop="1" x14ac:dyDescent="0.35"/>
    <row r="42" spans="1:6" x14ac:dyDescent="0.35">
      <c r="B42" s="83" t="s">
        <v>283</v>
      </c>
      <c r="C42" s="15"/>
      <c r="D42" s="15"/>
    </row>
    <row r="43" spans="1:6" x14ac:dyDescent="0.35">
      <c r="B43" s="84"/>
      <c r="C43" s="85" t="s">
        <v>284</v>
      </c>
      <c r="D43" s="15"/>
    </row>
    <row r="44" spans="1:6" x14ac:dyDescent="0.35">
      <c r="B44" s="15"/>
      <c r="C44" s="85"/>
      <c r="D44" s="15"/>
    </row>
    <row r="45" spans="1:6" x14ac:dyDescent="0.35">
      <c r="B45" s="86"/>
      <c r="C45" s="85" t="s">
        <v>156</v>
      </c>
      <c r="D45" s="15"/>
    </row>
  </sheetData>
  <mergeCells count="25">
    <mergeCell ref="A7:A10"/>
    <mergeCell ref="B7:B10"/>
    <mergeCell ref="A11:A14"/>
    <mergeCell ref="B11:B14"/>
    <mergeCell ref="A15:A18"/>
    <mergeCell ref="B15:B18"/>
    <mergeCell ref="A1:F1"/>
    <mergeCell ref="A2:B2"/>
    <mergeCell ref="C2:D2"/>
    <mergeCell ref="A3:A6"/>
    <mergeCell ref="B3:B6"/>
    <mergeCell ref="C37:F37"/>
    <mergeCell ref="A37:B39"/>
    <mergeCell ref="C38:F38"/>
    <mergeCell ref="C39:F39"/>
    <mergeCell ref="A27:A30"/>
    <mergeCell ref="B27:B30"/>
    <mergeCell ref="A31:A34"/>
    <mergeCell ref="B31:B34"/>
    <mergeCell ref="B19:B22"/>
    <mergeCell ref="A23:A26"/>
    <mergeCell ref="B23:B26"/>
    <mergeCell ref="A36:B36"/>
    <mergeCell ref="C36:F36"/>
    <mergeCell ref="A19:A22"/>
  </mergeCells>
  <dataValidations count="1">
    <dataValidation allowBlank="1" showInputMessage="1" showErrorMessage="1" promptTitle="Objectif " prompt="Si l'indicateur a été abandonné, sélectionner N/A" sqref="E2" xr:uid="{2FD1B29B-57E5-4BFC-8318-52CFD88AFCB9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DDDE7D-AE5A-4F64-B87D-C6201BB9DCF0}">
          <x14:formula1>
            <xm:f>Administration!$D$6:$D$8</xm:f>
          </x14:formula1>
          <xm:sqref>E3:E35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2C89-C460-49DA-B60E-8CB5D84684B4}">
  <sheetPr>
    <tabColor theme="7" tint="0.59999389629810485"/>
  </sheetPr>
  <dimension ref="A1:G45"/>
  <sheetViews>
    <sheetView showGridLines="0" topLeftCell="A29" zoomScaleNormal="100" zoomScaleSheetLayoutView="100" workbookViewId="0">
      <selection activeCell="D43" sqref="D43"/>
    </sheetView>
  </sheetViews>
  <sheetFormatPr baseColWidth="10" defaultColWidth="11.453125" defaultRowHeight="14.5" x14ac:dyDescent="0.35"/>
  <cols>
    <col min="1" max="1" width="3.54296875" customWidth="1"/>
    <col min="2" max="2" width="14.54296875" bestFit="1" customWidth="1"/>
    <col min="3" max="3" width="24.453125" style="25" customWidth="1"/>
    <col min="4" max="4" width="105.54296875" customWidth="1"/>
    <col min="5" max="5" width="23.54296875" customWidth="1"/>
    <col min="6" max="6" width="77.453125" customWidth="1"/>
    <col min="7" max="7" width="25.453125" customWidth="1"/>
    <col min="8" max="9" width="31.54296875" customWidth="1"/>
  </cols>
  <sheetData>
    <row r="1" spans="1:7" ht="29.15" customHeight="1" thickBot="1" x14ac:dyDescent="0.4">
      <c r="A1" s="390" t="s">
        <v>340</v>
      </c>
      <c r="B1" s="390"/>
      <c r="C1" s="390"/>
      <c r="D1" s="390"/>
      <c r="E1" s="390"/>
      <c r="F1" s="391"/>
    </row>
    <row r="2" spans="1:7" ht="62.15" customHeight="1" thickTop="1" thickBot="1" x14ac:dyDescent="0.4">
      <c r="A2" s="394" t="s">
        <v>299</v>
      </c>
      <c r="B2" s="395"/>
      <c r="C2" s="392" t="s">
        <v>336</v>
      </c>
      <c r="D2" s="393"/>
      <c r="E2" s="79" t="s">
        <v>337</v>
      </c>
      <c r="F2" s="80" t="s">
        <v>318</v>
      </c>
      <c r="G2" s="48"/>
    </row>
    <row r="3" spans="1:7" ht="51.65" customHeight="1" thickTop="1" x14ac:dyDescent="0.35">
      <c r="A3" s="423" t="s">
        <v>303</v>
      </c>
      <c r="B3" s="412" t="str">
        <f>IF('Mesure 1 (M1)'!A3="","",'Mesure 1 (M1)'!A3)</f>
        <v/>
      </c>
      <c r="C3" s="62" t="str">
        <f>'Mesure 1 (M1)'!A17</f>
        <v>- Indicateur M1 4.1</v>
      </c>
      <c r="D3" s="63" t="str">
        <f>IF('Mesure 1 (M1)'!B17="","",'Mesure 1 (M1)'!B17)</f>
        <v/>
      </c>
      <c r="E3" s="54"/>
      <c r="F3" s="87"/>
    </row>
    <row r="4" spans="1:7" ht="51.65" customHeight="1" x14ac:dyDescent="0.35">
      <c r="A4" s="424"/>
      <c r="B4" s="412"/>
      <c r="C4" s="64" t="str">
        <f>'Mesure 1 (M1)'!A18</f>
        <v>- Indicateur M1 4.2</v>
      </c>
      <c r="D4" s="63" t="str">
        <f>IF('Mesure 1 (M1)'!B18="","",'Mesure 1 (M1)'!B18)</f>
        <v/>
      </c>
      <c r="E4" s="52"/>
      <c r="F4" s="47"/>
    </row>
    <row r="5" spans="1:7" ht="51.65" customHeight="1" x14ac:dyDescent="0.35">
      <c r="A5" s="424"/>
      <c r="B5" s="412"/>
      <c r="C5" s="64" t="str">
        <f>'Mesure 1 (M1)'!A19</f>
        <v>- Indicateur M1 4.3</v>
      </c>
      <c r="D5" s="63" t="str">
        <f>IF('Mesure 1 (M1)'!B19="","",'Mesure 1 (M1)'!B19)</f>
        <v/>
      </c>
      <c r="E5" s="52"/>
      <c r="F5" s="47"/>
    </row>
    <row r="6" spans="1:7" ht="51.65" customHeight="1" thickBot="1" x14ac:dyDescent="0.4">
      <c r="A6" s="425"/>
      <c r="B6" s="413"/>
      <c r="C6" s="65" t="str">
        <f>'Mesure 1 (M1)'!A20</f>
        <v>- Indicateur M1 4.4</v>
      </c>
      <c r="D6" s="66" t="str">
        <f>IF('Mesure 1 (M1)'!B20="","",'Mesure 1 (M1)'!B20)</f>
        <v/>
      </c>
      <c r="E6" s="55"/>
      <c r="F6" s="88"/>
    </row>
    <row r="7" spans="1:7" ht="51.65" customHeight="1" thickTop="1" x14ac:dyDescent="0.35">
      <c r="A7" s="414" t="s">
        <v>304</v>
      </c>
      <c r="B7" s="417" t="str">
        <f>IF('Mesure 2 (M2)'!A3="","",'Mesure 2 (M2)'!A3)</f>
        <v/>
      </c>
      <c r="C7" s="67" t="str">
        <f>'Mesure 2 (M2)'!A17</f>
        <v>- Indicateur M2 4.1</v>
      </c>
      <c r="D7" s="68" t="str">
        <f>IF('Mesure 2 (M2)'!B17="","",'Mesure 2 (M2)'!B17)</f>
        <v/>
      </c>
      <c r="E7" s="54"/>
      <c r="F7" s="87"/>
    </row>
    <row r="8" spans="1:7" ht="51.65" customHeight="1" x14ac:dyDescent="0.35">
      <c r="A8" s="415"/>
      <c r="B8" s="418"/>
      <c r="C8" s="69" t="str">
        <f>'Mesure 2 (M2)'!A18</f>
        <v>- Indicateur M2 4.2</v>
      </c>
      <c r="D8" s="70" t="str">
        <f>IF('Mesure 2 (M2)'!B18="","",'Mesure 2 (M2)'!B18)</f>
        <v/>
      </c>
      <c r="E8" s="53"/>
      <c r="F8" s="89"/>
    </row>
    <row r="9" spans="1:7" ht="51.65" customHeight="1" x14ac:dyDescent="0.35">
      <c r="A9" s="415"/>
      <c r="B9" s="418"/>
      <c r="C9" s="69" t="str">
        <f>'Mesure 2 (M2)'!A19</f>
        <v>- Indicateur M2 4.3</v>
      </c>
      <c r="D9" s="70" t="str">
        <f>IF('Mesure 2 (M2)'!B19="","",'Mesure 2 (M2)'!B19)</f>
        <v/>
      </c>
      <c r="E9" s="53"/>
      <c r="F9" s="89"/>
    </row>
    <row r="10" spans="1:7" ht="51.65" customHeight="1" thickBot="1" x14ac:dyDescent="0.4">
      <c r="A10" s="416"/>
      <c r="B10" s="419"/>
      <c r="C10" s="71" t="str">
        <f>'Mesure 2 (M2)'!A20</f>
        <v>- Indicateur M2 4.4</v>
      </c>
      <c r="D10" s="72" t="str">
        <f>IF('Mesure 2 (M2)'!B20="","",'Mesure 2 (M2)'!B20)</f>
        <v/>
      </c>
      <c r="E10" s="56"/>
      <c r="F10" s="90"/>
    </row>
    <row r="11" spans="1:7" ht="51.65" customHeight="1" thickTop="1" x14ac:dyDescent="0.35">
      <c r="A11" s="423" t="s">
        <v>305</v>
      </c>
      <c r="B11" s="411" t="str">
        <f>IF('Mesure 3 (M3)'!A3="","",'Mesure 3 (M3)'!A3)</f>
        <v/>
      </c>
      <c r="C11" s="74" t="str">
        <f>'Mesure 3 (M3)'!A17</f>
        <v>- Indicateur M3 4.1</v>
      </c>
      <c r="D11" s="75" t="str">
        <f>IF('Mesure 3 (M3)'!B17="","",'Mesure 3 (M3)'!B17)</f>
        <v/>
      </c>
      <c r="E11" s="54"/>
      <c r="F11" s="87"/>
    </row>
    <row r="12" spans="1:7" ht="51.65" customHeight="1" x14ac:dyDescent="0.35">
      <c r="A12" s="424"/>
      <c r="B12" s="412"/>
      <c r="C12" s="62" t="str">
        <f>'Mesure 3 (M3)'!A18</f>
        <v>- Indicateur M3 4.2</v>
      </c>
      <c r="D12" s="73" t="str">
        <f>IF('Mesure 3 (M3)'!B18="","",'Mesure 3 (M3)'!B18)</f>
        <v/>
      </c>
      <c r="E12" s="53"/>
      <c r="F12" s="89"/>
    </row>
    <row r="13" spans="1:7" ht="51.65" customHeight="1" x14ac:dyDescent="0.35">
      <c r="A13" s="424"/>
      <c r="B13" s="412"/>
      <c r="C13" s="62" t="str">
        <f>'Mesure 3 (M3)'!A19</f>
        <v>- Indicateur M3 4.3</v>
      </c>
      <c r="D13" s="73" t="str">
        <f>IF('Mesure 3 (M3)'!B19="","",'Mesure 3 (M3)'!B19)</f>
        <v/>
      </c>
      <c r="E13" s="53"/>
      <c r="F13" s="89"/>
    </row>
    <row r="14" spans="1:7" ht="51.65" customHeight="1" thickBot="1" x14ac:dyDescent="0.4">
      <c r="A14" s="425"/>
      <c r="B14" s="413"/>
      <c r="C14" s="76" t="str">
        <f>'Mesure 3 (M3)'!A20</f>
        <v>- Indicateur M3 4.4</v>
      </c>
      <c r="D14" s="77" t="str">
        <f>IF('Mesure 3 (M3)'!B20="","",'Mesure 3 (M3)'!B20)</f>
        <v/>
      </c>
      <c r="E14" s="56"/>
      <c r="F14" s="90"/>
    </row>
    <row r="15" spans="1:7" ht="51.65" customHeight="1" thickTop="1" x14ac:dyDescent="0.35">
      <c r="A15" s="414" t="s">
        <v>306</v>
      </c>
      <c r="B15" s="417" t="str">
        <f>IF('Mesure 4 (M4)'!A3="","",'Mesure 4 (M4)'!A3)</f>
        <v/>
      </c>
      <c r="C15" s="67" t="str">
        <f>'Mesure 4 (M4)'!A17</f>
        <v>- Indicateur M4 4.1</v>
      </c>
      <c r="D15" s="68" t="str">
        <f>IF('Mesure 4 (M4)'!B17="","",'Mesure 4 (M4)'!B17)</f>
        <v/>
      </c>
      <c r="E15" s="54"/>
      <c r="F15" s="87"/>
    </row>
    <row r="16" spans="1:7" ht="51.65" customHeight="1" x14ac:dyDescent="0.35">
      <c r="A16" s="415"/>
      <c r="B16" s="418"/>
      <c r="C16" s="69" t="str">
        <f>'Mesure 4 (M4)'!A18</f>
        <v>- Indicateur M4 4.2</v>
      </c>
      <c r="D16" s="81" t="str">
        <f>IF('Mesure 4 (M4)'!B18="","",'Mesure 4 (M4)'!B18)</f>
        <v/>
      </c>
      <c r="E16" s="53"/>
      <c r="F16" s="89"/>
    </row>
    <row r="17" spans="1:6" ht="51.65" customHeight="1" x14ac:dyDescent="0.35">
      <c r="A17" s="415"/>
      <c r="B17" s="418"/>
      <c r="C17" s="69" t="str">
        <f>'Mesure 4 (M4)'!A19</f>
        <v>- Indicateur M4 4.3</v>
      </c>
      <c r="D17" s="81" t="str">
        <f>IF('Mesure 4 (M4)'!B19="","",'Mesure 4 (M4)'!B19)</f>
        <v/>
      </c>
      <c r="E17" s="53"/>
      <c r="F17" s="89"/>
    </row>
    <row r="18" spans="1:6" ht="51.65" customHeight="1" thickBot="1" x14ac:dyDescent="0.4">
      <c r="A18" s="416"/>
      <c r="B18" s="419"/>
      <c r="C18" s="71" t="str">
        <f>'Mesure 4 (M4)'!A20</f>
        <v>- Indicateur M4 4.4</v>
      </c>
      <c r="D18" s="82" t="str">
        <f>IF('Mesure 4 (M4)'!B20="","",'Mesure 4 (M4)'!B20)</f>
        <v/>
      </c>
      <c r="E18" s="56"/>
      <c r="F18" s="90"/>
    </row>
    <row r="19" spans="1:6" ht="51.65" customHeight="1" thickTop="1" x14ac:dyDescent="0.35">
      <c r="A19" s="423" t="s">
        <v>307</v>
      </c>
      <c r="B19" s="411" t="str">
        <f>IF('Mesure 5 (M5)'!A3="","",'Mesure 5 (M5)'!A3)</f>
        <v/>
      </c>
      <c r="C19" s="74" t="str">
        <f>'Mesure 5 (M5)'!A17</f>
        <v>- Indicateur M5 4.1</v>
      </c>
      <c r="D19" s="75" t="str">
        <f>IF('Mesure 5 (M5)'!B17="","",'Mesure 5 (M5)'!B17)</f>
        <v/>
      </c>
      <c r="E19" s="54"/>
      <c r="F19" s="87"/>
    </row>
    <row r="20" spans="1:6" ht="51.65" customHeight="1" x14ac:dyDescent="0.35">
      <c r="A20" s="424"/>
      <c r="B20" s="412"/>
      <c r="C20" s="62" t="str">
        <f>'Mesure 5 (M5)'!A18</f>
        <v>- Indicateur M5 4.2</v>
      </c>
      <c r="D20" s="63" t="str">
        <f>IF('Mesure 5 (M5)'!B18="","",'Mesure 5 (M5)'!B18)</f>
        <v/>
      </c>
      <c r="E20" s="53"/>
      <c r="F20" s="89"/>
    </row>
    <row r="21" spans="1:6" ht="51.65" customHeight="1" x14ac:dyDescent="0.35">
      <c r="A21" s="424"/>
      <c r="B21" s="412"/>
      <c r="C21" s="62" t="str">
        <f>'Mesure 5 (M5)'!A19</f>
        <v>- Indicateur M5 4.3</v>
      </c>
      <c r="D21" s="63" t="str">
        <f>IF('Mesure 5 (M5)'!B19="","",'Mesure 5 (M5)'!B19)</f>
        <v/>
      </c>
      <c r="E21" s="53"/>
      <c r="F21" s="89"/>
    </row>
    <row r="22" spans="1:6" ht="51.65" customHeight="1" thickBot="1" x14ac:dyDescent="0.4">
      <c r="A22" s="425"/>
      <c r="B22" s="413"/>
      <c r="C22" s="76" t="str">
        <f>'Mesure 5 (M5)'!A20</f>
        <v>- Indicateur M5 4.4</v>
      </c>
      <c r="D22" s="66" t="str">
        <f>IF('Mesure 5 (M5)'!B20="","",'Mesure 5 (M5)'!B20)</f>
        <v/>
      </c>
      <c r="E22" s="56"/>
      <c r="F22" s="90"/>
    </row>
    <row r="23" spans="1:6" ht="51.65" customHeight="1" thickTop="1" x14ac:dyDescent="0.35">
      <c r="A23" s="414" t="s">
        <v>308</v>
      </c>
      <c r="B23" s="417" t="str">
        <f>IF('Mesure 6 (M6)'!A3="","",'Mesure 6 (M6)'!A3)</f>
        <v/>
      </c>
      <c r="C23" s="67" t="str">
        <f>'Mesure 6 (M6)'!A17</f>
        <v>- Indicateur M6 4.1</v>
      </c>
      <c r="D23" s="68" t="str">
        <f>IF('Mesure 6 (M6)'!B17="","",'Mesure 6 (M6)'!B17)</f>
        <v/>
      </c>
      <c r="E23" s="54"/>
      <c r="F23" s="87"/>
    </row>
    <row r="24" spans="1:6" ht="51.65" customHeight="1" x14ac:dyDescent="0.35">
      <c r="A24" s="415"/>
      <c r="B24" s="418"/>
      <c r="C24" s="69" t="str">
        <f>'Mesure 6 (M6)'!A18</f>
        <v>- Indicateur M6 4.2</v>
      </c>
      <c r="D24" s="81" t="str">
        <f>IF('Mesure 6 (M6)'!B18="","",'Mesure 6 (M6)'!B18)</f>
        <v/>
      </c>
      <c r="E24" s="53"/>
      <c r="F24" s="89"/>
    </row>
    <row r="25" spans="1:6" ht="51.65" customHeight="1" x14ac:dyDescent="0.35">
      <c r="A25" s="415"/>
      <c r="B25" s="418"/>
      <c r="C25" s="69" t="str">
        <f>'Mesure 6 (M6)'!A19</f>
        <v>- Indicateur M6 4.3</v>
      </c>
      <c r="D25" s="81" t="str">
        <f>IF('Mesure 6 (M6)'!B19="","",'Mesure 6 (M6)'!B19)</f>
        <v/>
      </c>
      <c r="E25" s="53"/>
      <c r="F25" s="89"/>
    </row>
    <row r="26" spans="1:6" ht="51.65" customHeight="1" thickBot="1" x14ac:dyDescent="0.4">
      <c r="A26" s="416"/>
      <c r="B26" s="419"/>
      <c r="C26" s="71" t="str">
        <f>'Mesure 6 (M6)'!A20</f>
        <v>- Indicateur M6 4.4</v>
      </c>
      <c r="D26" s="82" t="str">
        <f>IF('Mesure 6 (M6)'!B20="","",'Mesure 6 (M6)'!B20)</f>
        <v/>
      </c>
      <c r="E26" s="56"/>
      <c r="F26" s="90"/>
    </row>
    <row r="27" spans="1:6" ht="51.65" customHeight="1" thickTop="1" x14ac:dyDescent="0.35">
      <c r="A27" s="423" t="s">
        <v>309</v>
      </c>
      <c r="B27" s="411" t="str">
        <f>IF('Mesure 7 (M7)'!A3="","",'Mesure 7 (M7)'!A6)</f>
        <v/>
      </c>
      <c r="C27" s="74" t="str">
        <f>'Mesure 7 (M7)'!A17</f>
        <v>- Indicateur M7 4.1</v>
      </c>
      <c r="D27" s="75" t="str">
        <f>IF('Mesure 7 (M7)'!B17="","",'Mesure 7 (M7)'!B17)</f>
        <v/>
      </c>
      <c r="E27" s="54"/>
      <c r="F27" s="87"/>
    </row>
    <row r="28" spans="1:6" ht="51.65" customHeight="1" x14ac:dyDescent="0.35">
      <c r="A28" s="424"/>
      <c r="B28" s="412"/>
      <c r="C28" s="62" t="str">
        <f>'Mesure 7 (M7)'!A18</f>
        <v>- Indicateur M7 4.2</v>
      </c>
      <c r="D28" s="63" t="str">
        <f>IF('Mesure 7 (M7)'!B18="","",'Mesure 7 (M7)'!B18)</f>
        <v/>
      </c>
      <c r="E28" s="53"/>
      <c r="F28" s="89"/>
    </row>
    <row r="29" spans="1:6" ht="51.65" customHeight="1" x14ac:dyDescent="0.35">
      <c r="A29" s="424"/>
      <c r="B29" s="412"/>
      <c r="C29" s="62" t="str">
        <f>'Mesure 7 (M7)'!A19</f>
        <v>- Indicateur M7 4.3</v>
      </c>
      <c r="D29" s="63" t="str">
        <f>IF('Mesure 7 (M7)'!B19="","",'Mesure 7 (M7)'!B19)</f>
        <v/>
      </c>
      <c r="E29" s="53"/>
      <c r="F29" s="89"/>
    </row>
    <row r="30" spans="1:6" ht="51.65" customHeight="1" thickBot="1" x14ac:dyDescent="0.4">
      <c r="A30" s="425"/>
      <c r="B30" s="413"/>
      <c r="C30" s="76" t="str">
        <f>'Mesure 7 (M7)'!A20</f>
        <v>- Indicateur M7 4.4</v>
      </c>
      <c r="D30" s="66" t="str">
        <f>IF('Mesure 7 (M7)'!B20="","",'Mesure 7 (M7)'!B20)</f>
        <v/>
      </c>
      <c r="E30" s="56"/>
      <c r="F30" s="90"/>
    </row>
    <row r="31" spans="1:6" ht="51.65" customHeight="1" thickTop="1" x14ac:dyDescent="0.35">
      <c r="A31" s="414" t="s">
        <v>310</v>
      </c>
      <c r="B31" s="417" t="str">
        <f>IF('Mesure autres (MA)'!A3="","",'Mesure autres (MA)'!A3)</f>
        <v>Autres mesures1</v>
      </c>
      <c r="C31" s="67" t="str">
        <f>'Mesure autres (MA)'!A17</f>
        <v>- Indicateur MA 4.1</v>
      </c>
      <c r="D31" s="68" t="str">
        <f>IF('Mesure autres (MA)'!B17="","",'Mesure autres (MA)'!B17)</f>
        <v/>
      </c>
      <c r="E31" s="54"/>
      <c r="F31" s="87"/>
    </row>
    <row r="32" spans="1:6" ht="51.65" customHeight="1" x14ac:dyDescent="0.35">
      <c r="A32" s="415"/>
      <c r="B32" s="418"/>
      <c r="C32" s="69" t="str">
        <f>'Mesure autres (MA)'!A18</f>
        <v>- Indicateur MA 4.2</v>
      </c>
      <c r="D32" s="81" t="str">
        <f>IF('Mesure autres (MA)'!B18="","",'Mesure autres (MA)'!B18)</f>
        <v/>
      </c>
      <c r="E32" s="53"/>
      <c r="F32" s="89"/>
    </row>
    <row r="33" spans="1:6" ht="51.65" customHeight="1" x14ac:dyDescent="0.35">
      <c r="A33" s="415"/>
      <c r="B33" s="418"/>
      <c r="C33" s="69" t="str">
        <f>'Mesure autres (MA)'!A19</f>
        <v>- Indicateur MA 4.3</v>
      </c>
      <c r="D33" s="81" t="str">
        <f>IF('Mesure autres (MA)'!B19="","",'Mesure autres (MA)'!B19)</f>
        <v/>
      </c>
      <c r="E33" s="53"/>
      <c r="F33" s="91"/>
    </row>
    <row r="34" spans="1:6" ht="51.65" customHeight="1" thickBot="1" x14ac:dyDescent="0.4">
      <c r="A34" s="416"/>
      <c r="B34" s="419"/>
      <c r="C34" s="71" t="str">
        <f>'Mesure autres (MA)'!A20</f>
        <v>- Indicateur MA 4.4</v>
      </c>
      <c r="D34" s="82" t="str">
        <f>IF('Mesure autres (MA)'!B20="","",'Mesure autres (MA)'!B20)</f>
        <v/>
      </c>
      <c r="E34" s="56"/>
      <c r="F34" s="90"/>
    </row>
    <row r="35" spans="1:6" ht="15" customHeight="1" thickTop="1" thickBot="1" x14ac:dyDescent="0.4">
      <c r="A35" s="116"/>
      <c r="B35" s="111"/>
      <c r="C35" s="112"/>
      <c r="D35" s="113"/>
      <c r="E35" s="114"/>
      <c r="F35" s="115"/>
    </row>
    <row r="36" spans="1:6" ht="36" customHeight="1" thickTop="1" thickBot="1" x14ac:dyDescent="0.4">
      <c r="A36" s="400" t="s">
        <v>311</v>
      </c>
      <c r="B36" s="401"/>
      <c r="C36" s="420" t="s">
        <v>338</v>
      </c>
      <c r="D36" s="421"/>
      <c r="E36" s="421"/>
      <c r="F36" s="422"/>
    </row>
    <row r="37" spans="1:6" ht="27.75" customHeight="1" thickTop="1" x14ac:dyDescent="0.35">
      <c r="A37" s="384" t="s">
        <v>155</v>
      </c>
      <c r="B37" s="385"/>
      <c r="C37" s="426"/>
      <c r="D37" s="427"/>
      <c r="E37" s="427"/>
      <c r="F37" s="428"/>
    </row>
    <row r="38" spans="1:6" ht="27.75" customHeight="1" x14ac:dyDescent="0.35">
      <c r="A38" s="386"/>
      <c r="B38" s="387"/>
      <c r="C38" s="429"/>
      <c r="D38" s="430"/>
      <c r="E38" s="430"/>
      <c r="F38" s="431"/>
    </row>
    <row r="39" spans="1:6" ht="27.75" customHeight="1" thickBot="1" x14ac:dyDescent="0.4">
      <c r="A39" s="388"/>
      <c r="B39" s="389"/>
      <c r="C39" s="432"/>
      <c r="D39" s="433"/>
      <c r="E39" s="433"/>
      <c r="F39" s="434"/>
    </row>
    <row r="40" spans="1:6" ht="15" thickTop="1" x14ac:dyDescent="0.35"/>
    <row r="42" spans="1:6" x14ac:dyDescent="0.35">
      <c r="B42" s="83" t="s">
        <v>283</v>
      </c>
      <c r="C42" s="15"/>
      <c r="D42" s="15"/>
    </row>
    <row r="43" spans="1:6" x14ac:dyDescent="0.35">
      <c r="B43" s="84"/>
      <c r="C43" s="85" t="s">
        <v>284</v>
      </c>
      <c r="D43" s="15"/>
    </row>
    <row r="44" spans="1:6" x14ac:dyDescent="0.35">
      <c r="B44" s="15"/>
      <c r="C44" s="85"/>
      <c r="D44" s="15"/>
    </row>
    <row r="45" spans="1:6" x14ac:dyDescent="0.35">
      <c r="B45" s="86"/>
      <c r="C45" s="85" t="s">
        <v>156</v>
      </c>
      <c r="D45" s="15"/>
    </row>
  </sheetData>
  <mergeCells count="25">
    <mergeCell ref="A7:A10"/>
    <mergeCell ref="B7:B10"/>
    <mergeCell ref="A11:A14"/>
    <mergeCell ref="B11:B14"/>
    <mergeCell ref="A15:A18"/>
    <mergeCell ref="B15:B18"/>
    <mergeCell ref="A1:F1"/>
    <mergeCell ref="A2:B2"/>
    <mergeCell ref="C2:D2"/>
    <mergeCell ref="A3:A6"/>
    <mergeCell ref="B3:B6"/>
    <mergeCell ref="C37:F37"/>
    <mergeCell ref="A37:B39"/>
    <mergeCell ref="C38:F38"/>
    <mergeCell ref="C39:F39"/>
    <mergeCell ref="A27:A30"/>
    <mergeCell ref="B27:B30"/>
    <mergeCell ref="A31:A34"/>
    <mergeCell ref="B31:B34"/>
    <mergeCell ref="B19:B22"/>
    <mergeCell ref="A23:A26"/>
    <mergeCell ref="B23:B26"/>
    <mergeCell ref="A36:B36"/>
    <mergeCell ref="C36:F36"/>
    <mergeCell ref="A19:A22"/>
  </mergeCells>
  <dataValidations count="1">
    <dataValidation allowBlank="1" showInputMessage="1" showErrorMessage="1" promptTitle="Objectif " prompt="Si l'indicateur a été abandonné, sélectionner N/A" sqref="E2" xr:uid="{99E8E9A4-1ECF-4698-AA9F-FD2E83491F92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BD053F-94E5-43F4-A6E0-B13830D7FF65}">
          <x14:formula1>
            <xm:f>Administration!$D$6:$D$8</xm:f>
          </x14:formula1>
          <xm:sqref>E3:E35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8397-DAEC-42DF-93BD-113CB95270EF}">
  <dimension ref="B1:Q146"/>
  <sheetViews>
    <sheetView showGridLines="0" zoomScale="90" zoomScaleNormal="90" workbookViewId="0">
      <selection activeCell="B1" sqref="B1:Q4"/>
    </sheetView>
  </sheetViews>
  <sheetFormatPr baseColWidth="10" defaultColWidth="11.453125" defaultRowHeight="14" x14ac:dyDescent="0.3"/>
  <cols>
    <col min="1" max="1" width="1.54296875" style="127" customWidth="1"/>
    <col min="2" max="2" width="7.453125" style="127" customWidth="1"/>
    <col min="3" max="3" width="30.54296875" style="127" customWidth="1"/>
    <col min="4" max="4" width="1.453125" style="127" customWidth="1"/>
    <col min="5" max="5" width="5.453125" style="127" customWidth="1"/>
    <col min="6" max="7" width="5.54296875" style="127" customWidth="1"/>
    <col min="8" max="8" width="19.453125" style="127" customWidth="1"/>
    <col min="9" max="9" width="11.453125" style="127"/>
    <col min="10" max="10" width="12.453125" style="127" customWidth="1"/>
    <col min="11" max="12" width="11.453125" style="127"/>
    <col min="13" max="13" width="10.54296875" style="127" customWidth="1"/>
    <col min="14" max="14" width="11.453125" style="127" customWidth="1"/>
    <col min="15" max="15" width="9.453125" style="127" customWidth="1"/>
    <col min="16" max="16" width="14.453125" style="127" customWidth="1"/>
    <col min="17" max="17" width="4.54296875" style="128" customWidth="1"/>
    <col min="18" max="16384" width="11.453125" style="127"/>
  </cols>
  <sheetData>
    <row r="1" spans="2:17" x14ac:dyDescent="0.3">
      <c r="B1" s="234" t="s">
        <v>67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2:17" x14ac:dyDescent="0.3"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pans="2:17" x14ac:dyDescent="0.3"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2:17" x14ac:dyDescent="0.3"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6" spans="2:17" ht="29.15" customHeight="1" x14ac:dyDescent="0.3">
      <c r="B6" s="240" t="s">
        <v>68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</row>
    <row r="7" spans="2:17" ht="14.5" x14ac:dyDescent="0.35">
      <c r="B7" s="191"/>
      <c r="C7" s="164"/>
      <c r="D7" s="164"/>
      <c r="E7" s="192"/>
      <c r="F7" s="192"/>
      <c r="G7" s="192"/>
      <c r="H7" s="193"/>
      <c r="I7" s="193"/>
      <c r="J7" s="193"/>
      <c r="K7" s="193"/>
      <c r="L7" s="193"/>
      <c r="M7" s="164"/>
      <c r="N7" s="164"/>
      <c r="O7" s="164"/>
      <c r="P7" s="164"/>
      <c r="Q7" s="194"/>
    </row>
    <row r="8" spans="2:17" ht="14.15" customHeight="1" x14ac:dyDescent="0.3">
      <c r="B8" s="243" t="s">
        <v>69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5"/>
    </row>
    <row r="9" spans="2:17" ht="14.5" x14ac:dyDescent="0.35">
      <c r="B9" s="195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70"/>
      <c r="N9" s="170"/>
      <c r="O9" s="170"/>
      <c r="P9" s="170"/>
      <c r="Q9" s="197"/>
    </row>
    <row r="10" spans="2:17" ht="14.5" x14ac:dyDescent="0.35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64"/>
      <c r="N10" s="164"/>
      <c r="O10" s="164"/>
      <c r="P10" s="164"/>
      <c r="Q10" s="201"/>
    </row>
    <row r="11" spans="2:17" ht="14.5" x14ac:dyDescent="0.35"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64"/>
      <c r="N11" s="164"/>
      <c r="O11" s="164"/>
      <c r="P11" s="164"/>
      <c r="Q11" s="201"/>
    </row>
    <row r="12" spans="2:17" ht="29.15" customHeight="1" x14ac:dyDescent="0.3">
      <c r="B12" s="240" t="s">
        <v>70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2"/>
    </row>
    <row r="13" spans="2:17" ht="14.15" customHeight="1" x14ac:dyDescent="0.3">
      <c r="B13" s="131"/>
      <c r="Q13" s="189"/>
    </row>
    <row r="14" spans="2:17" ht="14.15" customHeight="1" x14ac:dyDescent="0.3">
      <c r="B14" s="243" t="s">
        <v>71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5"/>
    </row>
    <row r="15" spans="2:17" ht="14.15" customHeight="1" x14ac:dyDescent="0.3">
      <c r="B15" s="243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5"/>
    </row>
    <row r="16" spans="2:17" ht="14.15" customHeight="1" x14ac:dyDescent="0.3">
      <c r="B16" s="133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90"/>
    </row>
    <row r="17" spans="2:17" ht="14.15" customHeight="1" x14ac:dyDescent="0.3"/>
    <row r="18" spans="2:17" ht="14.9" customHeight="1" thickBot="1" x14ac:dyDescent="0.35"/>
    <row r="19" spans="2:17" s="209" customFormat="1" ht="23.15" customHeight="1" thickBot="1" x14ac:dyDescent="0.4">
      <c r="B19" s="206" t="s">
        <v>72</v>
      </c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7"/>
      <c r="Q19" s="208"/>
    </row>
    <row r="20" spans="2:17" ht="31.4" customHeight="1" x14ac:dyDescent="0.3">
      <c r="B20" s="274" t="s">
        <v>73</v>
      </c>
      <c r="C20" s="274"/>
      <c r="D20" s="249" t="s">
        <v>74</v>
      </c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1"/>
    </row>
    <row r="21" spans="2:17" ht="14.9" customHeight="1" x14ac:dyDescent="0.3">
      <c r="B21" s="255" t="s">
        <v>75</v>
      </c>
      <c r="C21" s="256"/>
      <c r="D21" s="183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6"/>
    </row>
    <row r="22" spans="2:17" ht="14.15" customHeight="1" x14ac:dyDescent="0.3">
      <c r="B22" s="257"/>
      <c r="C22" s="258"/>
      <c r="D22" s="184"/>
      <c r="E22" s="244" t="s">
        <v>76</v>
      </c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5"/>
    </row>
    <row r="23" spans="2:17" ht="14.15" customHeight="1" x14ac:dyDescent="0.3">
      <c r="B23" s="257"/>
      <c r="C23" s="258"/>
      <c r="D23" s="18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5"/>
    </row>
    <row r="24" spans="2:17" ht="15.75" customHeight="1" x14ac:dyDescent="0.3">
      <c r="B24" s="257"/>
      <c r="C24" s="258"/>
      <c r="D24" s="18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5"/>
    </row>
    <row r="25" spans="2:17" ht="15" customHeight="1" x14ac:dyDescent="0.3">
      <c r="B25" s="259"/>
      <c r="C25" s="260"/>
      <c r="D25" s="185"/>
      <c r="E25" s="168"/>
      <c r="F25" s="168"/>
      <c r="G25" s="168"/>
      <c r="H25" s="168"/>
      <c r="I25" s="168"/>
      <c r="J25" s="168"/>
      <c r="K25" s="168"/>
      <c r="L25" s="132"/>
      <c r="M25" s="132"/>
      <c r="N25" s="132"/>
      <c r="O25" s="132"/>
      <c r="P25" s="139"/>
    </row>
    <row r="26" spans="2:17" ht="14.9" customHeight="1" x14ac:dyDescent="0.3">
      <c r="B26" s="255" t="s">
        <v>77</v>
      </c>
      <c r="C26" s="256"/>
      <c r="D26" s="183"/>
      <c r="E26" s="169"/>
      <c r="F26" s="169"/>
      <c r="G26" s="169"/>
      <c r="H26" s="169"/>
      <c r="I26" s="169"/>
      <c r="J26" s="169"/>
      <c r="K26" s="169"/>
      <c r="L26" s="137"/>
      <c r="M26" s="137"/>
      <c r="N26" s="137"/>
      <c r="O26" s="137"/>
      <c r="P26" s="136"/>
    </row>
    <row r="27" spans="2:17" x14ac:dyDescent="0.3">
      <c r="B27" s="257"/>
      <c r="C27" s="258"/>
      <c r="D27" s="184"/>
      <c r="E27" s="247" t="s">
        <v>78</v>
      </c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8"/>
    </row>
    <row r="28" spans="2:17" x14ac:dyDescent="0.3">
      <c r="B28" s="259"/>
      <c r="C28" s="260"/>
      <c r="D28" s="185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1"/>
    </row>
    <row r="29" spans="2:17" ht="14.9" customHeight="1" x14ac:dyDescent="0.3">
      <c r="B29" s="255" t="s">
        <v>79</v>
      </c>
      <c r="C29" s="256"/>
      <c r="D29" s="183"/>
      <c r="E29" s="169"/>
      <c r="F29" s="169"/>
      <c r="G29" s="169"/>
      <c r="H29" s="169"/>
      <c r="I29" s="169"/>
      <c r="J29" s="169"/>
      <c r="K29" s="169"/>
      <c r="L29" s="137"/>
      <c r="M29" s="137"/>
      <c r="N29" s="137"/>
      <c r="O29" s="137"/>
      <c r="P29" s="136"/>
    </row>
    <row r="30" spans="2:17" ht="14.15" customHeight="1" x14ac:dyDescent="0.3">
      <c r="B30" s="257"/>
      <c r="C30" s="258"/>
      <c r="D30" s="184"/>
      <c r="E30" s="244" t="s">
        <v>80</v>
      </c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5"/>
    </row>
    <row r="31" spans="2:17" x14ac:dyDescent="0.3">
      <c r="B31" s="257"/>
      <c r="C31" s="258"/>
      <c r="D31" s="184"/>
      <c r="E31" s="172"/>
      <c r="F31" s="172"/>
      <c r="G31" s="172"/>
      <c r="H31" s="172"/>
      <c r="I31" s="172"/>
      <c r="J31" s="172"/>
      <c r="K31" s="172"/>
      <c r="P31" s="138"/>
    </row>
    <row r="32" spans="2:17" x14ac:dyDescent="0.3">
      <c r="B32" s="257"/>
      <c r="C32" s="258"/>
      <c r="D32" s="186"/>
      <c r="E32" s="173"/>
      <c r="F32" s="246" t="s">
        <v>81</v>
      </c>
      <c r="G32" s="247"/>
      <c r="H32" s="247"/>
      <c r="I32" s="247"/>
      <c r="J32" s="247"/>
      <c r="K32" s="247"/>
      <c r="L32" s="247"/>
      <c r="M32" s="247"/>
      <c r="N32" s="247"/>
      <c r="O32" s="247"/>
      <c r="P32" s="248"/>
      <c r="Q32" s="127"/>
    </row>
    <row r="33" spans="2:17" x14ac:dyDescent="0.3">
      <c r="B33" s="257"/>
      <c r="C33" s="258"/>
      <c r="D33" s="184"/>
      <c r="E33" s="225"/>
      <c r="F33" s="223" t="s">
        <v>82</v>
      </c>
      <c r="G33" s="164"/>
      <c r="H33" s="164"/>
      <c r="I33" s="164"/>
      <c r="J33" s="164"/>
      <c r="K33" s="164"/>
      <c r="L33" s="164"/>
      <c r="M33" s="164"/>
      <c r="N33" s="164"/>
      <c r="O33" s="164"/>
      <c r="P33" s="224"/>
      <c r="Q33" s="127"/>
    </row>
    <row r="34" spans="2:17" x14ac:dyDescent="0.3">
      <c r="B34" s="257"/>
      <c r="C34" s="258"/>
      <c r="D34" s="184"/>
      <c r="E34" s="212"/>
      <c r="F34" s="246" t="s">
        <v>83</v>
      </c>
      <c r="G34" s="247"/>
      <c r="H34" s="247"/>
      <c r="I34" s="247"/>
      <c r="J34" s="247"/>
      <c r="K34" s="247"/>
      <c r="L34" s="247"/>
      <c r="M34" s="247"/>
      <c r="N34" s="247"/>
      <c r="O34" s="247"/>
      <c r="P34" s="248"/>
      <c r="Q34" s="127"/>
    </row>
    <row r="35" spans="2:17" x14ac:dyDescent="0.3">
      <c r="B35" s="259"/>
      <c r="C35" s="260"/>
      <c r="D35" s="185"/>
      <c r="E35" s="168"/>
      <c r="F35" s="168"/>
      <c r="G35" s="168"/>
      <c r="H35" s="168"/>
      <c r="I35" s="168"/>
      <c r="J35" s="168"/>
      <c r="K35" s="168"/>
      <c r="L35" s="132"/>
      <c r="M35" s="132"/>
      <c r="N35" s="132"/>
      <c r="O35" s="132"/>
      <c r="P35" s="139"/>
    </row>
    <row r="36" spans="2:17" ht="14.9" customHeight="1" x14ac:dyDescent="0.3">
      <c r="B36" s="255" t="s">
        <v>84</v>
      </c>
      <c r="C36" s="256"/>
      <c r="D36" s="183"/>
      <c r="E36" s="169"/>
      <c r="F36" s="169"/>
      <c r="G36" s="169"/>
      <c r="H36" s="169"/>
      <c r="I36" s="169"/>
      <c r="J36" s="169"/>
      <c r="K36" s="169"/>
      <c r="L36" s="137"/>
      <c r="M36" s="137"/>
      <c r="N36" s="137"/>
      <c r="O36" s="137"/>
      <c r="P36" s="136"/>
    </row>
    <row r="37" spans="2:17" ht="14.25" customHeight="1" x14ac:dyDescent="0.3">
      <c r="B37" s="257"/>
      <c r="C37" s="258"/>
      <c r="D37" s="184"/>
      <c r="E37" s="247" t="s">
        <v>85</v>
      </c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8"/>
    </row>
    <row r="38" spans="2:17" ht="14.25" customHeight="1" x14ac:dyDescent="0.3">
      <c r="B38" s="257"/>
      <c r="C38" s="258"/>
      <c r="D38" s="18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P38" s="138"/>
    </row>
    <row r="39" spans="2:17" ht="14.25" customHeight="1" x14ac:dyDescent="0.3">
      <c r="B39" s="257"/>
      <c r="C39" s="258"/>
      <c r="D39" s="184"/>
      <c r="E39" s="244" t="s">
        <v>86</v>
      </c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5"/>
    </row>
    <row r="40" spans="2:17" ht="14.25" customHeight="1" x14ac:dyDescent="0.3">
      <c r="B40" s="257"/>
      <c r="C40" s="258"/>
      <c r="D40" s="18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5"/>
    </row>
    <row r="41" spans="2:17" x14ac:dyDescent="0.3">
      <c r="B41" s="257"/>
      <c r="C41" s="258"/>
      <c r="D41" s="184"/>
      <c r="E41" s="172"/>
      <c r="F41" s="172"/>
      <c r="G41" s="172"/>
      <c r="H41" s="172"/>
      <c r="I41" s="172"/>
      <c r="J41" s="172"/>
      <c r="K41" s="172"/>
      <c r="P41" s="138"/>
    </row>
    <row r="42" spans="2:17" x14ac:dyDescent="0.3">
      <c r="B42" s="257"/>
      <c r="C42" s="258"/>
      <c r="D42" s="186"/>
      <c r="E42" s="174"/>
      <c r="F42" s="246" t="s">
        <v>87</v>
      </c>
      <c r="G42" s="247"/>
      <c r="H42" s="247"/>
      <c r="I42" s="247"/>
      <c r="J42" s="247"/>
      <c r="K42" s="247"/>
      <c r="L42" s="247"/>
      <c r="M42" s="247"/>
      <c r="N42" s="247"/>
      <c r="O42" s="247"/>
      <c r="P42" s="248"/>
    </row>
    <row r="43" spans="2:17" x14ac:dyDescent="0.3">
      <c r="B43" s="257"/>
      <c r="C43" s="258"/>
      <c r="D43" s="186"/>
      <c r="E43" s="175"/>
      <c r="F43" s="246" t="s">
        <v>88</v>
      </c>
      <c r="G43" s="247"/>
      <c r="H43" s="247"/>
      <c r="I43" s="247"/>
      <c r="J43" s="247"/>
      <c r="K43" s="247"/>
      <c r="L43" s="247"/>
      <c r="M43" s="247"/>
      <c r="N43" s="247"/>
      <c r="O43" s="247"/>
      <c r="P43" s="248"/>
    </row>
    <row r="44" spans="2:17" ht="12" customHeight="1" x14ac:dyDescent="0.3">
      <c r="B44" s="257"/>
      <c r="C44" s="258"/>
      <c r="D44" s="184"/>
      <c r="P44" s="138"/>
    </row>
    <row r="45" spans="2:17" ht="12" customHeight="1" x14ac:dyDescent="0.3">
      <c r="B45" s="259"/>
      <c r="C45" s="260"/>
      <c r="D45" s="185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9"/>
    </row>
    <row r="46" spans="2:17" ht="12" customHeight="1" x14ac:dyDescent="0.3"/>
    <row r="47" spans="2:17" ht="12" customHeight="1" thickBot="1" x14ac:dyDescent="0.35"/>
    <row r="48" spans="2:17" ht="23.15" customHeight="1" thickBot="1" x14ac:dyDescent="0.35">
      <c r="B48" s="275" t="s">
        <v>89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7"/>
    </row>
    <row r="49" spans="2:16" ht="31.4" customHeight="1" x14ac:dyDescent="0.3">
      <c r="B49" s="274" t="s">
        <v>73</v>
      </c>
      <c r="C49" s="274"/>
      <c r="D49" s="249" t="s">
        <v>74</v>
      </c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1"/>
    </row>
    <row r="50" spans="2:16" ht="14.9" customHeight="1" x14ac:dyDescent="0.3">
      <c r="B50" s="255" t="s">
        <v>90</v>
      </c>
      <c r="C50" s="256"/>
      <c r="D50" s="183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6"/>
    </row>
    <row r="51" spans="2:16" ht="15" customHeight="1" x14ac:dyDescent="0.3">
      <c r="B51" s="257"/>
      <c r="C51" s="258"/>
      <c r="D51" s="184"/>
      <c r="E51" s="252" t="s">
        <v>91</v>
      </c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3"/>
    </row>
    <row r="52" spans="2:16" x14ac:dyDescent="0.3">
      <c r="B52" s="257"/>
      <c r="C52" s="258"/>
      <c r="D52" s="184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P52" s="138"/>
    </row>
    <row r="53" spans="2:16" ht="14.15" customHeight="1" x14ac:dyDescent="0.3">
      <c r="B53" s="257"/>
      <c r="C53" s="258"/>
      <c r="D53" s="184"/>
      <c r="E53" s="244" t="s">
        <v>92</v>
      </c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5"/>
    </row>
    <row r="54" spans="2:16" x14ac:dyDescent="0.3">
      <c r="B54" s="257"/>
      <c r="C54" s="258"/>
      <c r="D54" s="18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5"/>
    </row>
    <row r="55" spans="2:16" x14ac:dyDescent="0.3">
      <c r="B55" s="257"/>
      <c r="C55" s="258"/>
      <c r="D55" s="184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P55" s="138"/>
    </row>
    <row r="56" spans="2:16" ht="14.25" customHeight="1" x14ac:dyDescent="0.3">
      <c r="B56" s="257"/>
      <c r="C56" s="258"/>
      <c r="D56" s="184"/>
      <c r="E56" s="244" t="s">
        <v>93</v>
      </c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</row>
    <row r="57" spans="2:16" x14ac:dyDescent="0.3">
      <c r="B57" s="257"/>
      <c r="C57" s="258"/>
      <c r="D57" s="18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5"/>
    </row>
    <row r="58" spans="2:16" x14ac:dyDescent="0.3">
      <c r="B58" s="257"/>
      <c r="C58" s="258"/>
      <c r="D58" s="184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8"/>
    </row>
    <row r="59" spans="2:16" x14ac:dyDescent="0.3">
      <c r="B59" s="257"/>
      <c r="C59" s="258"/>
      <c r="D59" s="186"/>
      <c r="E59" s="174"/>
      <c r="F59" s="246" t="s">
        <v>87</v>
      </c>
      <c r="G59" s="247"/>
      <c r="H59" s="247"/>
      <c r="I59" s="247"/>
      <c r="J59" s="247"/>
      <c r="K59" s="247"/>
      <c r="L59" s="247"/>
      <c r="M59" s="247"/>
      <c r="N59" s="247"/>
      <c r="O59" s="247"/>
      <c r="P59" s="248"/>
    </row>
    <row r="60" spans="2:16" x14ac:dyDescent="0.3">
      <c r="B60" s="257"/>
      <c r="C60" s="258"/>
      <c r="D60" s="186"/>
      <c r="E60" s="175"/>
      <c r="F60" s="246" t="s">
        <v>88</v>
      </c>
      <c r="G60" s="247"/>
      <c r="H60" s="247"/>
      <c r="I60" s="247"/>
      <c r="J60" s="247"/>
      <c r="K60" s="247"/>
      <c r="L60" s="247"/>
      <c r="M60" s="247"/>
      <c r="N60" s="247"/>
      <c r="O60" s="247"/>
      <c r="P60" s="248"/>
    </row>
    <row r="61" spans="2:16" x14ac:dyDescent="0.3">
      <c r="B61" s="259"/>
      <c r="C61" s="260"/>
      <c r="D61" s="185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9"/>
    </row>
    <row r="62" spans="2:16" ht="14.9" customHeight="1" x14ac:dyDescent="0.3">
      <c r="B62" s="255" t="s">
        <v>94</v>
      </c>
      <c r="C62" s="256"/>
      <c r="D62" s="183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6"/>
    </row>
    <row r="63" spans="2:16" ht="15" customHeight="1" x14ac:dyDescent="0.3">
      <c r="B63" s="257"/>
      <c r="C63" s="258"/>
      <c r="D63" s="184"/>
      <c r="E63" s="252" t="s">
        <v>95</v>
      </c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3"/>
    </row>
    <row r="64" spans="2:16" x14ac:dyDescent="0.3">
      <c r="B64" s="259"/>
      <c r="C64" s="260"/>
      <c r="D64" s="185"/>
      <c r="E64" s="179"/>
      <c r="F64" s="179"/>
      <c r="G64" s="179"/>
      <c r="H64" s="179"/>
      <c r="I64" s="179"/>
      <c r="J64" s="179"/>
      <c r="K64" s="179"/>
      <c r="L64" s="132"/>
      <c r="M64" s="132"/>
      <c r="N64" s="132"/>
      <c r="O64" s="132"/>
      <c r="P64" s="139"/>
    </row>
    <row r="65" spans="2:16" x14ac:dyDescent="0.3">
      <c r="E65" s="176"/>
      <c r="F65" s="176"/>
      <c r="G65" s="176"/>
      <c r="H65" s="176"/>
      <c r="I65" s="176"/>
      <c r="J65" s="176"/>
      <c r="K65" s="176"/>
    </row>
    <row r="66" spans="2:16" x14ac:dyDescent="0.3">
      <c r="E66" s="143"/>
      <c r="F66" s="143"/>
      <c r="G66" s="143"/>
      <c r="H66" s="143"/>
      <c r="I66" s="143"/>
      <c r="J66" s="143"/>
      <c r="K66" s="143"/>
    </row>
    <row r="67" spans="2:16" ht="25.4" customHeight="1" x14ac:dyDescent="0.3">
      <c r="B67" s="254" t="s">
        <v>96</v>
      </c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</row>
    <row r="68" spans="2:16" ht="31.4" customHeight="1" x14ac:dyDescent="0.3">
      <c r="B68" s="274" t="s">
        <v>73</v>
      </c>
      <c r="C68" s="274"/>
      <c r="D68" s="249" t="s">
        <v>74</v>
      </c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1"/>
    </row>
    <row r="69" spans="2:16" ht="14.9" customHeight="1" x14ac:dyDescent="0.3">
      <c r="B69" s="255" t="s">
        <v>97</v>
      </c>
      <c r="C69" s="256"/>
      <c r="D69" s="183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6"/>
    </row>
    <row r="70" spans="2:16" ht="14.15" customHeight="1" x14ac:dyDescent="0.3">
      <c r="B70" s="257"/>
      <c r="C70" s="258"/>
      <c r="D70" s="184"/>
      <c r="E70" s="244" t="s">
        <v>98</v>
      </c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5"/>
    </row>
    <row r="71" spans="2:16" x14ac:dyDescent="0.3">
      <c r="B71" s="257"/>
      <c r="C71" s="258"/>
      <c r="D71" s="18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5"/>
    </row>
    <row r="72" spans="2:16" x14ac:dyDescent="0.3">
      <c r="B72" s="257"/>
      <c r="C72" s="258"/>
      <c r="D72" s="18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P72" s="138"/>
    </row>
    <row r="73" spans="2:16" ht="15.65" customHeight="1" x14ac:dyDescent="0.3">
      <c r="B73" s="257"/>
      <c r="C73" s="258"/>
      <c r="D73" s="184"/>
      <c r="E73" s="244" t="s">
        <v>99</v>
      </c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5"/>
    </row>
    <row r="74" spans="2:16" x14ac:dyDescent="0.3">
      <c r="B74" s="257"/>
      <c r="C74" s="258"/>
      <c r="D74" s="18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5"/>
    </row>
    <row r="75" spans="2:16" x14ac:dyDescent="0.3">
      <c r="B75" s="257"/>
      <c r="C75" s="258"/>
      <c r="D75" s="184"/>
      <c r="E75" s="177"/>
      <c r="F75" s="177"/>
      <c r="G75" s="177"/>
      <c r="H75" s="177"/>
      <c r="I75" s="177"/>
      <c r="J75" s="177"/>
      <c r="K75" s="177"/>
      <c r="L75" s="177"/>
      <c r="M75" s="177"/>
      <c r="N75" s="164"/>
      <c r="P75" s="138"/>
    </row>
    <row r="76" spans="2:16" x14ac:dyDescent="0.3">
      <c r="B76" s="257"/>
      <c r="C76" s="258"/>
      <c r="D76" s="186"/>
      <c r="E76" s="174"/>
      <c r="F76" s="246" t="s">
        <v>87</v>
      </c>
      <c r="G76" s="247"/>
      <c r="H76" s="247"/>
      <c r="I76" s="247"/>
      <c r="J76" s="247"/>
      <c r="K76" s="247"/>
      <c r="L76" s="247"/>
      <c r="M76" s="247"/>
      <c r="N76" s="247"/>
      <c r="O76" s="247"/>
      <c r="P76" s="248"/>
    </row>
    <row r="77" spans="2:16" x14ac:dyDescent="0.3">
      <c r="B77" s="257"/>
      <c r="C77" s="258"/>
      <c r="D77" s="186"/>
      <c r="E77" s="226"/>
      <c r="F77" s="246" t="s">
        <v>88</v>
      </c>
      <c r="G77" s="247"/>
      <c r="H77" s="247"/>
      <c r="I77" s="247"/>
      <c r="J77" s="247"/>
      <c r="K77" s="247"/>
      <c r="L77" s="247"/>
      <c r="M77" s="247"/>
      <c r="N77" s="247"/>
      <c r="O77" s="247"/>
      <c r="P77" s="248"/>
    </row>
    <row r="78" spans="2:16" x14ac:dyDescent="0.3">
      <c r="B78" s="259"/>
      <c r="C78" s="260"/>
      <c r="D78" s="185"/>
      <c r="E78" s="180"/>
      <c r="F78" s="180"/>
      <c r="G78" s="180"/>
      <c r="H78" s="180"/>
      <c r="I78" s="180"/>
      <c r="J78" s="180"/>
      <c r="K78" s="180"/>
      <c r="L78" s="180"/>
      <c r="M78" s="180"/>
      <c r="N78" s="170"/>
      <c r="O78" s="132"/>
      <c r="P78" s="139"/>
    </row>
    <row r="79" spans="2:16" ht="14.9" customHeight="1" x14ac:dyDescent="0.3">
      <c r="B79" s="255" t="s">
        <v>100</v>
      </c>
      <c r="C79" s="256"/>
      <c r="D79" s="183"/>
      <c r="E79" s="181"/>
      <c r="F79" s="181"/>
      <c r="G79" s="181"/>
      <c r="H79" s="181"/>
      <c r="I79" s="181"/>
      <c r="J79" s="181"/>
      <c r="K79" s="181"/>
      <c r="L79" s="181"/>
      <c r="M79" s="181"/>
      <c r="N79" s="182"/>
      <c r="O79" s="137"/>
      <c r="P79" s="136"/>
    </row>
    <row r="80" spans="2:16" ht="15.65" customHeight="1" x14ac:dyDescent="0.3">
      <c r="B80" s="257"/>
      <c r="C80" s="258"/>
      <c r="D80" s="184"/>
      <c r="E80" s="252" t="s">
        <v>101</v>
      </c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3"/>
    </row>
    <row r="81" spans="2:17" x14ac:dyDescent="0.3">
      <c r="B81" s="257"/>
      <c r="C81" s="258"/>
      <c r="D81" s="184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3"/>
    </row>
    <row r="82" spans="2:17" x14ac:dyDescent="0.3">
      <c r="B82" s="257"/>
      <c r="C82" s="258"/>
      <c r="D82" s="184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3"/>
    </row>
    <row r="83" spans="2:17" x14ac:dyDescent="0.3">
      <c r="B83" s="257"/>
      <c r="C83" s="258"/>
      <c r="D83" s="184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3"/>
    </row>
    <row r="84" spans="2:17" x14ac:dyDescent="0.3">
      <c r="B84" s="257"/>
      <c r="C84" s="258"/>
      <c r="D84" s="186"/>
      <c r="E84" s="174"/>
      <c r="F84" s="246" t="s">
        <v>87</v>
      </c>
      <c r="G84" s="247"/>
      <c r="H84" s="247"/>
      <c r="I84" s="247"/>
      <c r="J84" s="247"/>
      <c r="K84" s="247"/>
      <c r="L84" s="247"/>
      <c r="M84" s="247"/>
      <c r="N84" s="247"/>
      <c r="O84" s="247"/>
      <c r="P84" s="248"/>
    </row>
    <row r="85" spans="2:17" x14ac:dyDescent="0.3">
      <c r="B85" s="257"/>
      <c r="C85" s="258"/>
      <c r="D85" s="186"/>
      <c r="E85" s="226"/>
      <c r="F85" s="246" t="s">
        <v>102</v>
      </c>
      <c r="G85" s="247"/>
      <c r="H85" s="247"/>
      <c r="I85" s="247"/>
      <c r="J85" s="247"/>
      <c r="K85" s="247"/>
      <c r="L85" s="247"/>
      <c r="M85" s="247"/>
      <c r="N85" s="247"/>
      <c r="O85" s="247"/>
      <c r="P85" s="248"/>
    </row>
    <row r="86" spans="2:17" x14ac:dyDescent="0.3">
      <c r="B86" s="257"/>
      <c r="C86" s="258"/>
      <c r="D86" s="184"/>
      <c r="E86" s="212"/>
      <c r="F86" s="246" t="s">
        <v>83</v>
      </c>
      <c r="G86" s="247"/>
      <c r="H86" s="247"/>
      <c r="I86" s="247"/>
      <c r="J86" s="247"/>
      <c r="K86" s="247"/>
      <c r="L86" s="247"/>
      <c r="M86" s="247"/>
      <c r="N86" s="247"/>
      <c r="O86" s="247"/>
      <c r="P86" s="248"/>
    </row>
    <row r="87" spans="2:17" x14ac:dyDescent="0.3">
      <c r="B87" s="259"/>
      <c r="C87" s="260"/>
      <c r="D87" s="185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9"/>
    </row>
    <row r="90" spans="2:17" ht="29.15" customHeight="1" x14ac:dyDescent="0.3">
      <c r="B90" s="284" t="s">
        <v>103</v>
      </c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6"/>
    </row>
    <row r="91" spans="2:17" x14ac:dyDescent="0.3">
      <c r="B91" s="131"/>
      <c r="C91" s="187"/>
      <c r="D91" s="188"/>
      <c r="E91" s="166"/>
      <c r="F91" s="166"/>
      <c r="P91" s="138"/>
    </row>
    <row r="92" spans="2:17" ht="28.4" customHeight="1" x14ac:dyDescent="0.3">
      <c r="B92" s="243" t="s">
        <v>104</v>
      </c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5"/>
    </row>
    <row r="93" spans="2:17" x14ac:dyDescent="0.3">
      <c r="B93" s="133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9"/>
    </row>
    <row r="96" spans="2:17" ht="29.9" customHeight="1" x14ac:dyDescent="0.3">
      <c r="B96" s="284" t="s">
        <v>105</v>
      </c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04"/>
    </row>
    <row r="97" spans="2:17" x14ac:dyDescent="0.3">
      <c r="B97" s="131"/>
      <c r="Q97" s="189"/>
    </row>
    <row r="98" spans="2:17" x14ac:dyDescent="0.3">
      <c r="B98" s="243" t="s">
        <v>106</v>
      </c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5"/>
    </row>
    <row r="99" spans="2:17" x14ac:dyDescent="0.3">
      <c r="B99" s="243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5"/>
    </row>
    <row r="100" spans="2:17" x14ac:dyDescent="0.3">
      <c r="B100" s="131"/>
      <c r="Q100" s="189"/>
    </row>
    <row r="101" spans="2:17" ht="16.5" x14ac:dyDescent="0.3">
      <c r="B101" s="246" t="s">
        <v>107</v>
      </c>
      <c r="C101" s="247"/>
      <c r="D101" s="247"/>
      <c r="E101" s="247"/>
      <c r="F101" s="247"/>
      <c r="G101" s="247"/>
      <c r="H101" s="247"/>
      <c r="I101" s="247"/>
      <c r="J101" s="247"/>
      <c r="K101" s="247"/>
      <c r="L101" s="247"/>
      <c r="M101" s="247"/>
      <c r="Q101" s="189"/>
    </row>
    <row r="102" spans="2:17" x14ac:dyDescent="0.3">
      <c r="B102" s="131"/>
      <c r="Q102" s="189"/>
    </row>
    <row r="103" spans="2:17" ht="14.5" thickBot="1" x14ac:dyDescent="0.35">
      <c r="B103" s="131"/>
      <c r="F103" s="129"/>
      <c r="G103" s="130"/>
      <c r="H103" s="235" t="s">
        <v>108</v>
      </c>
      <c r="I103" s="237" t="s">
        <v>109</v>
      </c>
      <c r="J103" s="237"/>
      <c r="K103" s="237"/>
      <c r="L103" s="237"/>
      <c r="M103" s="237"/>
      <c r="N103" s="237"/>
      <c r="O103" s="237"/>
      <c r="P103" s="237"/>
      <c r="Q103" s="189"/>
    </row>
    <row r="104" spans="2:17" ht="14.9" customHeight="1" x14ac:dyDescent="0.35">
      <c r="B104" s="202"/>
      <c r="C104" s="203"/>
      <c r="D104" s="198"/>
      <c r="G104" s="131"/>
      <c r="H104" s="236"/>
      <c r="I104" s="237"/>
      <c r="J104" s="237"/>
      <c r="K104" s="237"/>
      <c r="L104" s="237"/>
      <c r="M104" s="237"/>
      <c r="N104" s="237"/>
      <c r="O104" s="237"/>
      <c r="P104" s="237"/>
      <c r="Q104" s="189"/>
    </row>
    <row r="105" spans="2:17" ht="14.5" x14ac:dyDescent="0.35">
      <c r="B105" s="202"/>
      <c r="C105" s="203"/>
      <c r="D105" s="198"/>
      <c r="G105" s="131"/>
      <c r="I105" s="164"/>
      <c r="J105" s="164"/>
      <c r="K105" s="164"/>
      <c r="L105" s="164"/>
      <c r="M105" s="164"/>
      <c r="N105" s="164"/>
      <c r="O105" s="164"/>
      <c r="P105" s="164"/>
      <c r="Q105" s="189"/>
    </row>
    <row r="106" spans="2:17" ht="14.5" x14ac:dyDescent="0.35">
      <c r="B106" s="202"/>
      <c r="C106" s="203"/>
      <c r="D106" s="198"/>
      <c r="G106" s="131"/>
      <c r="I106" s="164"/>
      <c r="J106" s="164"/>
      <c r="K106" s="164"/>
      <c r="L106" s="164"/>
      <c r="M106" s="164"/>
      <c r="N106" s="164"/>
      <c r="O106" s="164"/>
      <c r="P106" s="164"/>
      <c r="Q106" s="189"/>
    </row>
    <row r="107" spans="2:17" ht="14.5" x14ac:dyDescent="0.35">
      <c r="B107" s="202"/>
      <c r="C107" s="203"/>
      <c r="D107" s="198"/>
      <c r="F107" s="132"/>
      <c r="G107" s="133"/>
      <c r="H107" s="238" t="s">
        <v>110</v>
      </c>
      <c r="I107" s="239" t="s">
        <v>111</v>
      </c>
      <c r="J107" s="239"/>
      <c r="K107" s="239"/>
      <c r="L107" s="239"/>
      <c r="M107" s="239"/>
      <c r="N107" s="239"/>
      <c r="O107" s="239"/>
      <c r="P107" s="239"/>
      <c r="Q107" s="189"/>
    </row>
    <row r="108" spans="2:17" ht="14.5" x14ac:dyDescent="0.35">
      <c r="B108" s="202"/>
      <c r="C108" s="203"/>
      <c r="D108" s="198"/>
      <c r="G108" s="131"/>
      <c r="H108" s="235"/>
      <c r="I108" s="239"/>
      <c r="J108" s="239"/>
      <c r="K108" s="239"/>
      <c r="L108" s="239"/>
      <c r="M108" s="239"/>
      <c r="N108" s="239"/>
      <c r="O108" s="239"/>
      <c r="P108" s="239"/>
      <c r="Q108" s="189"/>
    </row>
    <row r="109" spans="2:17" ht="14.5" thickBot="1" x14ac:dyDescent="0.35">
      <c r="B109" s="131"/>
      <c r="G109" s="131"/>
      <c r="H109" s="199"/>
      <c r="I109" s="199"/>
      <c r="J109" s="199"/>
      <c r="K109" s="164"/>
      <c r="L109" s="164"/>
      <c r="M109" s="164"/>
      <c r="N109" s="164"/>
      <c r="O109" s="164"/>
      <c r="P109" s="164"/>
      <c r="Q109" s="189"/>
    </row>
    <row r="110" spans="2:17" ht="14.5" thickTop="1" x14ac:dyDescent="0.3">
      <c r="B110" s="131"/>
      <c r="F110" s="132"/>
      <c r="G110" s="133"/>
      <c r="H110" s="235" t="s">
        <v>112</v>
      </c>
      <c r="I110" s="265" t="s">
        <v>113</v>
      </c>
      <c r="J110" s="266"/>
      <c r="K110" s="266"/>
      <c r="L110" s="266"/>
      <c r="M110" s="266"/>
      <c r="N110" s="266"/>
      <c r="O110" s="266"/>
      <c r="P110" s="267"/>
      <c r="Q110" s="262" t="s">
        <v>114</v>
      </c>
    </row>
    <row r="111" spans="2:17" x14ac:dyDescent="0.3">
      <c r="B111" s="131"/>
      <c r="G111" s="134"/>
      <c r="H111" s="235"/>
      <c r="I111" s="268"/>
      <c r="J111" s="269"/>
      <c r="K111" s="269"/>
      <c r="L111" s="269"/>
      <c r="M111" s="269"/>
      <c r="N111" s="269"/>
      <c r="O111" s="269"/>
      <c r="P111" s="270"/>
      <c r="Q111" s="263"/>
    </row>
    <row r="112" spans="2:17" ht="19.5" customHeight="1" thickBot="1" x14ac:dyDescent="0.35">
      <c r="B112" s="131"/>
      <c r="G112" s="131"/>
      <c r="H112" s="200"/>
      <c r="I112" s="271"/>
      <c r="J112" s="272"/>
      <c r="K112" s="272"/>
      <c r="L112" s="272"/>
      <c r="M112" s="272"/>
      <c r="N112" s="272"/>
      <c r="O112" s="272"/>
      <c r="P112" s="273"/>
      <c r="Q112" s="264"/>
    </row>
    <row r="113" spans="2:17" ht="14.5" thickTop="1" x14ac:dyDescent="0.3">
      <c r="B113" s="131"/>
      <c r="G113" s="131"/>
      <c r="I113" s="164"/>
      <c r="J113" s="164"/>
      <c r="K113" s="164"/>
      <c r="L113" s="164"/>
      <c r="M113" s="164"/>
      <c r="N113" s="164"/>
      <c r="O113" s="164"/>
      <c r="P113" s="164"/>
      <c r="Q113" s="189"/>
    </row>
    <row r="114" spans="2:17" ht="14.5" thickBot="1" x14ac:dyDescent="0.35">
      <c r="B114" s="131"/>
      <c r="F114" s="130"/>
      <c r="G114" s="135"/>
      <c r="H114" s="235" t="s">
        <v>115</v>
      </c>
      <c r="I114" s="239" t="s">
        <v>116</v>
      </c>
      <c r="J114" s="239"/>
      <c r="K114" s="239"/>
      <c r="L114" s="239"/>
      <c r="M114" s="239"/>
      <c r="N114" s="239"/>
      <c r="O114" s="239"/>
      <c r="P114" s="239"/>
      <c r="Q114" s="189"/>
    </row>
    <row r="115" spans="2:17" x14ac:dyDescent="0.3">
      <c r="B115" s="131"/>
      <c r="G115" s="131"/>
      <c r="H115" s="236"/>
      <c r="I115" s="239"/>
      <c r="J115" s="239"/>
      <c r="K115" s="239"/>
      <c r="L115" s="239"/>
      <c r="M115" s="239"/>
      <c r="N115" s="239"/>
      <c r="O115" s="239"/>
      <c r="P115" s="239"/>
      <c r="Q115" s="189"/>
    </row>
    <row r="116" spans="2:17" x14ac:dyDescent="0.3">
      <c r="B116" s="131"/>
      <c r="G116" s="131"/>
      <c r="I116" s="164"/>
      <c r="J116" s="164"/>
      <c r="K116" s="164"/>
      <c r="L116" s="164"/>
      <c r="M116" s="164"/>
      <c r="N116" s="164"/>
      <c r="O116" s="164"/>
      <c r="P116" s="164"/>
      <c r="Q116" s="189"/>
    </row>
    <row r="117" spans="2:17" x14ac:dyDescent="0.3">
      <c r="B117" s="131"/>
      <c r="G117" s="131"/>
      <c r="I117" s="164"/>
      <c r="J117" s="164"/>
      <c r="K117" s="164"/>
      <c r="L117" s="164"/>
      <c r="M117" s="164"/>
      <c r="N117" s="164"/>
      <c r="O117" s="164"/>
      <c r="P117" s="164"/>
      <c r="Q117" s="189"/>
    </row>
    <row r="118" spans="2:17" x14ac:dyDescent="0.3">
      <c r="B118" s="131"/>
      <c r="F118" s="132"/>
      <c r="G118" s="133"/>
      <c r="H118" s="235" t="s">
        <v>117</v>
      </c>
      <c r="I118" s="239" t="s">
        <v>111</v>
      </c>
      <c r="J118" s="239"/>
      <c r="K118" s="239"/>
      <c r="L118" s="239"/>
      <c r="M118" s="239"/>
      <c r="N118" s="239"/>
      <c r="O118" s="239"/>
      <c r="P118" s="239"/>
      <c r="Q118" s="189"/>
    </row>
    <row r="119" spans="2:17" x14ac:dyDescent="0.3">
      <c r="B119" s="131"/>
      <c r="F119" s="136"/>
      <c r="G119" s="137"/>
      <c r="H119" s="236"/>
      <c r="I119" s="239"/>
      <c r="J119" s="239"/>
      <c r="K119" s="239"/>
      <c r="L119" s="239"/>
      <c r="M119" s="239"/>
      <c r="N119" s="239"/>
      <c r="O119" s="239"/>
      <c r="P119" s="239"/>
      <c r="Q119" s="189"/>
    </row>
    <row r="120" spans="2:17" ht="14.5" thickBot="1" x14ac:dyDescent="0.35">
      <c r="B120" s="131"/>
      <c r="F120" s="138"/>
      <c r="I120" s="164"/>
      <c r="J120" s="164"/>
      <c r="K120" s="164"/>
      <c r="L120" s="164"/>
      <c r="M120" s="164"/>
      <c r="N120" s="164"/>
      <c r="O120" s="164"/>
      <c r="P120" s="164"/>
      <c r="Q120" s="189"/>
    </row>
    <row r="121" spans="2:17" ht="18.75" customHeight="1" thickTop="1" x14ac:dyDescent="0.3">
      <c r="B121" s="131"/>
      <c r="F121" s="139"/>
      <c r="G121" s="132"/>
      <c r="H121" s="235" t="s">
        <v>118</v>
      </c>
      <c r="I121" s="278" t="s">
        <v>119</v>
      </c>
      <c r="J121" s="279"/>
      <c r="K121" s="279"/>
      <c r="L121" s="279"/>
      <c r="M121" s="279"/>
      <c r="N121" s="279"/>
      <c r="O121" s="279"/>
      <c r="P121" s="280"/>
      <c r="Q121" s="261" t="s">
        <v>114</v>
      </c>
    </row>
    <row r="122" spans="2:17" ht="20.9" customHeight="1" thickBot="1" x14ac:dyDescent="0.35">
      <c r="B122" s="131"/>
      <c r="G122" s="134"/>
      <c r="H122" s="236"/>
      <c r="I122" s="281"/>
      <c r="J122" s="282"/>
      <c r="K122" s="282"/>
      <c r="L122" s="282"/>
      <c r="M122" s="282"/>
      <c r="N122" s="282"/>
      <c r="O122" s="282"/>
      <c r="P122" s="283"/>
      <c r="Q122" s="261"/>
    </row>
    <row r="123" spans="2:17" ht="14.5" thickTop="1" x14ac:dyDescent="0.3">
      <c r="B123" s="131"/>
      <c r="G123" s="131"/>
      <c r="I123" s="164"/>
      <c r="J123" s="164"/>
      <c r="K123" s="164"/>
      <c r="L123" s="164"/>
      <c r="M123" s="164"/>
      <c r="N123" s="164"/>
      <c r="O123" s="164"/>
      <c r="P123" s="164"/>
      <c r="Q123" s="189"/>
    </row>
    <row r="124" spans="2:17" x14ac:dyDescent="0.3">
      <c r="B124" s="131"/>
      <c r="G124" s="131"/>
      <c r="I124" s="164"/>
      <c r="J124" s="164"/>
      <c r="K124" s="164"/>
      <c r="L124" s="164"/>
      <c r="M124" s="164"/>
      <c r="N124" s="164"/>
      <c r="O124" s="164"/>
      <c r="P124" s="164"/>
      <c r="Q124" s="189"/>
    </row>
    <row r="125" spans="2:17" ht="14.5" thickBot="1" x14ac:dyDescent="0.35">
      <c r="B125" s="131"/>
      <c r="F125" s="130"/>
      <c r="G125" s="135"/>
      <c r="H125" s="235" t="s">
        <v>120</v>
      </c>
      <c r="I125" s="239" t="s">
        <v>116</v>
      </c>
      <c r="J125" s="239"/>
      <c r="K125" s="239"/>
      <c r="L125" s="239"/>
      <c r="M125" s="239"/>
      <c r="N125" s="239"/>
      <c r="O125" s="239"/>
      <c r="P125" s="239"/>
      <c r="Q125" s="189"/>
    </row>
    <row r="126" spans="2:17" x14ac:dyDescent="0.3">
      <c r="B126" s="131"/>
      <c r="F126" s="138"/>
      <c r="H126" s="236"/>
      <c r="I126" s="239"/>
      <c r="J126" s="239"/>
      <c r="K126" s="239"/>
      <c r="L126" s="239"/>
      <c r="M126" s="239"/>
      <c r="N126" s="239"/>
      <c r="O126" s="239"/>
      <c r="P126" s="239"/>
      <c r="Q126" s="189"/>
    </row>
    <row r="127" spans="2:17" x14ac:dyDescent="0.3">
      <c r="B127" s="131"/>
      <c r="F127" s="138"/>
      <c r="Q127" s="189"/>
    </row>
    <row r="128" spans="2:17" x14ac:dyDescent="0.3">
      <c r="B128" s="131"/>
      <c r="F128" s="138"/>
      <c r="Q128" s="189"/>
    </row>
    <row r="129" spans="2:17" x14ac:dyDescent="0.3">
      <c r="B129" s="131"/>
      <c r="F129" s="139"/>
      <c r="G129" s="132"/>
      <c r="H129" s="235" t="s">
        <v>121</v>
      </c>
      <c r="I129" s="239" t="s">
        <v>111</v>
      </c>
      <c r="J129" s="239"/>
      <c r="K129" s="239"/>
      <c r="L129" s="239"/>
      <c r="M129" s="239"/>
      <c r="N129" s="239"/>
      <c r="O129" s="239"/>
      <c r="P129" s="239"/>
      <c r="Q129" s="189"/>
    </row>
    <row r="130" spans="2:17" x14ac:dyDescent="0.3">
      <c r="B130" s="131"/>
      <c r="F130" s="136"/>
      <c r="H130" s="236"/>
      <c r="I130" s="239"/>
      <c r="J130" s="239"/>
      <c r="K130" s="239"/>
      <c r="L130" s="239"/>
      <c r="M130" s="239"/>
      <c r="N130" s="239"/>
      <c r="O130" s="239"/>
      <c r="P130" s="239"/>
      <c r="Q130" s="189"/>
    </row>
    <row r="131" spans="2:17" ht="14.5" thickBot="1" x14ac:dyDescent="0.35">
      <c r="B131" s="131"/>
      <c r="F131" s="138"/>
      <c r="Q131" s="189"/>
    </row>
    <row r="132" spans="2:17" ht="14.5" thickTop="1" x14ac:dyDescent="0.3">
      <c r="B132" s="131"/>
      <c r="F132" s="139"/>
      <c r="G132" s="132"/>
      <c r="H132" s="235" t="s">
        <v>122</v>
      </c>
      <c r="I132" s="278" t="s">
        <v>123</v>
      </c>
      <c r="J132" s="279"/>
      <c r="K132" s="279"/>
      <c r="L132" s="279"/>
      <c r="M132" s="279"/>
      <c r="N132" s="279"/>
      <c r="O132" s="279"/>
      <c r="P132" s="280"/>
      <c r="Q132" s="261" t="s">
        <v>114</v>
      </c>
    </row>
    <row r="133" spans="2:17" ht="23.15" customHeight="1" thickBot="1" x14ac:dyDescent="0.35">
      <c r="B133" s="131"/>
      <c r="F133" s="136"/>
      <c r="G133" s="137"/>
      <c r="H133" s="236"/>
      <c r="I133" s="281"/>
      <c r="J133" s="282"/>
      <c r="K133" s="282"/>
      <c r="L133" s="282"/>
      <c r="M133" s="282"/>
      <c r="N133" s="282"/>
      <c r="O133" s="282"/>
      <c r="P133" s="283"/>
      <c r="Q133" s="261"/>
    </row>
    <row r="134" spans="2:17" ht="14.5" thickTop="1" x14ac:dyDescent="0.3">
      <c r="B134" s="131"/>
      <c r="F134" s="138"/>
      <c r="I134" s="167"/>
      <c r="J134" s="167"/>
      <c r="K134" s="167"/>
      <c r="L134" s="167"/>
      <c r="M134" s="167"/>
      <c r="N134" s="167"/>
      <c r="O134" s="167"/>
      <c r="Q134" s="189"/>
    </row>
    <row r="135" spans="2:17" x14ac:dyDescent="0.3">
      <c r="B135" s="131"/>
      <c r="F135" s="138"/>
      <c r="Q135" s="189"/>
    </row>
    <row r="136" spans="2:17" ht="14.5" thickBot="1" x14ac:dyDescent="0.35">
      <c r="B136" s="131"/>
      <c r="F136" s="129"/>
      <c r="G136" s="130"/>
      <c r="H136" s="235" t="s">
        <v>124</v>
      </c>
      <c r="I136" s="239" t="s">
        <v>116</v>
      </c>
      <c r="J136" s="239"/>
      <c r="K136" s="239"/>
      <c r="L136" s="239"/>
      <c r="M136" s="239"/>
      <c r="N136" s="239"/>
      <c r="O136" s="239"/>
      <c r="P136" s="239"/>
      <c r="Q136" s="189"/>
    </row>
    <row r="137" spans="2:17" x14ac:dyDescent="0.3">
      <c r="B137" s="131"/>
      <c r="F137" s="138"/>
      <c r="H137" s="236"/>
      <c r="I137" s="239"/>
      <c r="J137" s="239"/>
      <c r="K137" s="239"/>
      <c r="L137" s="239"/>
      <c r="M137" s="239"/>
      <c r="N137" s="239"/>
      <c r="O137" s="239"/>
      <c r="P137" s="239"/>
      <c r="Q137" s="189"/>
    </row>
    <row r="138" spans="2:17" x14ac:dyDescent="0.3">
      <c r="B138" s="131"/>
      <c r="F138" s="138"/>
      <c r="Q138" s="189"/>
    </row>
    <row r="139" spans="2:17" x14ac:dyDescent="0.3">
      <c r="B139" s="131"/>
      <c r="F139" s="287" t="s">
        <v>125</v>
      </c>
      <c r="G139" s="287"/>
      <c r="Q139" s="189"/>
    </row>
    <row r="140" spans="2:17" x14ac:dyDescent="0.3">
      <c r="B140" s="133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90"/>
    </row>
    <row r="143" spans="2:17" ht="18" customHeight="1" x14ac:dyDescent="0.3">
      <c r="B143" s="240" t="s">
        <v>126</v>
      </c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2"/>
    </row>
    <row r="144" spans="2:17" x14ac:dyDescent="0.3">
      <c r="B144" s="131"/>
      <c r="Q144" s="189"/>
    </row>
    <row r="145" spans="2:17" x14ac:dyDescent="0.3">
      <c r="B145" s="246" t="s">
        <v>127</v>
      </c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  <c r="O145" s="247"/>
      <c r="P145" s="247"/>
      <c r="Q145" s="248"/>
    </row>
    <row r="146" spans="2:17" x14ac:dyDescent="0.3">
      <c r="B146" s="133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90"/>
    </row>
  </sheetData>
  <mergeCells count="75">
    <mergeCell ref="F86:P86"/>
    <mergeCell ref="B145:Q145"/>
    <mergeCell ref="B143:Q143"/>
    <mergeCell ref="B96:P96"/>
    <mergeCell ref="D68:P68"/>
    <mergeCell ref="B90:P90"/>
    <mergeCell ref="B92:P92"/>
    <mergeCell ref="F84:P84"/>
    <mergeCell ref="F85:P85"/>
    <mergeCell ref="E80:P83"/>
    <mergeCell ref="F76:P76"/>
    <mergeCell ref="F77:P77"/>
    <mergeCell ref="B79:C87"/>
    <mergeCell ref="H136:H137"/>
    <mergeCell ref="I136:P137"/>
    <mergeCell ref="F139:G139"/>
    <mergeCell ref="H132:H133"/>
    <mergeCell ref="B21:C25"/>
    <mergeCell ref="B26:C28"/>
    <mergeCell ref="B29:C35"/>
    <mergeCell ref="B36:C45"/>
    <mergeCell ref="E53:P54"/>
    <mergeCell ref="B69:C78"/>
    <mergeCell ref="B68:C68"/>
    <mergeCell ref="I132:P133"/>
    <mergeCell ref="E70:P71"/>
    <mergeCell ref="E73:P74"/>
    <mergeCell ref="B98:Q99"/>
    <mergeCell ref="Q132:Q133"/>
    <mergeCell ref="H121:H122"/>
    <mergeCell ref="I121:P122"/>
    <mergeCell ref="H125:H126"/>
    <mergeCell ref="B20:C20"/>
    <mergeCell ref="E30:P30"/>
    <mergeCell ref="F32:P32"/>
    <mergeCell ref="E37:P37"/>
    <mergeCell ref="E51:P51"/>
    <mergeCell ref="E39:P40"/>
    <mergeCell ref="F42:P42"/>
    <mergeCell ref="F43:P43"/>
    <mergeCell ref="B48:P48"/>
    <mergeCell ref="B50:C61"/>
    <mergeCell ref="B49:C49"/>
    <mergeCell ref="D49:P49"/>
    <mergeCell ref="E56:P57"/>
    <mergeCell ref="F59:P59"/>
    <mergeCell ref="F60:P60"/>
    <mergeCell ref="E22:P24"/>
    <mergeCell ref="I125:P126"/>
    <mergeCell ref="H129:H130"/>
    <mergeCell ref="I129:P130"/>
    <mergeCell ref="Q121:Q122"/>
    <mergeCell ref="Q110:Q112"/>
    <mergeCell ref="H114:H115"/>
    <mergeCell ref="I114:P115"/>
    <mergeCell ref="H118:H119"/>
    <mergeCell ref="I118:P119"/>
    <mergeCell ref="H110:H111"/>
    <mergeCell ref="I110:P112"/>
    <mergeCell ref="B1:Q4"/>
    <mergeCell ref="H103:H104"/>
    <mergeCell ref="I103:P104"/>
    <mergeCell ref="H107:H108"/>
    <mergeCell ref="I107:P108"/>
    <mergeCell ref="B6:Q6"/>
    <mergeCell ref="B8:Q8"/>
    <mergeCell ref="B12:Q12"/>
    <mergeCell ref="B14:Q15"/>
    <mergeCell ref="B101:M101"/>
    <mergeCell ref="E27:P27"/>
    <mergeCell ref="D20:P20"/>
    <mergeCell ref="E63:P63"/>
    <mergeCell ref="B67:P67"/>
    <mergeCell ref="B62:C64"/>
    <mergeCell ref="F34:P34"/>
  </mergeCells>
  <printOptions horizontalCentered="1"/>
  <pageMargins left="0.25" right="0.25" top="0.75" bottom="0.75" header="0.3" footer="0.3"/>
  <pageSetup paperSize="5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3A4F-C2B0-4553-AE65-55932897FB86}">
  <sheetPr>
    <tabColor rgb="FF912FA1"/>
  </sheetPr>
  <dimension ref="A1:H36"/>
  <sheetViews>
    <sheetView showGridLines="0" zoomScaleNormal="100" workbookViewId="0">
      <selection activeCell="A3" sqref="A3:G3"/>
    </sheetView>
  </sheetViews>
  <sheetFormatPr baseColWidth="10" defaultColWidth="11.453125" defaultRowHeight="14.5" x14ac:dyDescent="0.35"/>
  <cols>
    <col min="1" max="6" width="21.54296875" customWidth="1"/>
    <col min="7" max="7" width="28.54296875" customWidth="1"/>
  </cols>
  <sheetData>
    <row r="1" spans="1:8" ht="26" x14ac:dyDescent="0.6">
      <c r="A1" s="35" t="e">
        <f>'Accueil '!A1</f>
        <v>#N/A</v>
      </c>
    </row>
    <row r="2" spans="1:8" ht="15" thickBot="1" x14ac:dyDescent="0.4"/>
    <row r="3" spans="1:8" ht="38.9" customHeight="1" x14ac:dyDescent="0.35">
      <c r="A3" s="288" t="s">
        <v>128</v>
      </c>
      <c r="B3" s="289"/>
      <c r="C3" s="289"/>
      <c r="D3" s="289"/>
      <c r="E3" s="289"/>
      <c r="F3" s="289"/>
      <c r="G3" s="290"/>
    </row>
    <row r="4" spans="1:8" ht="14.9" customHeight="1" x14ac:dyDescent="0.35">
      <c r="A4" s="291" t="s">
        <v>129</v>
      </c>
      <c r="B4" s="292"/>
      <c r="C4" s="292"/>
      <c r="D4" s="292"/>
      <c r="E4" s="292"/>
      <c r="F4" s="292"/>
      <c r="G4" s="293"/>
    </row>
    <row r="5" spans="1:8" ht="25.5" customHeight="1" thickBot="1" x14ac:dyDescent="0.4">
      <c r="A5" s="294"/>
      <c r="B5" s="295"/>
      <c r="C5" s="295"/>
      <c r="D5" s="295"/>
      <c r="E5" s="295"/>
      <c r="F5" s="295"/>
      <c r="G5" s="296"/>
      <c r="H5" s="163"/>
    </row>
    <row r="6" spans="1:8" ht="14.9" customHeight="1" x14ac:dyDescent="0.35">
      <c r="A6" s="297"/>
      <c r="B6" s="298"/>
      <c r="C6" s="298"/>
      <c r="D6" s="298"/>
      <c r="E6" s="298"/>
      <c r="F6" s="298"/>
      <c r="G6" s="299"/>
    </row>
    <row r="7" spans="1:8" x14ac:dyDescent="0.35">
      <c r="A7" s="300"/>
      <c r="B7" s="301"/>
      <c r="C7" s="301"/>
      <c r="D7" s="301"/>
      <c r="E7" s="301"/>
      <c r="F7" s="301"/>
      <c r="G7" s="302"/>
    </row>
    <row r="8" spans="1:8" x14ac:dyDescent="0.35">
      <c r="A8" s="300"/>
      <c r="B8" s="301"/>
      <c r="C8" s="301"/>
      <c r="D8" s="301"/>
      <c r="E8" s="301"/>
      <c r="F8" s="301"/>
      <c r="G8" s="302"/>
    </row>
    <row r="9" spans="1:8" x14ac:dyDescent="0.35">
      <c r="A9" s="300"/>
      <c r="B9" s="301"/>
      <c r="C9" s="301"/>
      <c r="D9" s="301"/>
      <c r="E9" s="301"/>
      <c r="F9" s="301"/>
      <c r="G9" s="302"/>
    </row>
    <row r="10" spans="1:8" x14ac:dyDescent="0.35">
      <c r="A10" s="300"/>
      <c r="B10" s="301"/>
      <c r="C10" s="301"/>
      <c r="D10" s="301"/>
      <c r="E10" s="301"/>
      <c r="F10" s="301"/>
      <c r="G10" s="302"/>
    </row>
    <row r="11" spans="1:8" x14ac:dyDescent="0.35">
      <c r="A11" s="300"/>
      <c r="B11" s="301"/>
      <c r="C11" s="301"/>
      <c r="D11" s="301"/>
      <c r="E11" s="301"/>
      <c r="F11" s="301"/>
      <c r="G11" s="302"/>
    </row>
    <row r="12" spans="1:8" x14ac:dyDescent="0.35">
      <c r="A12" s="300"/>
      <c r="B12" s="301"/>
      <c r="C12" s="301"/>
      <c r="D12" s="301"/>
      <c r="E12" s="301"/>
      <c r="F12" s="301"/>
      <c r="G12" s="302"/>
    </row>
    <row r="13" spans="1:8" x14ac:dyDescent="0.35">
      <c r="A13" s="300"/>
      <c r="B13" s="301"/>
      <c r="C13" s="301"/>
      <c r="D13" s="301"/>
      <c r="E13" s="301"/>
      <c r="F13" s="301"/>
      <c r="G13" s="302"/>
    </row>
    <row r="14" spans="1:8" x14ac:dyDescent="0.35">
      <c r="A14" s="300"/>
      <c r="B14" s="301"/>
      <c r="C14" s="301"/>
      <c r="D14" s="301"/>
      <c r="E14" s="301"/>
      <c r="F14" s="301"/>
      <c r="G14" s="302"/>
    </row>
    <row r="15" spans="1:8" x14ac:dyDescent="0.35">
      <c r="A15" s="300"/>
      <c r="B15" s="301"/>
      <c r="C15" s="301"/>
      <c r="D15" s="301"/>
      <c r="E15" s="301"/>
      <c r="F15" s="301"/>
      <c r="G15" s="302"/>
    </row>
    <row r="16" spans="1:8" x14ac:dyDescent="0.35">
      <c r="A16" s="300"/>
      <c r="B16" s="301"/>
      <c r="C16" s="301"/>
      <c r="D16" s="301"/>
      <c r="E16" s="301"/>
      <c r="F16" s="301"/>
      <c r="G16" s="302"/>
    </row>
    <row r="17" spans="1:7" x14ac:dyDescent="0.35">
      <c r="A17" s="300"/>
      <c r="B17" s="301"/>
      <c r="C17" s="301"/>
      <c r="D17" s="301"/>
      <c r="E17" s="301"/>
      <c r="F17" s="301"/>
      <c r="G17" s="302"/>
    </row>
    <row r="18" spans="1:7" x14ac:dyDescent="0.35">
      <c r="A18" s="300"/>
      <c r="B18" s="301"/>
      <c r="C18" s="301"/>
      <c r="D18" s="301"/>
      <c r="E18" s="301"/>
      <c r="F18" s="301"/>
      <c r="G18" s="302"/>
    </row>
    <row r="19" spans="1:7" x14ac:dyDescent="0.35">
      <c r="A19" s="300"/>
      <c r="B19" s="301"/>
      <c r="C19" s="301"/>
      <c r="D19" s="301"/>
      <c r="E19" s="301"/>
      <c r="F19" s="301"/>
      <c r="G19" s="302"/>
    </row>
    <row r="20" spans="1:7" x14ac:dyDescent="0.35">
      <c r="A20" s="300"/>
      <c r="B20" s="301"/>
      <c r="C20" s="301"/>
      <c r="D20" s="301"/>
      <c r="E20" s="301"/>
      <c r="F20" s="301"/>
      <c r="G20" s="302"/>
    </row>
    <row r="21" spans="1:7" x14ac:dyDescent="0.35">
      <c r="A21" s="300"/>
      <c r="B21" s="301"/>
      <c r="C21" s="301"/>
      <c r="D21" s="301"/>
      <c r="E21" s="301"/>
      <c r="F21" s="301"/>
      <c r="G21" s="302"/>
    </row>
    <row r="22" spans="1:7" x14ac:dyDescent="0.35">
      <c r="A22" s="300"/>
      <c r="B22" s="301"/>
      <c r="C22" s="301"/>
      <c r="D22" s="301"/>
      <c r="E22" s="301"/>
      <c r="F22" s="301"/>
      <c r="G22" s="302"/>
    </row>
    <row r="23" spans="1:7" x14ac:dyDescent="0.35">
      <c r="A23" s="300"/>
      <c r="B23" s="301"/>
      <c r="C23" s="301"/>
      <c r="D23" s="301"/>
      <c r="E23" s="301"/>
      <c r="F23" s="301"/>
      <c r="G23" s="302"/>
    </row>
    <row r="24" spans="1:7" x14ac:dyDescent="0.35">
      <c r="A24" s="300"/>
      <c r="B24" s="301"/>
      <c r="C24" s="301"/>
      <c r="D24" s="301"/>
      <c r="E24" s="301"/>
      <c r="F24" s="301"/>
      <c r="G24" s="302"/>
    </row>
    <row r="25" spans="1:7" x14ac:dyDescent="0.35">
      <c r="A25" s="300"/>
      <c r="B25" s="301"/>
      <c r="C25" s="301"/>
      <c r="D25" s="301"/>
      <c r="E25" s="301"/>
      <c r="F25" s="301"/>
      <c r="G25" s="302"/>
    </row>
    <row r="26" spans="1:7" x14ac:dyDescent="0.35">
      <c r="A26" s="300"/>
      <c r="B26" s="301"/>
      <c r="C26" s="301"/>
      <c r="D26" s="301"/>
      <c r="E26" s="301"/>
      <c r="F26" s="301"/>
      <c r="G26" s="302"/>
    </row>
    <row r="27" spans="1:7" x14ac:dyDescent="0.35">
      <c r="A27" s="300"/>
      <c r="B27" s="301"/>
      <c r="C27" s="301"/>
      <c r="D27" s="301"/>
      <c r="E27" s="301"/>
      <c r="F27" s="301"/>
      <c r="G27" s="302"/>
    </row>
    <row r="28" spans="1:7" x14ac:dyDescent="0.35">
      <c r="A28" s="300"/>
      <c r="B28" s="301"/>
      <c r="C28" s="301"/>
      <c r="D28" s="301"/>
      <c r="E28" s="301"/>
      <c r="F28" s="301"/>
      <c r="G28" s="302"/>
    </row>
    <row r="29" spans="1:7" x14ac:dyDescent="0.35">
      <c r="A29" s="300"/>
      <c r="B29" s="301"/>
      <c r="C29" s="301"/>
      <c r="D29" s="301"/>
      <c r="E29" s="301"/>
      <c r="F29" s="301"/>
      <c r="G29" s="302"/>
    </row>
    <row r="30" spans="1:7" x14ac:dyDescent="0.35">
      <c r="A30" s="300"/>
      <c r="B30" s="301"/>
      <c r="C30" s="301"/>
      <c r="D30" s="301"/>
      <c r="E30" s="301"/>
      <c r="F30" s="301"/>
      <c r="G30" s="302"/>
    </row>
    <row r="31" spans="1:7" ht="14.15" customHeight="1" x14ac:dyDescent="0.35">
      <c r="A31" s="300"/>
      <c r="B31" s="301"/>
      <c r="C31" s="301"/>
      <c r="D31" s="301"/>
      <c r="E31" s="301"/>
      <c r="F31" s="301"/>
      <c r="G31" s="302"/>
    </row>
    <row r="32" spans="1:7" x14ac:dyDescent="0.35">
      <c r="A32" s="300"/>
      <c r="B32" s="301"/>
      <c r="C32" s="301"/>
      <c r="D32" s="301"/>
      <c r="E32" s="301"/>
      <c r="F32" s="301"/>
      <c r="G32" s="302"/>
    </row>
    <row r="33" spans="1:7" x14ac:dyDescent="0.35">
      <c r="A33" s="300"/>
      <c r="B33" s="301"/>
      <c r="C33" s="301"/>
      <c r="D33" s="301"/>
      <c r="E33" s="301"/>
      <c r="F33" s="301"/>
      <c r="G33" s="302"/>
    </row>
    <row r="34" spans="1:7" x14ac:dyDescent="0.35">
      <c r="A34" s="300"/>
      <c r="B34" s="301"/>
      <c r="C34" s="301"/>
      <c r="D34" s="301"/>
      <c r="E34" s="301"/>
      <c r="F34" s="301"/>
      <c r="G34" s="302"/>
    </row>
    <row r="35" spans="1:7" x14ac:dyDescent="0.35">
      <c r="A35" s="300"/>
      <c r="B35" s="301"/>
      <c r="C35" s="301"/>
      <c r="D35" s="301"/>
      <c r="E35" s="301"/>
      <c r="F35" s="301"/>
      <c r="G35" s="302"/>
    </row>
    <row r="36" spans="1:7" ht="15" thickBot="1" x14ac:dyDescent="0.4">
      <c r="A36" s="303"/>
      <c r="B36" s="304"/>
      <c r="C36" s="304"/>
      <c r="D36" s="304"/>
      <c r="E36" s="304"/>
      <c r="F36" s="304"/>
      <c r="G36" s="305"/>
    </row>
  </sheetData>
  <mergeCells count="3">
    <mergeCell ref="A3:G3"/>
    <mergeCell ref="A4:G5"/>
    <mergeCell ref="A6:G36"/>
  </mergeCells>
  <dataValidations count="1">
    <dataValidation allowBlank="1" showInputMessage="1" showErrorMessage="1" promptTitle="Explications" prompt="Il est possible d'élargir ou rétrécir les colonnes et les lignes, de mettre un format spécial, d'insérer des hyperliens, d'ajouter ou de supprimer des lignes selon vos besoins." sqref="A4:G5" xr:uid="{E1F9E113-DFEC-4BB3-B813-AC174F2E9651}"/>
  </dataValidations>
  <printOptions horizontalCentered="1"/>
  <pageMargins left="0.51181102362204722" right="0.51181102362204722" top="0.55118110236220474" bottom="0.55118110236220474" header="0.31496062992125984" footer="0.31496062992125984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513D-12F7-4844-882A-6BCA485CF7F9}">
  <sheetPr>
    <tabColor theme="9"/>
    <pageSetUpPr fitToPage="1"/>
  </sheetPr>
  <dimension ref="A1:D64"/>
  <sheetViews>
    <sheetView showGridLines="0" zoomScaleNormal="100" workbookViewId="0">
      <selection sqref="A1:D1"/>
    </sheetView>
  </sheetViews>
  <sheetFormatPr baseColWidth="10" defaultColWidth="11.453125" defaultRowHeight="14.5" x14ac:dyDescent="0.35"/>
  <cols>
    <col min="1" max="1" width="24.453125" style="25" customWidth="1"/>
    <col min="2" max="2" width="105.54296875" customWidth="1"/>
    <col min="3" max="3" width="17.54296875" customWidth="1"/>
    <col min="4" max="4" width="18.453125" customWidth="1"/>
  </cols>
  <sheetData>
    <row r="1" spans="1:4" ht="44.9" customHeight="1" thickBot="1" x14ac:dyDescent="0.4">
      <c r="A1" s="325" t="s">
        <v>130</v>
      </c>
      <c r="B1" s="325"/>
      <c r="C1" s="325"/>
      <c r="D1" s="325"/>
    </row>
    <row r="2" spans="1:4" ht="27" customHeight="1" thickTop="1" x14ac:dyDescent="0.35">
      <c r="A2" s="331" t="s">
        <v>131</v>
      </c>
      <c r="B2" s="331"/>
      <c r="C2" s="331"/>
      <c r="D2" s="331"/>
    </row>
    <row r="3" spans="1:4" ht="27" customHeight="1" x14ac:dyDescent="0.35">
      <c r="A3" s="332"/>
      <c r="B3" s="332"/>
      <c r="C3" s="332"/>
      <c r="D3" s="332"/>
    </row>
    <row r="4" spans="1:4" ht="12.65" customHeight="1" x14ac:dyDescent="0.35">
      <c r="A4"/>
    </row>
    <row r="5" spans="1:4" ht="39.65" customHeight="1" x14ac:dyDescent="0.35">
      <c r="A5" s="326" t="s">
        <v>132</v>
      </c>
      <c r="B5" s="327"/>
      <c r="C5" s="327"/>
      <c r="D5" s="327"/>
    </row>
    <row r="6" spans="1:4" ht="122.15" customHeight="1" x14ac:dyDescent="0.35">
      <c r="A6" s="328"/>
      <c r="B6" s="329"/>
      <c r="C6" s="329"/>
      <c r="D6" s="330"/>
    </row>
    <row r="7" spans="1:4" ht="12.65" customHeight="1" x14ac:dyDescent="0.35">
      <c r="A7"/>
    </row>
    <row r="8" spans="1:4" ht="57" customHeight="1" x14ac:dyDescent="0.35">
      <c r="A8" s="324" t="s">
        <v>133</v>
      </c>
      <c r="B8" s="324"/>
      <c r="C8" s="165" t="s">
        <v>134</v>
      </c>
      <c r="D8" s="165" t="s">
        <v>135</v>
      </c>
    </row>
    <row r="9" spans="1:4" ht="79.400000000000006" customHeight="1" x14ac:dyDescent="0.35">
      <c r="A9" s="61" t="s">
        <v>136</v>
      </c>
      <c r="B9" s="211"/>
      <c r="C9" s="213"/>
      <c r="D9" s="214"/>
    </row>
    <row r="10" spans="1:4" ht="79.400000000000006" customHeight="1" x14ac:dyDescent="0.35">
      <c r="A10" s="61" t="s">
        <v>137</v>
      </c>
      <c r="B10" s="211"/>
      <c r="C10" s="213"/>
      <c r="D10" s="214"/>
    </row>
    <row r="11" spans="1:4" ht="79.400000000000006" customHeight="1" x14ac:dyDescent="0.35">
      <c r="A11" s="61" t="s">
        <v>138</v>
      </c>
      <c r="B11" s="215"/>
      <c r="C11" s="213"/>
      <c r="D11" s="214"/>
    </row>
    <row r="12" spans="1:4" ht="79.400000000000006" customHeight="1" x14ac:dyDescent="0.35">
      <c r="A12" s="61" t="s">
        <v>139</v>
      </c>
      <c r="B12" s="216"/>
      <c r="C12" s="213"/>
      <c r="D12" s="214"/>
    </row>
    <row r="13" spans="1:4" ht="79.400000000000006" customHeight="1" x14ac:dyDescent="0.35">
      <c r="A13" s="61" t="s">
        <v>140</v>
      </c>
      <c r="B13" s="217"/>
      <c r="C13" s="213"/>
      <c r="D13" s="214"/>
    </row>
    <row r="14" spans="1:4" ht="79.400000000000006" customHeight="1" x14ac:dyDescent="0.35">
      <c r="A14" s="61" t="s">
        <v>141</v>
      </c>
      <c r="B14" s="216"/>
      <c r="C14" s="213"/>
      <c r="D14" s="214"/>
    </row>
    <row r="15" spans="1:4" ht="12.65" customHeight="1" x14ac:dyDescent="0.35">
      <c r="A15"/>
    </row>
    <row r="16" spans="1:4" ht="53.25" customHeight="1" x14ac:dyDescent="0.35">
      <c r="A16" s="321" t="s">
        <v>142</v>
      </c>
      <c r="B16" s="322"/>
      <c r="C16" s="165" t="s">
        <v>143</v>
      </c>
      <c r="D16" s="165" t="s">
        <v>135</v>
      </c>
    </row>
    <row r="17" spans="1:4" ht="79.400000000000006" customHeight="1" x14ac:dyDescent="0.35">
      <c r="A17" s="61" t="s">
        <v>144</v>
      </c>
      <c r="B17" s="216"/>
      <c r="C17" s="213"/>
      <c r="D17" s="214"/>
    </row>
    <row r="18" spans="1:4" ht="79.400000000000006" customHeight="1" x14ac:dyDescent="0.35">
      <c r="A18" s="61" t="s">
        <v>145</v>
      </c>
      <c r="B18" s="215"/>
      <c r="C18" s="213"/>
      <c r="D18" s="214"/>
    </row>
    <row r="19" spans="1:4" ht="79.400000000000006" customHeight="1" x14ac:dyDescent="0.35">
      <c r="A19" s="61" t="s">
        <v>146</v>
      </c>
      <c r="B19" s="216"/>
      <c r="C19" s="213"/>
      <c r="D19" s="214"/>
    </row>
    <row r="20" spans="1:4" ht="79.400000000000006" customHeight="1" x14ac:dyDescent="0.35">
      <c r="A20" s="61" t="s">
        <v>147</v>
      </c>
      <c r="B20" s="216"/>
      <c r="C20" s="213"/>
      <c r="D20" s="214"/>
    </row>
    <row r="21" spans="1:4" ht="12.65" customHeight="1" x14ac:dyDescent="0.35">
      <c r="A21"/>
    </row>
    <row r="22" spans="1:4" ht="50.25" customHeight="1" x14ac:dyDescent="0.35">
      <c r="A22" s="321" t="s">
        <v>148</v>
      </c>
      <c r="B22" s="323"/>
      <c r="C22" s="165" t="s">
        <v>149</v>
      </c>
      <c r="D22" s="165" t="s">
        <v>135</v>
      </c>
    </row>
    <row r="23" spans="1:4" ht="23.15" customHeight="1" x14ac:dyDescent="0.35">
      <c r="A23" s="306" t="s">
        <v>150</v>
      </c>
      <c r="B23" s="218"/>
      <c r="C23" s="213"/>
      <c r="D23" s="214"/>
    </row>
    <row r="24" spans="1:4" ht="23.15" customHeight="1" x14ac:dyDescent="0.35">
      <c r="A24" s="307"/>
      <c r="B24" s="218"/>
      <c r="C24" s="213"/>
      <c r="D24" s="214"/>
    </row>
    <row r="25" spans="1:4" ht="23.15" customHeight="1" x14ac:dyDescent="0.35">
      <c r="A25" s="307"/>
      <c r="B25" s="218"/>
      <c r="C25" s="213"/>
      <c r="D25" s="214"/>
    </row>
    <row r="26" spans="1:4" ht="23.15" customHeight="1" x14ac:dyDescent="0.35">
      <c r="A26" s="308"/>
      <c r="B26" s="218"/>
      <c r="C26" s="213"/>
      <c r="D26" s="214"/>
    </row>
    <row r="27" spans="1:4" ht="12.65" customHeight="1" x14ac:dyDescent="0.35">
      <c r="A27"/>
    </row>
    <row r="28" spans="1:4" ht="53.25" customHeight="1" x14ac:dyDescent="0.35">
      <c r="A28" s="321" t="s">
        <v>151</v>
      </c>
      <c r="B28" s="322"/>
      <c r="C28" s="165" t="s">
        <v>152</v>
      </c>
      <c r="D28" s="165" t="s">
        <v>135</v>
      </c>
    </row>
    <row r="29" spans="1:4" ht="26.25" customHeight="1" x14ac:dyDescent="0.35">
      <c r="A29" s="306" t="s">
        <v>153</v>
      </c>
      <c r="B29" s="215"/>
      <c r="C29" s="213"/>
      <c r="D29" s="214"/>
    </row>
    <row r="30" spans="1:4" ht="26.25" customHeight="1" x14ac:dyDescent="0.35">
      <c r="A30" s="307"/>
      <c r="B30" s="215"/>
      <c r="C30" s="213"/>
      <c r="D30" s="214"/>
    </row>
    <row r="31" spans="1:4" ht="26.25" customHeight="1" x14ac:dyDescent="0.35">
      <c r="A31" s="307"/>
      <c r="B31" s="215"/>
      <c r="C31" s="213"/>
      <c r="D31" s="214"/>
    </row>
    <row r="32" spans="1:4" ht="26.25" customHeight="1" x14ac:dyDescent="0.35">
      <c r="A32" s="307"/>
      <c r="B32" s="215"/>
      <c r="C32" s="213"/>
      <c r="D32" s="214"/>
    </row>
    <row r="33" spans="1:4" ht="26.25" customHeight="1" x14ac:dyDescent="0.35">
      <c r="A33" s="308"/>
      <c r="B33" s="215"/>
      <c r="C33" s="213"/>
      <c r="D33" s="214"/>
    </row>
    <row r="34" spans="1:4" ht="12.65" customHeight="1" thickBot="1" x14ac:dyDescent="0.4">
      <c r="A34" s="125"/>
      <c r="B34" s="125"/>
      <c r="C34" s="125"/>
      <c r="D34" s="125"/>
    </row>
    <row r="35" spans="1:4" ht="36" customHeight="1" thickTop="1" thickBot="1" x14ac:dyDescent="0.4">
      <c r="A35" s="318" t="s">
        <v>154</v>
      </c>
      <c r="B35" s="319"/>
      <c r="C35" s="319"/>
      <c r="D35" s="320"/>
    </row>
    <row r="36" spans="1:4" ht="35.15" customHeight="1" thickTop="1" x14ac:dyDescent="0.35">
      <c r="A36" s="309" t="s">
        <v>155</v>
      </c>
      <c r="B36" s="312"/>
      <c r="C36" s="312"/>
      <c r="D36" s="313"/>
    </row>
    <row r="37" spans="1:4" ht="35.15" customHeight="1" x14ac:dyDescent="0.35">
      <c r="A37" s="310"/>
      <c r="B37" s="314"/>
      <c r="C37" s="314"/>
      <c r="D37" s="315"/>
    </row>
    <row r="38" spans="1:4" ht="35.15" customHeight="1" thickBot="1" x14ac:dyDescent="0.4">
      <c r="A38" s="311"/>
      <c r="B38" s="316"/>
      <c r="C38" s="316"/>
      <c r="D38" s="317"/>
    </row>
    <row r="39" spans="1:4" ht="15" thickTop="1" x14ac:dyDescent="0.35">
      <c r="A39" s="24"/>
    </row>
    <row r="40" spans="1:4" x14ac:dyDescent="0.35">
      <c r="A40" s="24"/>
    </row>
    <row r="41" spans="1:4" x14ac:dyDescent="0.35">
      <c r="A41" s="222"/>
      <c r="B41" s="85" t="s">
        <v>156</v>
      </c>
    </row>
    <row r="42" spans="1:4" x14ac:dyDescent="0.35">
      <c r="A42" s="15"/>
      <c r="B42" s="15"/>
    </row>
    <row r="43" spans="1:4" ht="15.75" customHeight="1" x14ac:dyDescent="0.35">
      <c r="A43" s="217"/>
      <c r="B43" s="85" t="s">
        <v>157</v>
      </c>
    </row>
    <row r="44" spans="1:4" ht="27" customHeight="1" x14ac:dyDescent="0.35"/>
    <row r="45" spans="1:4" ht="122.15" customHeight="1" x14ac:dyDescent="0.35"/>
    <row r="46" spans="1:4" ht="12.65" customHeight="1" x14ac:dyDescent="0.35"/>
    <row r="47" spans="1:4" ht="80.150000000000006" customHeight="1" x14ac:dyDescent="0.35"/>
    <row r="48" spans="1:4" ht="79.400000000000006" customHeight="1" x14ac:dyDescent="0.35"/>
    <row r="49" spans="3:3" ht="79.400000000000006" customHeight="1" x14ac:dyDescent="0.35"/>
    <row r="50" spans="3:3" ht="79.400000000000006" customHeight="1" x14ac:dyDescent="0.35"/>
    <row r="51" spans="3:3" ht="79.400000000000006" customHeight="1" x14ac:dyDescent="0.35"/>
    <row r="52" spans="3:3" ht="12.65" customHeight="1" x14ac:dyDescent="0.35"/>
    <row r="53" spans="3:3" ht="79.400000000000006" customHeight="1" x14ac:dyDescent="0.35">
      <c r="C53" s="49"/>
    </row>
    <row r="54" spans="3:3" ht="79.400000000000006" customHeight="1" x14ac:dyDescent="0.35">
      <c r="C54" s="49"/>
    </row>
    <row r="55" spans="3:3" ht="79.400000000000006" customHeight="1" x14ac:dyDescent="0.35">
      <c r="C55" s="49"/>
    </row>
    <row r="56" spans="3:3" ht="12.65" customHeight="1" x14ac:dyDescent="0.35"/>
    <row r="57" spans="3:3" ht="79.400000000000006" customHeight="1" x14ac:dyDescent="0.35">
      <c r="C57" s="49"/>
    </row>
    <row r="58" spans="3:3" ht="79.400000000000006" customHeight="1" x14ac:dyDescent="0.35">
      <c r="C58" s="49"/>
    </row>
    <row r="59" spans="3:3" ht="79.400000000000006" customHeight="1" x14ac:dyDescent="0.35">
      <c r="C59" s="49"/>
    </row>
    <row r="60" spans="3:3" ht="25.5" customHeight="1" x14ac:dyDescent="0.35"/>
    <row r="64" spans="3:3" ht="9.65" customHeight="1" x14ac:dyDescent="0.35"/>
  </sheetData>
  <mergeCells count="16">
    <mergeCell ref="A16:B16"/>
    <mergeCell ref="A22:B22"/>
    <mergeCell ref="A8:B8"/>
    <mergeCell ref="A28:B28"/>
    <mergeCell ref="A1:D1"/>
    <mergeCell ref="A5:D5"/>
    <mergeCell ref="A6:D6"/>
    <mergeCell ref="A2:D2"/>
    <mergeCell ref="A3:D3"/>
    <mergeCell ref="A23:A26"/>
    <mergeCell ref="A29:A33"/>
    <mergeCell ref="A36:A38"/>
    <mergeCell ref="B36:D36"/>
    <mergeCell ref="B37:D37"/>
    <mergeCell ref="B38:D38"/>
    <mergeCell ref="A35:D35"/>
  </mergeCells>
  <phoneticPr fontId="14" type="noConversion"/>
  <dataValidations count="5">
    <dataValidation allowBlank="1" showInputMessage="1" showErrorMessage="1" promptTitle="Date de la modification" prompt="S'il y a lieu, veuillez inscrire la date de la révision" sqref="D8 D16 D22 D28" xr:uid="{41E278F1-5614-4DA5-8CD5-59D5F5D6289B}"/>
    <dataValidation allowBlank="1" showInputMessage="1" showErrorMessage="1" promptTitle="Révision des moyens" prompt="Cette colonne doit être complétée uniquement s'il y une révision ultérieure du plan initial." sqref="C8" xr:uid="{DAE1DEC0-6BB2-4382-BE82-B53400FDD37F}"/>
    <dataValidation allowBlank="1" showInputMessage="1" showErrorMessage="1" promptTitle="Révision des indicateurs" prompt="Cette colonne doit être complétée uniquement s'il y une révision ultérieure du plan initial." sqref="C16" xr:uid="{CEA13028-578F-4F73-98F6-7E9EAB1B97F2}"/>
    <dataValidation allowBlank="1" showInputMessage="1" showErrorMessage="1" promptTitle="Révision des objectifs" prompt="Cette colonne doit être complétée uniquement s'il y une révision ultérieure du plan initial." sqref="C22" xr:uid="{1AB1CDBD-3890-4F22-853F-0C080F9E4201}"/>
    <dataValidation allowBlank="1" showInputMessage="1" showErrorMessage="1" promptTitle="Révision des responsables" prompt="Cette colonne doit être complétée uniquement s'il y une révision ultérieure du plan initial." sqref="C28" xr:uid="{D3C60FCD-9602-4D98-A004-22054AF4F053}"/>
  </dataValidations>
  <printOptions horizontalCentered="1"/>
  <pageMargins left="0.51181102362204722" right="0.51181102362204722" top="0.55118110236220474" bottom="0.55118110236220474" header="0.31496062992125984" footer="0.31496062992125984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343926-3BFD-410D-9359-0C3849A1806C}">
          <x14:formula1>
            <xm:f>Administration!$H$5:$H$10</xm:f>
          </x14:formula1>
          <xm:sqref>C9:C14 C17:C20</xm:sqref>
        </x14:dataValidation>
        <x14:dataValidation type="list" allowBlank="1" showInputMessage="1" showErrorMessage="1" xr:uid="{989318BA-1A55-4409-919F-F670E7164080}">
          <x14:formula1>
            <xm:f>Administration!$I$5:$I$7</xm:f>
          </x14:formula1>
          <xm:sqref>C29:C33 C23:C26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E342-3303-436E-9FF8-20CC6D9E783F}">
  <sheetPr>
    <tabColor theme="9"/>
    <pageSetUpPr fitToPage="1"/>
  </sheetPr>
  <dimension ref="A1:D65"/>
  <sheetViews>
    <sheetView showGridLines="0" zoomScaleNormal="100" workbookViewId="0">
      <selection sqref="A1:D1"/>
    </sheetView>
  </sheetViews>
  <sheetFormatPr baseColWidth="10" defaultColWidth="11.453125" defaultRowHeight="14.5" x14ac:dyDescent="0.35"/>
  <cols>
    <col min="1" max="1" width="24.453125" style="25" customWidth="1"/>
    <col min="2" max="2" width="105.54296875" customWidth="1"/>
    <col min="3" max="4" width="18.453125" customWidth="1"/>
  </cols>
  <sheetData>
    <row r="1" spans="1:4" ht="44.9" customHeight="1" thickBot="1" x14ac:dyDescent="0.4">
      <c r="A1" s="325" t="s">
        <v>130</v>
      </c>
      <c r="B1" s="325"/>
      <c r="C1" s="325"/>
      <c r="D1" s="325"/>
    </row>
    <row r="2" spans="1:4" ht="27" customHeight="1" thickTop="1" x14ac:dyDescent="0.35">
      <c r="A2" s="331" t="s">
        <v>158</v>
      </c>
      <c r="B2" s="331"/>
      <c r="C2" s="331"/>
      <c r="D2" s="331"/>
    </row>
    <row r="3" spans="1:4" ht="27" customHeight="1" x14ac:dyDescent="0.35">
      <c r="A3" s="332"/>
      <c r="B3" s="332"/>
      <c r="C3" s="332"/>
      <c r="D3" s="332"/>
    </row>
    <row r="4" spans="1:4" ht="12.65" customHeight="1" x14ac:dyDescent="0.35">
      <c r="A4"/>
    </row>
    <row r="5" spans="1:4" ht="39.65" customHeight="1" x14ac:dyDescent="0.35">
      <c r="A5" s="326" t="s">
        <v>159</v>
      </c>
      <c r="B5" s="327"/>
      <c r="C5" s="327"/>
      <c r="D5" s="327"/>
    </row>
    <row r="6" spans="1:4" ht="122.15" customHeight="1" x14ac:dyDescent="0.35">
      <c r="A6" s="328"/>
      <c r="B6" s="329"/>
      <c r="C6" s="329"/>
      <c r="D6" s="330"/>
    </row>
    <row r="7" spans="1:4" ht="12.65" customHeight="1" x14ac:dyDescent="0.35">
      <c r="A7"/>
    </row>
    <row r="8" spans="1:4" ht="57" customHeight="1" x14ac:dyDescent="0.35">
      <c r="A8" s="324" t="s">
        <v>160</v>
      </c>
      <c r="B8" s="324"/>
      <c r="C8" s="165" t="s">
        <v>134</v>
      </c>
      <c r="D8" s="165" t="s">
        <v>135</v>
      </c>
    </row>
    <row r="9" spans="1:4" ht="79.400000000000006" customHeight="1" x14ac:dyDescent="0.35">
      <c r="A9" s="61" t="s">
        <v>161</v>
      </c>
      <c r="B9" s="216"/>
      <c r="C9" s="213"/>
      <c r="D9" s="214"/>
    </row>
    <row r="10" spans="1:4" ht="79.400000000000006" customHeight="1" x14ac:dyDescent="0.35">
      <c r="A10" s="61" t="s">
        <v>162</v>
      </c>
      <c r="B10" s="216"/>
      <c r="C10" s="213"/>
      <c r="D10" s="214"/>
    </row>
    <row r="11" spans="1:4" ht="79.400000000000006" customHeight="1" x14ac:dyDescent="0.35">
      <c r="A11" s="61" t="s">
        <v>163</v>
      </c>
      <c r="B11" s="215"/>
      <c r="C11" s="213"/>
      <c r="D11" s="214"/>
    </row>
    <row r="12" spans="1:4" ht="79.400000000000006" customHeight="1" x14ac:dyDescent="0.35">
      <c r="A12" s="61" t="s">
        <v>164</v>
      </c>
      <c r="B12" s="216"/>
      <c r="C12" s="213"/>
      <c r="D12" s="214"/>
    </row>
    <row r="13" spans="1:4" ht="79.400000000000006" customHeight="1" x14ac:dyDescent="0.35">
      <c r="A13" s="61" t="s">
        <v>165</v>
      </c>
      <c r="B13" s="217"/>
      <c r="C13" s="213"/>
      <c r="D13" s="214"/>
    </row>
    <row r="14" spans="1:4" ht="79.400000000000006" customHeight="1" x14ac:dyDescent="0.35">
      <c r="A14" s="61" t="s">
        <v>166</v>
      </c>
      <c r="B14" s="216"/>
      <c r="C14" s="213"/>
      <c r="D14" s="214"/>
    </row>
    <row r="15" spans="1:4" ht="12.65" customHeight="1" x14ac:dyDescent="0.35">
      <c r="A15"/>
    </row>
    <row r="16" spans="1:4" ht="53.25" customHeight="1" x14ac:dyDescent="0.35">
      <c r="A16" s="321" t="s">
        <v>142</v>
      </c>
      <c r="B16" s="322"/>
      <c r="C16" s="165" t="s">
        <v>143</v>
      </c>
      <c r="D16" s="165" t="s">
        <v>135</v>
      </c>
    </row>
    <row r="17" spans="1:4" ht="79.400000000000006" customHeight="1" x14ac:dyDescent="0.35">
      <c r="A17" s="61" t="s">
        <v>167</v>
      </c>
      <c r="B17" s="216"/>
      <c r="C17" s="213"/>
      <c r="D17" s="214"/>
    </row>
    <row r="18" spans="1:4" ht="79.400000000000006" customHeight="1" x14ac:dyDescent="0.35">
      <c r="A18" s="61" t="s">
        <v>168</v>
      </c>
      <c r="B18" s="215"/>
      <c r="C18" s="213"/>
      <c r="D18" s="214"/>
    </row>
    <row r="19" spans="1:4" ht="79.400000000000006" customHeight="1" x14ac:dyDescent="0.35">
      <c r="A19" s="61" t="s">
        <v>169</v>
      </c>
      <c r="B19" s="216"/>
      <c r="C19" s="213"/>
      <c r="D19" s="214"/>
    </row>
    <row r="20" spans="1:4" ht="79.400000000000006" customHeight="1" x14ac:dyDescent="0.35">
      <c r="A20" s="61" t="s">
        <v>170</v>
      </c>
      <c r="B20" s="216"/>
      <c r="C20" s="213"/>
      <c r="D20" s="214"/>
    </row>
    <row r="21" spans="1:4" ht="12.65" customHeight="1" x14ac:dyDescent="0.35">
      <c r="A21"/>
    </row>
    <row r="22" spans="1:4" ht="50.25" customHeight="1" x14ac:dyDescent="0.35">
      <c r="A22" s="321" t="s">
        <v>148</v>
      </c>
      <c r="B22" s="323"/>
      <c r="C22" s="165" t="s">
        <v>149</v>
      </c>
      <c r="D22" s="165" t="s">
        <v>135</v>
      </c>
    </row>
    <row r="23" spans="1:4" ht="23.15" customHeight="1" x14ac:dyDescent="0.35">
      <c r="A23" s="333" t="s">
        <v>150</v>
      </c>
      <c r="B23" s="215"/>
      <c r="C23" s="213"/>
      <c r="D23" s="214"/>
    </row>
    <row r="24" spans="1:4" ht="23.15" customHeight="1" x14ac:dyDescent="0.35">
      <c r="A24" s="333"/>
      <c r="B24" s="215"/>
      <c r="C24" s="213"/>
      <c r="D24" s="214"/>
    </row>
    <row r="25" spans="1:4" ht="23.15" customHeight="1" x14ac:dyDescent="0.35">
      <c r="A25" s="333"/>
      <c r="B25" s="215"/>
      <c r="C25" s="213"/>
      <c r="D25" s="214"/>
    </row>
    <row r="26" spans="1:4" ht="23.15" customHeight="1" x14ac:dyDescent="0.35">
      <c r="A26" s="333"/>
      <c r="B26" s="215"/>
      <c r="C26" s="213"/>
      <c r="D26" s="214"/>
    </row>
    <row r="27" spans="1:4" ht="12.65" customHeight="1" x14ac:dyDescent="0.35">
      <c r="A27"/>
    </row>
    <row r="28" spans="1:4" ht="53.25" customHeight="1" x14ac:dyDescent="0.35">
      <c r="A28" s="321" t="s">
        <v>151</v>
      </c>
      <c r="B28" s="322"/>
      <c r="C28" s="165" t="s">
        <v>152</v>
      </c>
      <c r="D28" s="165" t="s">
        <v>135</v>
      </c>
    </row>
    <row r="29" spans="1:4" ht="26.25" customHeight="1" x14ac:dyDescent="0.35">
      <c r="A29" s="306" t="s">
        <v>153</v>
      </c>
      <c r="B29" s="215"/>
      <c r="C29" s="213"/>
      <c r="D29" s="214"/>
    </row>
    <row r="30" spans="1:4" ht="26.25" customHeight="1" x14ac:dyDescent="0.35">
      <c r="A30" s="307"/>
      <c r="B30" s="215"/>
      <c r="C30" s="213"/>
      <c r="D30" s="214"/>
    </row>
    <row r="31" spans="1:4" ht="26.25" customHeight="1" x14ac:dyDescent="0.35">
      <c r="A31" s="307"/>
      <c r="B31" s="215"/>
      <c r="C31" s="213"/>
      <c r="D31" s="214"/>
    </row>
    <row r="32" spans="1:4" ht="26.25" customHeight="1" x14ac:dyDescent="0.35">
      <c r="A32" s="307"/>
      <c r="B32" s="215"/>
      <c r="C32" s="213"/>
      <c r="D32" s="214"/>
    </row>
    <row r="33" spans="1:4" ht="26.25" customHeight="1" x14ac:dyDescent="0.35">
      <c r="A33" s="308"/>
      <c r="B33" s="215"/>
      <c r="C33" s="213"/>
      <c r="D33" s="214"/>
    </row>
    <row r="34" spans="1:4" ht="12.65" customHeight="1" thickBot="1" x14ac:dyDescent="0.4">
      <c r="A34" s="125"/>
      <c r="B34" s="125"/>
      <c r="C34" s="125"/>
      <c r="D34" s="125"/>
    </row>
    <row r="35" spans="1:4" ht="36" customHeight="1" thickTop="1" thickBot="1" x14ac:dyDescent="0.4">
      <c r="A35" s="318" t="s">
        <v>154</v>
      </c>
      <c r="B35" s="319"/>
      <c r="C35" s="319"/>
      <c r="D35" s="320"/>
    </row>
    <row r="36" spans="1:4" ht="35.15" customHeight="1" thickTop="1" x14ac:dyDescent="0.35">
      <c r="A36" s="309" t="s">
        <v>155</v>
      </c>
      <c r="B36" s="312"/>
      <c r="C36" s="312"/>
      <c r="D36" s="313"/>
    </row>
    <row r="37" spans="1:4" ht="35.15" customHeight="1" x14ac:dyDescent="0.35">
      <c r="A37" s="310"/>
      <c r="B37" s="314"/>
      <c r="C37" s="314"/>
      <c r="D37" s="315"/>
    </row>
    <row r="38" spans="1:4" ht="35.15" customHeight="1" thickBot="1" x14ac:dyDescent="0.4">
      <c r="A38" s="311"/>
      <c r="B38" s="316"/>
      <c r="C38" s="316"/>
      <c r="D38" s="317"/>
    </row>
    <row r="39" spans="1:4" ht="15" thickTop="1" x14ac:dyDescent="0.35">
      <c r="A39" s="24"/>
    </row>
    <row r="40" spans="1:4" x14ac:dyDescent="0.35">
      <c r="A40" s="24"/>
    </row>
    <row r="41" spans="1:4" x14ac:dyDescent="0.35">
      <c r="A41" s="222"/>
      <c r="B41" s="85" t="s">
        <v>156</v>
      </c>
    </row>
    <row r="42" spans="1:4" x14ac:dyDescent="0.35">
      <c r="A42" s="15"/>
      <c r="B42" s="15"/>
    </row>
    <row r="43" spans="1:4" x14ac:dyDescent="0.35">
      <c r="A43" s="217"/>
      <c r="B43" s="85" t="s">
        <v>157</v>
      </c>
    </row>
    <row r="44" spans="1:4" ht="44.9" customHeight="1" x14ac:dyDescent="0.35"/>
    <row r="45" spans="1:4" ht="27" customHeight="1" x14ac:dyDescent="0.35"/>
    <row r="46" spans="1:4" ht="122.15" customHeight="1" x14ac:dyDescent="0.35"/>
    <row r="47" spans="1:4" ht="12.65" customHeight="1" x14ac:dyDescent="0.35"/>
    <row r="48" spans="1:4" ht="80.150000000000006" customHeight="1" x14ac:dyDescent="0.35"/>
    <row r="49" spans="3:3" ht="79.400000000000006" customHeight="1" x14ac:dyDescent="0.35"/>
    <row r="50" spans="3:3" ht="79.400000000000006" customHeight="1" x14ac:dyDescent="0.35"/>
    <row r="51" spans="3:3" ht="79.400000000000006" customHeight="1" x14ac:dyDescent="0.35"/>
    <row r="52" spans="3:3" ht="79.400000000000006" customHeight="1" x14ac:dyDescent="0.35"/>
    <row r="53" spans="3:3" ht="12.65" customHeight="1" x14ac:dyDescent="0.35"/>
    <row r="54" spans="3:3" ht="79.400000000000006" customHeight="1" x14ac:dyDescent="0.35">
      <c r="C54" s="49"/>
    </row>
    <row r="55" spans="3:3" ht="79.400000000000006" customHeight="1" x14ac:dyDescent="0.35">
      <c r="C55" s="49"/>
    </row>
    <row r="56" spans="3:3" ht="79.400000000000006" customHeight="1" x14ac:dyDescent="0.35">
      <c r="C56" s="49"/>
    </row>
    <row r="57" spans="3:3" ht="12.65" customHeight="1" x14ac:dyDescent="0.35"/>
    <row r="58" spans="3:3" ht="79.400000000000006" customHeight="1" x14ac:dyDescent="0.35">
      <c r="C58" s="49"/>
    </row>
    <row r="59" spans="3:3" ht="79.400000000000006" customHeight="1" x14ac:dyDescent="0.35">
      <c r="C59" s="49"/>
    </row>
    <row r="60" spans="3:3" ht="79.400000000000006" customHeight="1" x14ac:dyDescent="0.35">
      <c r="C60" s="49"/>
    </row>
    <row r="61" spans="3:3" ht="25.5" customHeight="1" x14ac:dyDescent="0.35"/>
    <row r="65" ht="9.65" customHeight="1" x14ac:dyDescent="0.35"/>
  </sheetData>
  <mergeCells count="16">
    <mergeCell ref="A16:B16"/>
    <mergeCell ref="A22:B22"/>
    <mergeCell ref="A28:B28"/>
    <mergeCell ref="A1:D1"/>
    <mergeCell ref="A2:D2"/>
    <mergeCell ref="A3:D3"/>
    <mergeCell ref="A5:D5"/>
    <mergeCell ref="A6:D6"/>
    <mergeCell ref="A8:B8"/>
    <mergeCell ref="A23:A26"/>
    <mergeCell ref="A29:A33"/>
    <mergeCell ref="A35:D35"/>
    <mergeCell ref="A36:A38"/>
    <mergeCell ref="B36:D36"/>
    <mergeCell ref="B37:D37"/>
    <mergeCell ref="B38:D38"/>
  </mergeCells>
  <phoneticPr fontId="14" type="noConversion"/>
  <dataValidations count="5">
    <dataValidation allowBlank="1" showInputMessage="1" showErrorMessage="1" promptTitle="Révision des moyens" prompt="Cette colonne doit être complétée uniquement s'il y une révision ultérieure du plan initial." sqref="C8" xr:uid="{9D435CF3-C5CF-4CAC-8118-CC49B8B3BAF2}"/>
    <dataValidation allowBlank="1" showInputMessage="1" showErrorMessage="1" promptTitle="Date de la modification" prompt="S'il y a lieu, veuillez inscrire la date de la révision" sqref="D8 D16 D22 D28" xr:uid="{781E9D7C-BA1D-45E3-91B3-C02A455154CE}"/>
    <dataValidation allowBlank="1" showInputMessage="1" showErrorMessage="1" promptTitle="Révision des indicateurs" prompt="Cette colonne doit être complétée uniquement s'il y une révision ultérieure du plan initial." sqref="C16" xr:uid="{89A9D7FF-91E5-43EC-84F4-3F8141A19841}"/>
    <dataValidation allowBlank="1" showInputMessage="1" showErrorMessage="1" promptTitle="Révision des objectifs" prompt="Cette colonne doit être complétée uniquement s'il y une révision ultérieure du plan initial." sqref="C22" xr:uid="{F31048A7-9DB9-42A6-8FCB-9CD6E1CE6AF0}"/>
    <dataValidation allowBlank="1" showInputMessage="1" showErrorMessage="1" promptTitle="Révision des responsables" prompt="Cette colonne doit être complétée uniquement s'il y une révision ultérieure du plan initial." sqref="C28" xr:uid="{63EAA261-E1B0-4ECD-8902-A0E51F7D32E7}"/>
  </dataValidations>
  <printOptions horizontalCentered="1"/>
  <pageMargins left="0.51181102362204722" right="0.51181102362204722" top="0.55118110236220474" bottom="0.55118110236220474" header="0.31496062992125984" footer="0.31496062992125984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520F8A-4882-4FF6-A998-5B78DA2BD259}">
          <x14:formula1>
            <xm:f>Administration!$I$5:$I$7</xm:f>
          </x14:formula1>
          <xm:sqref>C29:C33 C23:C26</xm:sqref>
        </x14:dataValidation>
        <x14:dataValidation type="list" allowBlank="1" showInputMessage="1" showErrorMessage="1" xr:uid="{13134DB1-69D7-4AE9-90C9-7710140744B0}">
          <x14:formula1>
            <xm:f>Administration!$H$5:$H$10</xm:f>
          </x14:formula1>
          <xm:sqref>C9:C14 C17:C20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A95B-5A0C-4CF7-8900-C80C5417FADB}">
  <sheetPr>
    <tabColor theme="9"/>
    <pageSetUpPr fitToPage="1"/>
  </sheetPr>
  <dimension ref="A1:D65"/>
  <sheetViews>
    <sheetView showGridLines="0" zoomScaleNormal="100" workbookViewId="0">
      <selection activeCell="B34" sqref="B34"/>
    </sheetView>
  </sheetViews>
  <sheetFormatPr baseColWidth="10" defaultColWidth="11.453125" defaultRowHeight="14.5" x14ac:dyDescent="0.35"/>
  <cols>
    <col min="1" max="1" width="24.453125" style="25" customWidth="1"/>
    <col min="2" max="2" width="105.54296875" customWidth="1"/>
    <col min="3" max="4" width="18.453125" customWidth="1"/>
  </cols>
  <sheetData>
    <row r="1" spans="1:4" ht="44.9" customHeight="1" thickBot="1" x14ac:dyDescent="0.4">
      <c r="A1" s="325" t="s">
        <v>130</v>
      </c>
      <c r="B1" s="325"/>
      <c r="C1" s="325"/>
      <c r="D1" s="325"/>
    </row>
    <row r="2" spans="1:4" ht="27" customHeight="1" thickTop="1" x14ac:dyDescent="0.35">
      <c r="A2" s="331" t="s">
        <v>171</v>
      </c>
      <c r="B2" s="331"/>
      <c r="C2" s="331"/>
      <c r="D2" s="331"/>
    </row>
    <row r="3" spans="1:4" ht="27" customHeight="1" x14ac:dyDescent="0.35">
      <c r="A3" s="332"/>
      <c r="B3" s="332"/>
      <c r="C3" s="332"/>
      <c r="D3" s="332"/>
    </row>
    <row r="4" spans="1:4" ht="12.65" customHeight="1" x14ac:dyDescent="0.35">
      <c r="A4"/>
    </row>
    <row r="5" spans="1:4" ht="39.65" customHeight="1" x14ac:dyDescent="0.35">
      <c r="A5" s="326" t="s">
        <v>172</v>
      </c>
      <c r="B5" s="327"/>
      <c r="C5" s="327"/>
      <c r="D5" s="327"/>
    </row>
    <row r="6" spans="1:4" ht="122.15" customHeight="1" x14ac:dyDescent="0.35">
      <c r="A6" s="328"/>
      <c r="B6" s="329"/>
      <c r="C6" s="329"/>
      <c r="D6" s="330"/>
    </row>
    <row r="7" spans="1:4" ht="12.65" customHeight="1" x14ac:dyDescent="0.35">
      <c r="A7"/>
    </row>
    <row r="8" spans="1:4" ht="57" customHeight="1" x14ac:dyDescent="0.35">
      <c r="A8" s="324" t="s">
        <v>133</v>
      </c>
      <c r="B8" s="324"/>
      <c r="C8" s="165" t="s">
        <v>134</v>
      </c>
      <c r="D8" s="165" t="s">
        <v>135</v>
      </c>
    </row>
    <row r="9" spans="1:4" ht="79.400000000000006" customHeight="1" x14ac:dyDescent="0.35">
      <c r="A9" s="61" t="s">
        <v>173</v>
      </c>
      <c r="B9" s="216"/>
      <c r="C9" s="213"/>
      <c r="D9" s="214"/>
    </row>
    <row r="10" spans="1:4" ht="79.400000000000006" customHeight="1" x14ac:dyDescent="0.35">
      <c r="A10" s="61" t="s">
        <v>174</v>
      </c>
      <c r="B10" s="216"/>
      <c r="C10" s="213"/>
      <c r="D10" s="214"/>
    </row>
    <row r="11" spans="1:4" ht="79.400000000000006" customHeight="1" x14ac:dyDescent="0.35">
      <c r="A11" s="61" t="s">
        <v>175</v>
      </c>
      <c r="B11" s="215"/>
      <c r="C11" s="213"/>
      <c r="D11" s="214"/>
    </row>
    <row r="12" spans="1:4" ht="79.400000000000006" customHeight="1" x14ac:dyDescent="0.35">
      <c r="A12" s="61" t="s">
        <v>176</v>
      </c>
      <c r="B12" s="216"/>
      <c r="C12" s="213"/>
      <c r="D12" s="214"/>
    </row>
    <row r="13" spans="1:4" ht="79.400000000000006" customHeight="1" x14ac:dyDescent="0.35">
      <c r="A13" s="61" t="s">
        <v>177</v>
      </c>
      <c r="B13" s="217"/>
      <c r="C13" s="213"/>
      <c r="D13" s="214"/>
    </row>
    <row r="14" spans="1:4" ht="79.400000000000006" customHeight="1" x14ac:dyDescent="0.35">
      <c r="A14" s="61" t="s">
        <v>178</v>
      </c>
      <c r="B14" s="216"/>
      <c r="C14" s="213"/>
      <c r="D14" s="214"/>
    </row>
    <row r="15" spans="1:4" ht="12.65" customHeight="1" x14ac:dyDescent="0.35">
      <c r="A15"/>
    </row>
    <row r="16" spans="1:4" ht="53.25" customHeight="1" x14ac:dyDescent="0.35">
      <c r="A16" s="321" t="s">
        <v>142</v>
      </c>
      <c r="B16" s="322"/>
      <c r="C16" s="165" t="s">
        <v>143</v>
      </c>
      <c r="D16" s="165" t="s">
        <v>135</v>
      </c>
    </row>
    <row r="17" spans="1:4" ht="79.400000000000006" customHeight="1" x14ac:dyDescent="0.35">
      <c r="A17" s="61" t="s">
        <v>179</v>
      </c>
      <c r="B17" s="216"/>
      <c r="C17" s="213"/>
      <c r="D17" s="214"/>
    </row>
    <row r="18" spans="1:4" ht="79.400000000000006" customHeight="1" x14ac:dyDescent="0.35">
      <c r="A18" s="61" t="s">
        <v>180</v>
      </c>
      <c r="B18" s="215"/>
      <c r="C18" s="213"/>
      <c r="D18" s="214"/>
    </row>
    <row r="19" spans="1:4" ht="79.400000000000006" customHeight="1" x14ac:dyDescent="0.35">
      <c r="A19" s="61" t="s">
        <v>181</v>
      </c>
      <c r="B19" s="216"/>
      <c r="C19" s="213"/>
      <c r="D19" s="214"/>
    </row>
    <row r="20" spans="1:4" ht="79.400000000000006" customHeight="1" x14ac:dyDescent="0.35">
      <c r="A20" s="61" t="s">
        <v>182</v>
      </c>
      <c r="B20" s="216"/>
      <c r="C20" s="213"/>
      <c r="D20" s="214"/>
    </row>
    <row r="21" spans="1:4" ht="12.65" customHeight="1" x14ac:dyDescent="0.35">
      <c r="A21"/>
    </row>
    <row r="22" spans="1:4" ht="50.25" customHeight="1" x14ac:dyDescent="0.35">
      <c r="A22" s="321" t="s">
        <v>148</v>
      </c>
      <c r="B22" s="323"/>
      <c r="C22" s="165" t="s">
        <v>149</v>
      </c>
      <c r="D22" s="165" t="s">
        <v>135</v>
      </c>
    </row>
    <row r="23" spans="1:4" ht="23.15" customHeight="1" x14ac:dyDescent="0.35">
      <c r="A23" s="333" t="s">
        <v>150</v>
      </c>
      <c r="B23" s="215"/>
      <c r="C23" s="213"/>
      <c r="D23" s="214"/>
    </row>
    <row r="24" spans="1:4" ht="23.15" customHeight="1" x14ac:dyDescent="0.35">
      <c r="A24" s="333"/>
      <c r="B24" s="215"/>
      <c r="C24" s="213"/>
      <c r="D24" s="214"/>
    </row>
    <row r="25" spans="1:4" ht="23.15" customHeight="1" x14ac:dyDescent="0.35">
      <c r="A25" s="333"/>
      <c r="B25" s="215"/>
      <c r="C25" s="213"/>
      <c r="D25" s="214"/>
    </row>
    <row r="26" spans="1:4" ht="23.15" customHeight="1" x14ac:dyDescent="0.35">
      <c r="A26" s="333"/>
      <c r="B26" s="215"/>
      <c r="C26" s="213"/>
      <c r="D26" s="214"/>
    </row>
    <row r="27" spans="1:4" ht="12.65" customHeight="1" x14ac:dyDescent="0.35">
      <c r="A27"/>
    </row>
    <row r="28" spans="1:4" ht="53.25" customHeight="1" x14ac:dyDescent="0.35">
      <c r="A28" s="321" t="s">
        <v>151</v>
      </c>
      <c r="B28" s="322"/>
      <c r="C28" s="165" t="s">
        <v>152</v>
      </c>
      <c r="D28" s="165" t="s">
        <v>135</v>
      </c>
    </row>
    <row r="29" spans="1:4" ht="26.25" customHeight="1" x14ac:dyDescent="0.35">
      <c r="A29" s="306" t="s">
        <v>153</v>
      </c>
      <c r="B29" s="215"/>
      <c r="C29" s="213"/>
      <c r="D29" s="214"/>
    </row>
    <row r="30" spans="1:4" ht="26.25" customHeight="1" x14ac:dyDescent="0.35">
      <c r="A30" s="307"/>
      <c r="B30" s="215"/>
      <c r="C30" s="213"/>
      <c r="D30" s="214"/>
    </row>
    <row r="31" spans="1:4" ht="26.25" customHeight="1" x14ac:dyDescent="0.35">
      <c r="A31" s="307"/>
      <c r="B31" s="221"/>
      <c r="C31" s="213"/>
      <c r="D31" s="214"/>
    </row>
    <row r="32" spans="1:4" ht="26.25" customHeight="1" x14ac:dyDescent="0.35">
      <c r="A32" s="307"/>
      <c r="B32" s="215"/>
      <c r="C32" s="213"/>
      <c r="D32" s="214"/>
    </row>
    <row r="33" spans="1:4" ht="26.25" customHeight="1" x14ac:dyDescent="0.35">
      <c r="A33" s="308"/>
      <c r="B33" s="215"/>
      <c r="C33" s="213"/>
      <c r="D33" s="214"/>
    </row>
    <row r="34" spans="1:4" ht="25.5" customHeight="1" thickBot="1" x14ac:dyDescent="0.4">
      <c r="A34" s="24"/>
      <c r="B34" s="23"/>
    </row>
    <row r="35" spans="1:4" ht="36" customHeight="1" thickTop="1" thickBot="1" x14ac:dyDescent="0.4">
      <c r="A35" s="318" t="s">
        <v>154</v>
      </c>
      <c r="B35" s="319"/>
      <c r="C35" s="319"/>
      <c r="D35" s="320"/>
    </row>
    <row r="36" spans="1:4" ht="35.15" customHeight="1" thickTop="1" x14ac:dyDescent="0.35">
      <c r="A36" s="309" t="s">
        <v>155</v>
      </c>
      <c r="B36" s="312"/>
      <c r="C36" s="312"/>
      <c r="D36" s="313"/>
    </row>
    <row r="37" spans="1:4" ht="35.15" customHeight="1" x14ac:dyDescent="0.35">
      <c r="A37" s="310"/>
      <c r="B37" s="314"/>
      <c r="C37" s="314"/>
      <c r="D37" s="315"/>
    </row>
    <row r="38" spans="1:4" ht="35.15" customHeight="1" thickBot="1" x14ac:dyDescent="0.4">
      <c r="A38" s="311"/>
      <c r="B38" s="316"/>
      <c r="C38" s="316"/>
      <c r="D38" s="317"/>
    </row>
    <row r="39" spans="1:4" ht="15" thickTop="1" x14ac:dyDescent="0.35">
      <c r="A39" s="24"/>
      <c r="B39" s="23"/>
    </row>
    <row r="40" spans="1:4" x14ac:dyDescent="0.35">
      <c r="A40" s="24"/>
      <c r="B40" s="23"/>
    </row>
    <row r="41" spans="1:4" x14ac:dyDescent="0.35">
      <c r="A41" s="222"/>
      <c r="B41" s="85" t="s">
        <v>156</v>
      </c>
    </row>
    <row r="42" spans="1:4" x14ac:dyDescent="0.35">
      <c r="A42" s="15"/>
      <c r="B42" s="15"/>
    </row>
    <row r="43" spans="1:4" x14ac:dyDescent="0.35">
      <c r="A43" s="217"/>
      <c r="B43" s="85" t="s">
        <v>157</v>
      </c>
    </row>
    <row r="44" spans="1:4" ht="44.9" customHeight="1" x14ac:dyDescent="0.35">
      <c r="A44" s="24"/>
      <c r="B44" s="23"/>
    </row>
    <row r="45" spans="1:4" ht="27" customHeight="1" x14ac:dyDescent="0.35"/>
    <row r="46" spans="1:4" ht="122.15" customHeight="1" x14ac:dyDescent="0.35"/>
    <row r="47" spans="1:4" ht="12.65" customHeight="1" x14ac:dyDescent="0.35"/>
    <row r="48" spans="1:4" ht="80.150000000000006" customHeight="1" x14ac:dyDescent="0.35"/>
    <row r="49" spans="3:3" ht="79.400000000000006" customHeight="1" x14ac:dyDescent="0.35"/>
    <row r="50" spans="3:3" ht="79.400000000000006" customHeight="1" x14ac:dyDescent="0.35"/>
    <row r="51" spans="3:3" ht="79.400000000000006" customHeight="1" x14ac:dyDescent="0.35"/>
    <row r="52" spans="3:3" ht="79.400000000000006" customHeight="1" x14ac:dyDescent="0.35"/>
    <row r="53" spans="3:3" ht="12.65" customHeight="1" x14ac:dyDescent="0.35"/>
    <row r="54" spans="3:3" ht="79.400000000000006" customHeight="1" x14ac:dyDescent="0.35">
      <c r="C54" s="49"/>
    </row>
    <row r="55" spans="3:3" ht="79.400000000000006" customHeight="1" x14ac:dyDescent="0.35">
      <c r="C55" s="49"/>
    </row>
    <row r="56" spans="3:3" ht="79.400000000000006" customHeight="1" x14ac:dyDescent="0.35">
      <c r="C56" s="49"/>
    </row>
    <row r="57" spans="3:3" ht="12.65" customHeight="1" x14ac:dyDescent="0.35"/>
    <row r="58" spans="3:3" ht="79.400000000000006" customHeight="1" x14ac:dyDescent="0.35">
      <c r="C58" s="49"/>
    </row>
    <row r="59" spans="3:3" ht="79.400000000000006" customHeight="1" x14ac:dyDescent="0.35">
      <c r="C59" s="49"/>
    </row>
    <row r="60" spans="3:3" ht="79.400000000000006" customHeight="1" x14ac:dyDescent="0.35">
      <c r="C60" s="49"/>
    </row>
    <row r="61" spans="3:3" ht="25.5" customHeight="1" x14ac:dyDescent="0.35"/>
    <row r="65" ht="9.65" customHeight="1" x14ac:dyDescent="0.35"/>
  </sheetData>
  <mergeCells count="16">
    <mergeCell ref="A16:B16"/>
    <mergeCell ref="A22:B22"/>
    <mergeCell ref="A28:B28"/>
    <mergeCell ref="A1:D1"/>
    <mergeCell ref="A2:D2"/>
    <mergeCell ref="A3:D3"/>
    <mergeCell ref="A5:D5"/>
    <mergeCell ref="A6:D6"/>
    <mergeCell ref="A8:B8"/>
    <mergeCell ref="A23:A26"/>
    <mergeCell ref="A29:A33"/>
    <mergeCell ref="A35:D35"/>
    <mergeCell ref="A36:A38"/>
    <mergeCell ref="B36:D36"/>
    <mergeCell ref="B37:D37"/>
    <mergeCell ref="B38:D38"/>
  </mergeCells>
  <phoneticPr fontId="14" type="noConversion"/>
  <dataValidations count="5">
    <dataValidation allowBlank="1" showInputMessage="1" showErrorMessage="1" promptTitle="Révision des moyens" prompt="Cette colonne doit être complétée uniquement s'il y une révision ultérieure du plan initial." sqref="C8" xr:uid="{9A2DD7CC-6B15-4EF0-A363-0E02D954B7CB}"/>
    <dataValidation allowBlank="1" showInputMessage="1" showErrorMessage="1" promptTitle="Date de la modification" prompt="S'il y a lieu, veuillez inscrire la date de la révision" sqref="D8 D16 D22 D28" xr:uid="{36B3D2BE-5A35-489B-BF04-C6329BAD3CDF}"/>
    <dataValidation allowBlank="1" showInputMessage="1" showErrorMessage="1" promptTitle="Révision des indicateurs" prompt="Cette colonne doit être complétée uniquement s'il y une révision ultérieure du plan initial." sqref="C16" xr:uid="{4697B84D-8724-46F0-9912-0ECF7B26CC7C}"/>
    <dataValidation allowBlank="1" showInputMessage="1" showErrorMessage="1" promptTitle="Révision des objectifs" prompt="Cette colonne doit être complétée uniquement s'il y une révision ultérieure du plan initial." sqref="C22" xr:uid="{E5FCB70F-4F66-4C01-A9EB-97B27D2BFE51}"/>
    <dataValidation allowBlank="1" showInputMessage="1" showErrorMessage="1" promptTitle="Révision des responsables" prompt="Cette colonne doit être complétée uniquement s'il y une révision ultérieure du plan initial." sqref="C28" xr:uid="{D8A6ABB0-1F69-4776-8F25-EE9389A684C4}"/>
  </dataValidations>
  <printOptions horizontalCentered="1"/>
  <pageMargins left="0.51181102362204722" right="0.51181102362204722" top="0.55118110236220474" bottom="0.55118110236220474" header="0.31496062992125984" footer="0.31496062992125984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9402E8-BAB0-4015-A701-D622425F334C}">
          <x14:formula1>
            <xm:f>Administration!$H$5:$H$10</xm:f>
          </x14:formula1>
          <xm:sqref>C9:C14 C17:C20</xm:sqref>
        </x14:dataValidation>
        <x14:dataValidation type="list" allowBlank="1" showInputMessage="1" showErrorMessage="1" xr:uid="{0D3B207B-B7AF-4213-8E32-20EB3372599A}">
          <x14:formula1>
            <xm:f>Administration!$I$5:$I$7</xm:f>
          </x14:formula1>
          <xm:sqref>C29:C33 C23:C26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17820-BD19-459D-86FD-6545AA490B03}">
  <sheetPr>
    <tabColor theme="9"/>
    <pageSetUpPr fitToPage="1"/>
  </sheetPr>
  <dimension ref="A1:D65"/>
  <sheetViews>
    <sheetView showGridLines="0" zoomScaleNormal="100" workbookViewId="0">
      <selection sqref="A1:D1"/>
    </sheetView>
  </sheetViews>
  <sheetFormatPr baseColWidth="10" defaultColWidth="11.453125" defaultRowHeight="14.5" x14ac:dyDescent="0.35"/>
  <cols>
    <col min="1" max="1" width="24.453125" style="25" customWidth="1"/>
    <col min="2" max="2" width="105.54296875" customWidth="1"/>
    <col min="3" max="4" width="18.453125" customWidth="1"/>
  </cols>
  <sheetData>
    <row r="1" spans="1:4" ht="44.9" customHeight="1" thickBot="1" x14ac:dyDescent="0.4">
      <c r="A1" s="325" t="s">
        <v>130</v>
      </c>
      <c r="B1" s="325"/>
      <c r="C1" s="325"/>
      <c r="D1" s="325"/>
    </row>
    <row r="2" spans="1:4" ht="27" customHeight="1" thickTop="1" x14ac:dyDescent="0.35">
      <c r="A2" s="331" t="s">
        <v>183</v>
      </c>
      <c r="B2" s="331"/>
      <c r="C2" s="331"/>
      <c r="D2" s="331"/>
    </row>
    <row r="3" spans="1:4" ht="27" customHeight="1" x14ac:dyDescent="0.35">
      <c r="A3" s="332"/>
      <c r="B3" s="332"/>
      <c r="C3" s="332"/>
      <c r="D3" s="332"/>
    </row>
    <row r="4" spans="1:4" ht="12.65" customHeight="1" x14ac:dyDescent="0.35">
      <c r="A4"/>
    </row>
    <row r="5" spans="1:4" ht="39.65" customHeight="1" x14ac:dyDescent="0.35">
      <c r="A5" s="326" t="s">
        <v>184</v>
      </c>
      <c r="B5" s="327"/>
      <c r="C5" s="327"/>
      <c r="D5" s="327"/>
    </row>
    <row r="6" spans="1:4" ht="122.15" customHeight="1" x14ac:dyDescent="0.35">
      <c r="A6" s="328"/>
      <c r="B6" s="329"/>
      <c r="C6" s="329"/>
      <c r="D6" s="330"/>
    </row>
    <row r="7" spans="1:4" ht="12.65" customHeight="1" x14ac:dyDescent="0.35">
      <c r="A7"/>
    </row>
    <row r="8" spans="1:4" ht="57" customHeight="1" x14ac:dyDescent="0.35">
      <c r="A8" s="324" t="s">
        <v>133</v>
      </c>
      <c r="B8" s="324"/>
      <c r="C8" s="165" t="s">
        <v>134</v>
      </c>
      <c r="D8" s="165" t="s">
        <v>135</v>
      </c>
    </row>
    <row r="9" spans="1:4" ht="79.400000000000006" customHeight="1" x14ac:dyDescent="0.35">
      <c r="A9" s="61" t="s">
        <v>185</v>
      </c>
      <c r="B9" s="216"/>
      <c r="C9" s="213"/>
      <c r="D9" s="214"/>
    </row>
    <row r="10" spans="1:4" ht="79.400000000000006" customHeight="1" x14ac:dyDescent="0.35">
      <c r="A10" s="61" t="s">
        <v>186</v>
      </c>
      <c r="B10" s="216"/>
      <c r="C10" s="213"/>
      <c r="D10" s="214"/>
    </row>
    <row r="11" spans="1:4" ht="79.400000000000006" customHeight="1" x14ac:dyDescent="0.35">
      <c r="A11" s="61" t="s">
        <v>187</v>
      </c>
      <c r="B11" s="215"/>
      <c r="C11" s="213"/>
      <c r="D11" s="214"/>
    </row>
    <row r="12" spans="1:4" ht="79.400000000000006" customHeight="1" x14ac:dyDescent="0.35">
      <c r="A12" s="61" t="s">
        <v>188</v>
      </c>
      <c r="B12" s="216"/>
      <c r="C12" s="213"/>
      <c r="D12" s="214"/>
    </row>
    <row r="13" spans="1:4" ht="79.400000000000006" customHeight="1" x14ac:dyDescent="0.35">
      <c r="A13" s="61" t="s">
        <v>189</v>
      </c>
      <c r="B13" s="217"/>
      <c r="C13" s="213"/>
      <c r="D13" s="214"/>
    </row>
    <row r="14" spans="1:4" ht="79.400000000000006" customHeight="1" x14ac:dyDescent="0.35">
      <c r="A14" s="61" t="s">
        <v>190</v>
      </c>
      <c r="B14" s="216"/>
      <c r="C14" s="213"/>
      <c r="D14" s="214"/>
    </row>
    <row r="15" spans="1:4" ht="12.65" customHeight="1" x14ac:dyDescent="0.35">
      <c r="A15"/>
    </row>
    <row r="16" spans="1:4" ht="53.25" customHeight="1" x14ac:dyDescent="0.35">
      <c r="A16" s="321" t="s">
        <v>191</v>
      </c>
      <c r="B16" s="322"/>
      <c r="C16" s="165" t="s">
        <v>143</v>
      </c>
      <c r="D16" s="165" t="s">
        <v>135</v>
      </c>
    </row>
    <row r="17" spans="1:4" ht="79.400000000000006" customHeight="1" x14ac:dyDescent="0.35">
      <c r="A17" s="61" t="s">
        <v>192</v>
      </c>
      <c r="B17" s="216"/>
      <c r="C17" s="213"/>
      <c r="D17" s="214"/>
    </row>
    <row r="18" spans="1:4" ht="79.400000000000006" customHeight="1" x14ac:dyDescent="0.35">
      <c r="A18" s="61" t="s">
        <v>193</v>
      </c>
      <c r="B18" s="215"/>
      <c r="C18" s="213"/>
      <c r="D18" s="214"/>
    </row>
    <row r="19" spans="1:4" ht="79.400000000000006" customHeight="1" x14ac:dyDescent="0.35">
      <c r="A19" s="61" t="s">
        <v>194</v>
      </c>
      <c r="B19" s="216"/>
      <c r="C19" s="213"/>
      <c r="D19" s="214"/>
    </row>
    <row r="20" spans="1:4" ht="79.400000000000006" customHeight="1" x14ac:dyDescent="0.35">
      <c r="A20" s="61" t="s">
        <v>195</v>
      </c>
      <c r="B20" s="216"/>
      <c r="C20" s="213"/>
      <c r="D20" s="214"/>
    </row>
    <row r="21" spans="1:4" ht="12.65" customHeight="1" x14ac:dyDescent="0.35">
      <c r="A21"/>
    </row>
    <row r="22" spans="1:4" ht="50.25" customHeight="1" x14ac:dyDescent="0.35">
      <c r="A22" s="321" t="s">
        <v>148</v>
      </c>
      <c r="B22" s="323"/>
      <c r="C22" s="165" t="s">
        <v>149</v>
      </c>
      <c r="D22" s="165" t="s">
        <v>135</v>
      </c>
    </row>
    <row r="23" spans="1:4" ht="23.15" customHeight="1" x14ac:dyDescent="0.35">
      <c r="A23" s="333" t="s">
        <v>150</v>
      </c>
      <c r="B23" s="215"/>
      <c r="C23" s="213"/>
      <c r="D23" s="214"/>
    </row>
    <row r="24" spans="1:4" ht="23.15" customHeight="1" x14ac:dyDescent="0.35">
      <c r="A24" s="333"/>
      <c r="B24" s="215"/>
      <c r="C24" s="213"/>
      <c r="D24" s="214"/>
    </row>
    <row r="25" spans="1:4" ht="23.15" customHeight="1" x14ac:dyDescent="0.35">
      <c r="A25" s="333"/>
      <c r="B25" s="215"/>
      <c r="C25" s="213"/>
      <c r="D25" s="214"/>
    </row>
    <row r="26" spans="1:4" ht="23.15" customHeight="1" x14ac:dyDescent="0.35">
      <c r="A26" s="333"/>
      <c r="B26" s="215"/>
      <c r="C26" s="213"/>
      <c r="D26" s="214"/>
    </row>
    <row r="27" spans="1:4" ht="12.65" customHeight="1" x14ac:dyDescent="0.35">
      <c r="A27"/>
    </row>
    <row r="28" spans="1:4" ht="53.25" customHeight="1" x14ac:dyDescent="0.35">
      <c r="A28" s="321" t="s">
        <v>151</v>
      </c>
      <c r="B28" s="322"/>
      <c r="C28" s="165" t="s">
        <v>152</v>
      </c>
      <c r="D28" s="165" t="s">
        <v>135</v>
      </c>
    </row>
    <row r="29" spans="1:4" ht="26.25" customHeight="1" x14ac:dyDescent="0.35">
      <c r="A29" s="306" t="s">
        <v>153</v>
      </c>
      <c r="B29" s="215"/>
      <c r="C29" s="213"/>
      <c r="D29" s="214"/>
    </row>
    <row r="30" spans="1:4" ht="26.25" customHeight="1" x14ac:dyDescent="0.35">
      <c r="A30" s="307"/>
      <c r="B30" s="215"/>
      <c r="C30" s="213"/>
      <c r="D30" s="214"/>
    </row>
    <row r="31" spans="1:4" ht="26.25" customHeight="1" x14ac:dyDescent="0.35">
      <c r="A31" s="307"/>
      <c r="B31" s="215"/>
      <c r="C31" s="213"/>
      <c r="D31" s="214"/>
    </row>
    <row r="32" spans="1:4" ht="26.25" customHeight="1" x14ac:dyDescent="0.35">
      <c r="A32" s="307"/>
      <c r="B32" s="215"/>
      <c r="C32" s="213"/>
      <c r="D32" s="214"/>
    </row>
    <row r="33" spans="1:4" ht="26.25" customHeight="1" x14ac:dyDescent="0.35">
      <c r="A33" s="308"/>
      <c r="B33" s="215"/>
      <c r="C33" s="213"/>
      <c r="D33" s="214"/>
    </row>
    <row r="34" spans="1:4" ht="25.5" customHeight="1" thickBot="1" x14ac:dyDescent="0.4">
      <c r="A34" s="24"/>
      <c r="B34" s="23"/>
    </row>
    <row r="35" spans="1:4" ht="36" customHeight="1" thickTop="1" thickBot="1" x14ac:dyDescent="0.4">
      <c r="A35" s="318" t="s">
        <v>154</v>
      </c>
      <c r="B35" s="319"/>
      <c r="C35" s="319"/>
      <c r="D35" s="320"/>
    </row>
    <row r="36" spans="1:4" ht="35.15" customHeight="1" thickTop="1" x14ac:dyDescent="0.35">
      <c r="A36" s="309" t="s">
        <v>155</v>
      </c>
      <c r="B36" s="312"/>
      <c r="C36" s="312"/>
      <c r="D36" s="313"/>
    </row>
    <row r="37" spans="1:4" ht="35.15" customHeight="1" x14ac:dyDescent="0.35">
      <c r="A37" s="310"/>
      <c r="B37" s="314"/>
      <c r="C37" s="314"/>
      <c r="D37" s="315"/>
    </row>
    <row r="38" spans="1:4" ht="35.15" customHeight="1" thickBot="1" x14ac:dyDescent="0.4">
      <c r="A38" s="311"/>
      <c r="B38" s="316"/>
      <c r="C38" s="316"/>
      <c r="D38" s="317"/>
    </row>
    <row r="39" spans="1:4" ht="15" thickTop="1" x14ac:dyDescent="0.35">
      <c r="A39" s="24"/>
      <c r="B39" s="23"/>
    </row>
    <row r="40" spans="1:4" x14ac:dyDescent="0.35">
      <c r="A40" s="24"/>
      <c r="B40" s="23"/>
    </row>
    <row r="41" spans="1:4" x14ac:dyDescent="0.35">
      <c r="A41" s="222"/>
      <c r="B41" s="85" t="s">
        <v>156</v>
      </c>
    </row>
    <row r="42" spans="1:4" x14ac:dyDescent="0.35">
      <c r="A42" s="15"/>
      <c r="B42" s="15"/>
    </row>
    <row r="43" spans="1:4" x14ac:dyDescent="0.35">
      <c r="A43" s="217"/>
      <c r="B43" s="85" t="s">
        <v>157</v>
      </c>
    </row>
    <row r="44" spans="1:4" ht="44.9" customHeight="1" x14ac:dyDescent="0.35">
      <c r="A44" s="24"/>
      <c r="B44" s="23"/>
    </row>
    <row r="45" spans="1:4" ht="27" customHeight="1" x14ac:dyDescent="0.35"/>
    <row r="46" spans="1:4" ht="122.15" customHeight="1" x14ac:dyDescent="0.35"/>
    <row r="47" spans="1:4" ht="12.65" customHeight="1" x14ac:dyDescent="0.35"/>
    <row r="48" spans="1:4" ht="80.150000000000006" customHeight="1" x14ac:dyDescent="0.35"/>
    <row r="49" spans="3:3" ht="79.400000000000006" customHeight="1" x14ac:dyDescent="0.35"/>
    <row r="50" spans="3:3" ht="79.400000000000006" customHeight="1" x14ac:dyDescent="0.35"/>
    <row r="51" spans="3:3" ht="79.400000000000006" customHeight="1" x14ac:dyDescent="0.35"/>
    <row r="52" spans="3:3" ht="79.400000000000006" customHeight="1" x14ac:dyDescent="0.35"/>
    <row r="53" spans="3:3" ht="12.65" customHeight="1" x14ac:dyDescent="0.35"/>
    <row r="54" spans="3:3" ht="79.400000000000006" customHeight="1" x14ac:dyDescent="0.35">
      <c r="C54" s="49"/>
    </row>
    <row r="55" spans="3:3" ht="79.400000000000006" customHeight="1" x14ac:dyDescent="0.35">
      <c r="C55" s="49"/>
    </row>
    <row r="56" spans="3:3" ht="79.400000000000006" customHeight="1" x14ac:dyDescent="0.35">
      <c r="C56" s="49"/>
    </row>
    <row r="57" spans="3:3" ht="12.65" customHeight="1" x14ac:dyDescent="0.35"/>
    <row r="58" spans="3:3" ht="79.400000000000006" customHeight="1" x14ac:dyDescent="0.35">
      <c r="C58" s="49"/>
    </row>
    <row r="59" spans="3:3" ht="79.400000000000006" customHeight="1" x14ac:dyDescent="0.35">
      <c r="C59" s="49"/>
    </row>
    <row r="60" spans="3:3" ht="79.400000000000006" customHeight="1" x14ac:dyDescent="0.35">
      <c r="C60" s="49"/>
    </row>
    <row r="61" spans="3:3" ht="25.5" customHeight="1" x14ac:dyDescent="0.35"/>
    <row r="65" ht="9.65" customHeight="1" x14ac:dyDescent="0.35"/>
  </sheetData>
  <mergeCells count="16">
    <mergeCell ref="A16:B16"/>
    <mergeCell ref="A22:B22"/>
    <mergeCell ref="A28:B28"/>
    <mergeCell ref="A1:D1"/>
    <mergeCell ref="A2:D2"/>
    <mergeCell ref="A3:D3"/>
    <mergeCell ref="A5:D5"/>
    <mergeCell ref="A6:D6"/>
    <mergeCell ref="A8:B8"/>
    <mergeCell ref="A23:A26"/>
    <mergeCell ref="A29:A33"/>
    <mergeCell ref="A35:D35"/>
    <mergeCell ref="A36:A38"/>
    <mergeCell ref="B36:D36"/>
    <mergeCell ref="B37:D37"/>
    <mergeCell ref="B38:D38"/>
  </mergeCells>
  <phoneticPr fontId="14" type="noConversion"/>
  <dataValidations count="5">
    <dataValidation allowBlank="1" showInputMessage="1" showErrorMessage="1" promptTitle="Révision des moyens" prompt="Cette colonne doit être complétée uniquement s'il y une révision ultérieure du plan initial." sqref="C8" xr:uid="{19B76A1D-D816-4D94-9D32-FBF6831525B5}"/>
    <dataValidation allowBlank="1" showInputMessage="1" showErrorMessage="1" promptTitle="Date de la modification" prompt="S'il y a lieu, veuillez inscrire la date de la révision" sqref="D8 D16 D22 D28" xr:uid="{D0B3FE05-A175-41C4-9214-76C971DA749A}"/>
    <dataValidation allowBlank="1" showInputMessage="1" showErrorMessage="1" promptTitle="Révision des indicateurs" prompt="Cette colonne doit être complétée uniquement s'il y une révision ultérieure du plan initial." sqref="C16" xr:uid="{52626068-B282-44C5-9319-FCD1C0388B7F}"/>
    <dataValidation allowBlank="1" showInputMessage="1" showErrorMessage="1" promptTitle="Révision des objectifs" prompt="Cette colonne doit être complétée uniquement s'il y une révision ultérieure du plan initial." sqref="C22" xr:uid="{13CFA61C-A66C-4D98-90FA-37A2C97F0130}"/>
    <dataValidation allowBlank="1" showInputMessage="1" showErrorMessage="1" promptTitle="Révision des responsables" prompt="Cette colonne doit être complétée uniquement s'il y une révision ultérieure du plan initial." sqref="C28" xr:uid="{45F7D955-1D4D-4E33-9224-95ED3B9EEA60}"/>
  </dataValidations>
  <printOptions horizontalCentered="1"/>
  <pageMargins left="0.51181102362204722" right="0.51181102362204722" top="0.55118110236220474" bottom="0.55118110236220474" header="0.31496062992125984" footer="0.31496062992125984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D91046-AF79-4488-8A45-20FD833CBC6F}">
          <x14:formula1>
            <xm:f>Administration!$I$5:$I$7</xm:f>
          </x14:formula1>
          <xm:sqref>C29:C33 C23:C26</xm:sqref>
        </x14:dataValidation>
        <x14:dataValidation type="list" allowBlank="1" showInputMessage="1" showErrorMessage="1" xr:uid="{B4EDEDA4-62D2-4715-9CA5-DCA717E73B04}">
          <x14:formula1>
            <xm:f>Administration!$H$5:$H$10</xm:f>
          </x14:formula1>
          <xm:sqref>C9:C14 C17:C20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4A77-67ED-4550-B00A-07656332FE47}">
  <sheetPr>
    <tabColor theme="9"/>
    <pageSetUpPr fitToPage="1"/>
  </sheetPr>
  <dimension ref="A1:D65"/>
  <sheetViews>
    <sheetView showGridLines="0" zoomScaleNormal="100" workbookViewId="0">
      <selection activeCell="A3" sqref="A3:D3"/>
    </sheetView>
  </sheetViews>
  <sheetFormatPr baseColWidth="10" defaultColWidth="11.453125" defaultRowHeight="14.5" x14ac:dyDescent="0.35"/>
  <cols>
    <col min="1" max="1" width="24.453125" style="25" customWidth="1"/>
    <col min="2" max="2" width="105.54296875" customWidth="1"/>
    <col min="3" max="4" width="18.453125" customWidth="1"/>
  </cols>
  <sheetData>
    <row r="1" spans="1:4" ht="44.9" customHeight="1" thickBot="1" x14ac:dyDescent="0.4">
      <c r="A1" s="325" t="s">
        <v>130</v>
      </c>
      <c r="B1" s="325"/>
      <c r="C1" s="325"/>
      <c r="D1" s="325"/>
    </row>
    <row r="2" spans="1:4" ht="27" customHeight="1" thickTop="1" x14ac:dyDescent="0.35">
      <c r="A2" s="331" t="s">
        <v>183</v>
      </c>
      <c r="B2" s="331"/>
      <c r="C2" s="331"/>
      <c r="D2" s="331"/>
    </row>
    <row r="3" spans="1:4" ht="27" customHeight="1" x14ac:dyDescent="0.35">
      <c r="A3" s="332"/>
      <c r="B3" s="332"/>
      <c r="C3" s="332"/>
      <c r="D3" s="332"/>
    </row>
    <row r="4" spans="1:4" ht="12.65" customHeight="1" x14ac:dyDescent="0.35">
      <c r="A4"/>
    </row>
    <row r="5" spans="1:4" ht="39.65" customHeight="1" x14ac:dyDescent="0.35">
      <c r="A5" s="326" t="s">
        <v>196</v>
      </c>
      <c r="B5" s="327"/>
      <c r="C5" s="327"/>
      <c r="D5" s="327"/>
    </row>
    <row r="6" spans="1:4" ht="122.15" customHeight="1" x14ac:dyDescent="0.35">
      <c r="A6" s="328"/>
      <c r="B6" s="329"/>
      <c r="C6" s="329"/>
      <c r="D6" s="330"/>
    </row>
    <row r="7" spans="1:4" ht="12.65" customHeight="1" x14ac:dyDescent="0.35">
      <c r="A7"/>
    </row>
    <row r="8" spans="1:4" ht="57" customHeight="1" x14ac:dyDescent="0.35">
      <c r="A8" s="324" t="s">
        <v>133</v>
      </c>
      <c r="B8" s="324"/>
      <c r="C8" s="165" t="s">
        <v>134</v>
      </c>
      <c r="D8" s="165" t="s">
        <v>135</v>
      </c>
    </row>
    <row r="9" spans="1:4" ht="79.400000000000006" customHeight="1" x14ac:dyDescent="0.35">
      <c r="A9" s="61" t="s">
        <v>197</v>
      </c>
      <c r="B9" s="216"/>
      <c r="C9" s="213"/>
      <c r="D9" s="214"/>
    </row>
    <row r="10" spans="1:4" ht="79.400000000000006" customHeight="1" x14ac:dyDescent="0.35">
      <c r="A10" s="61" t="s">
        <v>198</v>
      </c>
      <c r="B10" s="216"/>
      <c r="C10" s="213"/>
      <c r="D10" s="214"/>
    </row>
    <row r="11" spans="1:4" ht="79.400000000000006" customHeight="1" x14ac:dyDescent="0.35">
      <c r="A11" s="61" t="s">
        <v>199</v>
      </c>
      <c r="B11" s="215"/>
      <c r="C11" s="213"/>
      <c r="D11" s="214"/>
    </row>
    <row r="12" spans="1:4" ht="79.400000000000006" customHeight="1" x14ac:dyDescent="0.35">
      <c r="A12" s="61" t="s">
        <v>200</v>
      </c>
      <c r="B12" s="216"/>
      <c r="C12" s="213"/>
      <c r="D12" s="214"/>
    </row>
    <row r="13" spans="1:4" ht="79.400000000000006" customHeight="1" x14ac:dyDescent="0.35">
      <c r="A13" s="61" t="s">
        <v>201</v>
      </c>
      <c r="B13" s="217"/>
      <c r="C13" s="213"/>
      <c r="D13" s="214"/>
    </row>
    <row r="14" spans="1:4" ht="79.400000000000006" customHeight="1" x14ac:dyDescent="0.35">
      <c r="A14" s="61" t="s">
        <v>202</v>
      </c>
      <c r="B14" s="216"/>
      <c r="C14" s="213"/>
      <c r="D14" s="214"/>
    </row>
    <row r="15" spans="1:4" ht="12.65" customHeight="1" x14ac:dyDescent="0.35">
      <c r="A15"/>
    </row>
    <row r="16" spans="1:4" ht="53.25" customHeight="1" x14ac:dyDescent="0.35">
      <c r="A16" s="321" t="s">
        <v>191</v>
      </c>
      <c r="B16" s="322"/>
      <c r="C16" s="165" t="s">
        <v>143</v>
      </c>
      <c r="D16" s="165" t="s">
        <v>135</v>
      </c>
    </row>
    <row r="17" spans="1:4" ht="79.400000000000006" customHeight="1" x14ac:dyDescent="0.35">
      <c r="A17" s="61" t="s">
        <v>203</v>
      </c>
      <c r="B17" s="216"/>
      <c r="C17" s="213"/>
      <c r="D17" s="214"/>
    </row>
    <row r="18" spans="1:4" ht="79.400000000000006" customHeight="1" x14ac:dyDescent="0.35">
      <c r="A18" s="61" t="s">
        <v>204</v>
      </c>
      <c r="B18" s="215"/>
      <c r="C18" s="213"/>
      <c r="D18" s="214"/>
    </row>
    <row r="19" spans="1:4" ht="79.400000000000006" customHeight="1" x14ac:dyDescent="0.35">
      <c r="A19" s="61" t="s">
        <v>205</v>
      </c>
      <c r="B19" s="216"/>
      <c r="C19" s="213"/>
      <c r="D19" s="214"/>
    </row>
    <row r="20" spans="1:4" ht="79.400000000000006" customHeight="1" x14ac:dyDescent="0.35">
      <c r="A20" s="61" t="s">
        <v>206</v>
      </c>
      <c r="B20" s="216"/>
      <c r="C20" s="213"/>
      <c r="D20" s="214"/>
    </row>
    <row r="21" spans="1:4" ht="12.65" customHeight="1" x14ac:dyDescent="0.35">
      <c r="A21"/>
    </row>
    <row r="22" spans="1:4" ht="50.25" customHeight="1" x14ac:dyDescent="0.35">
      <c r="A22" s="321" t="s">
        <v>148</v>
      </c>
      <c r="B22" s="323"/>
      <c r="C22" s="165" t="s">
        <v>149</v>
      </c>
      <c r="D22" s="165" t="s">
        <v>135</v>
      </c>
    </row>
    <row r="23" spans="1:4" ht="23.15" customHeight="1" x14ac:dyDescent="0.35">
      <c r="A23" s="333" t="s">
        <v>150</v>
      </c>
      <c r="B23" s="215"/>
      <c r="C23" s="213"/>
      <c r="D23" s="214"/>
    </row>
    <row r="24" spans="1:4" ht="23.15" customHeight="1" x14ac:dyDescent="0.35">
      <c r="A24" s="333"/>
      <c r="B24" s="215"/>
      <c r="C24" s="213"/>
      <c r="D24" s="214"/>
    </row>
    <row r="25" spans="1:4" ht="23.15" customHeight="1" x14ac:dyDescent="0.35">
      <c r="A25" s="333"/>
      <c r="B25" s="215"/>
      <c r="C25" s="221"/>
      <c r="D25" s="214"/>
    </row>
    <row r="26" spans="1:4" ht="23.15" customHeight="1" x14ac:dyDescent="0.35">
      <c r="A26" s="333"/>
      <c r="B26" s="215"/>
      <c r="C26" s="213"/>
      <c r="D26" s="214"/>
    </row>
    <row r="27" spans="1:4" ht="12.65" customHeight="1" x14ac:dyDescent="0.35">
      <c r="A27"/>
    </row>
    <row r="28" spans="1:4" ht="53.25" customHeight="1" x14ac:dyDescent="0.35">
      <c r="A28" s="321" t="s">
        <v>151</v>
      </c>
      <c r="B28" s="322"/>
      <c r="C28" s="165" t="s">
        <v>152</v>
      </c>
      <c r="D28" s="165" t="s">
        <v>135</v>
      </c>
    </row>
    <row r="29" spans="1:4" ht="26.25" customHeight="1" x14ac:dyDescent="0.35">
      <c r="A29" s="306" t="s">
        <v>153</v>
      </c>
      <c r="B29" s="215"/>
      <c r="C29" s="213"/>
      <c r="D29" s="214"/>
    </row>
    <row r="30" spans="1:4" ht="26.25" customHeight="1" x14ac:dyDescent="0.35">
      <c r="A30" s="307"/>
      <c r="B30" s="215"/>
      <c r="C30" s="213"/>
      <c r="D30" s="214"/>
    </row>
    <row r="31" spans="1:4" ht="26.25" customHeight="1" x14ac:dyDescent="0.35">
      <c r="A31" s="307"/>
      <c r="B31" s="215"/>
      <c r="C31" s="213"/>
      <c r="D31" s="214"/>
    </row>
    <row r="32" spans="1:4" ht="26.25" customHeight="1" x14ac:dyDescent="0.35">
      <c r="A32" s="307"/>
      <c r="B32" s="215"/>
      <c r="C32" s="213"/>
      <c r="D32" s="214"/>
    </row>
    <row r="33" spans="1:4" ht="26.25" customHeight="1" x14ac:dyDescent="0.35">
      <c r="A33" s="308"/>
      <c r="B33" s="215"/>
      <c r="C33" s="213"/>
      <c r="D33" s="214"/>
    </row>
    <row r="34" spans="1:4" ht="25.5" customHeight="1" thickBot="1" x14ac:dyDescent="0.4">
      <c r="A34" s="24"/>
      <c r="B34" s="23"/>
    </row>
    <row r="35" spans="1:4" ht="36" customHeight="1" thickTop="1" thickBot="1" x14ac:dyDescent="0.4">
      <c r="A35" s="318" t="s">
        <v>154</v>
      </c>
      <c r="B35" s="319"/>
      <c r="C35" s="319"/>
      <c r="D35" s="320"/>
    </row>
    <row r="36" spans="1:4" ht="35.15" customHeight="1" thickTop="1" x14ac:dyDescent="0.35">
      <c r="A36" s="309" t="s">
        <v>155</v>
      </c>
      <c r="B36" s="312"/>
      <c r="C36" s="312"/>
      <c r="D36" s="313"/>
    </row>
    <row r="37" spans="1:4" ht="35.15" customHeight="1" x14ac:dyDescent="0.35">
      <c r="A37" s="310"/>
      <c r="B37" s="314"/>
      <c r="C37" s="314"/>
      <c r="D37" s="315"/>
    </row>
    <row r="38" spans="1:4" ht="35.15" customHeight="1" thickBot="1" x14ac:dyDescent="0.4">
      <c r="A38" s="311"/>
      <c r="B38" s="316"/>
      <c r="C38" s="316"/>
      <c r="D38" s="317"/>
    </row>
    <row r="39" spans="1:4" ht="15" thickTop="1" x14ac:dyDescent="0.35">
      <c r="A39" s="24"/>
      <c r="B39" s="23"/>
    </row>
    <row r="40" spans="1:4" x14ac:dyDescent="0.35">
      <c r="A40" s="24"/>
      <c r="B40" s="23"/>
    </row>
    <row r="41" spans="1:4" x14ac:dyDescent="0.35">
      <c r="A41" s="222"/>
      <c r="B41" s="85" t="s">
        <v>156</v>
      </c>
    </row>
    <row r="42" spans="1:4" x14ac:dyDescent="0.35">
      <c r="A42" s="15"/>
      <c r="B42" s="15"/>
    </row>
    <row r="43" spans="1:4" x14ac:dyDescent="0.35">
      <c r="A43" s="217"/>
      <c r="B43" s="85" t="s">
        <v>157</v>
      </c>
    </row>
    <row r="44" spans="1:4" ht="44.9" customHeight="1" x14ac:dyDescent="0.35">
      <c r="A44" s="24"/>
      <c r="B44" s="23"/>
    </row>
    <row r="45" spans="1:4" ht="27" customHeight="1" x14ac:dyDescent="0.35"/>
    <row r="46" spans="1:4" ht="122.15" customHeight="1" x14ac:dyDescent="0.35"/>
    <row r="47" spans="1:4" ht="12.65" customHeight="1" x14ac:dyDescent="0.35"/>
    <row r="48" spans="1:4" ht="80.150000000000006" customHeight="1" x14ac:dyDescent="0.35"/>
    <row r="49" spans="3:3" ht="79.400000000000006" customHeight="1" x14ac:dyDescent="0.35"/>
    <row r="50" spans="3:3" ht="79.400000000000006" customHeight="1" x14ac:dyDescent="0.35"/>
    <row r="51" spans="3:3" ht="79.400000000000006" customHeight="1" x14ac:dyDescent="0.35"/>
    <row r="52" spans="3:3" ht="79.400000000000006" customHeight="1" x14ac:dyDescent="0.35"/>
    <row r="53" spans="3:3" ht="12.65" customHeight="1" x14ac:dyDescent="0.35"/>
    <row r="54" spans="3:3" ht="79.400000000000006" customHeight="1" x14ac:dyDescent="0.35">
      <c r="C54" s="49"/>
    </row>
    <row r="55" spans="3:3" ht="79.400000000000006" customHeight="1" x14ac:dyDescent="0.35">
      <c r="C55" s="49"/>
    </row>
    <row r="56" spans="3:3" ht="79.400000000000006" customHeight="1" x14ac:dyDescent="0.35">
      <c r="C56" s="49"/>
    </row>
    <row r="57" spans="3:3" ht="12.65" customHeight="1" x14ac:dyDescent="0.35"/>
    <row r="58" spans="3:3" ht="79.400000000000006" customHeight="1" x14ac:dyDescent="0.35">
      <c r="C58" s="49"/>
    </row>
    <row r="59" spans="3:3" ht="79.400000000000006" customHeight="1" x14ac:dyDescent="0.35">
      <c r="C59" s="49"/>
    </row>
    <row r="60" spans="3:3" ht="79.400000000000006" customHeight="1" x14ac:dyDescent="0.35">
      <c r="C60" s="49"/>
    </row>
    <row r="61" spans="3:3" ht="25.5" customHeight="1" x14ac:dyDescent="0.35"/>
    <row r="65" ht="9.65" customHeight="1" x14ac:dyDescent="0.35"/>
  </sheetData>
  <mergeCells count="16">
    <mergeCell ref="A16:B16"/>
    <mergeCell ref="A22:B22"/>
    <mergeCell ref="A28:B28"/>
    <mergeCell ref="A1:D1"/>
    <mergeCell ref="A2:D2"/>
    <mergeCell ref="A3:D3"/>
    <mergeCell ref="A5:D5"/>
    <mergeCell ref="A6:D6"/>
    <mergeCell ref="A8:B8"/>
    <mergeCell ref="A23:A26"/>
    <mergeCell ref="A29:A33"/>
    <mergeCell ref="A35:D35"/>
    <mergeCell ref="A36:A38"/>
    <mergeCell ref="B36:D36"/>
    <mergeCell ref="B37:D37"/>
    <mergeCell ref="B38:D38"/>
  </mergeCells>
  <phoneticPr fontId="14" type="noConversion"/>
  <dataValidations count="5">
    <dataValidation allowBlank="1" showInputMessage="1" showErrorMessage="1" promptTitle="Révision des moyens" prompt="Cette colonne doit être complétée uniquement s'il y une révision ultérieure du plan initial." sqref="C8" xr:uid="{A25421C2-9CEB-40E8-A642-40CBA2338285}"/>
    <dataValidation allowBlank="1" showInputMessage="1" showErrorMessage="1" promptTitle="Date de la modification" prompt="S'il y a lieu, veuillez inscrire la date de la révision" sqref="D8 D16 D22 D28" xr:uid="{E3AFAEA4-7F07-4E34-BA3E-118F6DA32687}"/>
    <dataValidation allowBlank="1" showInputMessage="1" showErrorMessage="1" promptTitle="Révision des indicateurs" prompt="Cette colonne doit être complétée uniquement s'il y une révision ultérieure du plan initial." sqref="C16" xr:uid="{826D5833-500E-4BD1-B5AF-FD6A5F2D8CDA}"/>
    <dataValidation allowBlank="1" showInputMessage="1" showErrorMessage="1" promptTitle="Révision des objectifs" prompt="Cette colonne doit être complétée uniquement s'il y une révision ultérieure du plan initial." sqref="C22" xr:uid="{BB6AB1FF-1F2A-4EC9-9320-28DF9524130C}"/>
    <dataValidation allowBlank="1" showInputMessage="1" showErrorMessage="1" promptTitle="Révision des responsables" prompt="Cette colonne doit être complétée uniquement s'il y une révision ultérieure du plan initial." sqref="C28" xr:uid="{5E11712E-62D8-40EB-A73A-B7353FFC5F83}"/>
  </dataValidations>
  <printOptions horizontalCentered="1"/>
  <pageMargins left="0.51181102362204722" right="0.51181102362204722" top="0.55118110236220474" bottom="0.55118110236220474" header="0.31496062992125984" footer="0.31496062992125984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C607633-C6FE-449C-B904-277A19832CBA}">
          <x14:formula1>
            <xm:f>Administration!$H$5:$H$10</xm:f>
          </x14:formula1>
          <xm:sqref>C9:C14 C17:C20</xm:sqref>
        </x14:dataValidation>
        <x14:dataValidation type="list" allowBlank="1" showInputMessage="1" showErrorMessage="1" xr:uid="{F070D5DE-C234-4C59-A077-2FCFD699363E}">
          <x14:formula1>
            <xm:f>Administration!$I$5:$I$7</xm:f>
          </x14:formula1>
          <xm:sqref>C29:C33 C23:C24 C26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433D97E2FE046A6C91051A5038469" ma:contentTypeVersion="28" ma:contentTypeDescription="Crée un document." ma:contentTypeScope="" ma:versionID="4657f6d17296ef4813da50b98f39179e">
  <xsd:schema xmlns:xsd="http://www.w3.org/2001/XMLSchema" xmlns:xs="http://www.w3.org/2001/XMLSchema" xmlns:p="http://schemas.microsoft.com/office/2006/metadata/properties" xmlns:ns2="98a59a65-bf20-4e47-bbba-b5d13e33112a" xmlns:ns3="84e89d51-6f2f-4055-9004-54a3e98590c0" targetNamespace="http://schemas.microsoft.com/office/2006/metadata/properties" ma:root="true" ma:fieldsID="ac68cd4b8f3e60d4cb367a2bd4ba036a" ns2:_="" ns3:_="">
    <xsd:import namespace="98a59a65-bf20-4e47-bbba-b5d13e33112a"/>
    <xsd:import namespace="84e89d51-6f2f-4055-9004-54a3e98590c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x1wp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Approbation" minOccurs="0"/>
                <xsd:element ref="ns3:_Flow_SignoffStatus" minOccurs="0"/>
                <xsd:element ref="ns3:Responsabl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k" minOccurs="0"/>
                <xsd:element ref="ns3:Sujet1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59a65-bf20-4e47-bbba-b5d13e3311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36a6fdd-c183-4598-8b2b-96bf307398ad}" ma:internalName="TaxCatchAll" ma:showField="CatchAllData" ma:web="98a59a65-bf20-4e47-bbba-b5d13e3311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89d51-6f2f-4055-9004-54a3e9859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x1wp" ma:index="17" nillable="true" ma:displayName="Date et heure" ma:internalName="x1wp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8372e1be-7508-447c-9231-520b406ec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Approbation" ma:index="24" nillable="true" ma:displayName="Approbation" ma:format="Dropdown" ma:internalName="Approbation">
      <xsd:simpleType>
        <xsd:restriction base="dms:Choice">
          <xsd:enumeration value="Approuvé"/>
          <xsd:enumeration value="À corriger"/>
          <xsd:enumeration value="Validé"/>
        </xsd:restriction>
      </xsd:simpleType>
    </xsd:element>
    <xsd:element name="_Flow_SignoffStatus" ma:index="25" nillable="true" ma:displayName="État de validation" ma:internalName="_x00c9_tat_x0020_de_x0020_validation">
      <xsd:simpleType>
        <xsd:restriction base="dms:Text"/>
      </xsd:simpleType>
    </xsd:element>
    <xsd:element name="Responsable" ma:index="26" nillable="true" ma:displayName="Responsable" ma:format="Dropdown" ma:list="UserInfo" ma:SharePointGroup="0" ma:internalName="Responsab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" ma:index="30" nillable="true" ma:displayName="k" ma:format="Dropdown" ma:internalName="k" ma:percentage="FALSE">
      <xsd:simpleType>
        <xsd:restriction base="dms:Number"/>
      </xsd:simpleType>
    </xsd:element>
    <xsd:element name="Sujet1" ma:index="31" nillable="true" ma:displayName="Sujet 1" ma:format="Dropdown" ma:internalName="Sujet1">
      <xsd:simpleType>
        <xsd:restriction base="dms:Note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8a59a65-bf20-4e47-bbba-b5d13e33112a">
      <UserInfo>
        <DisplayName/>
        <AccountId xsi:nil="true"/>
        <AccountType/>
      </UserInfo>
    </SharedWithUsers>
    <_Flow_SignoffStatus xmlns="84e89d51-6f2f-4055-9004-54a3e98590c0" xsi:nil="true"/>
    <k xmlns="84e89d51-6f2f-4055-9004-54a3e98590c0" xsi:nil="true"/>
    <TaxCatchAll xmlns="98a59a65-bf20-4e47-bbba-b5d13e33112a" xsi:nil="true"/>
    <x1wp xmlns="84e89d51-6f2f-4055-9004-54a3e98590c0" xsi:nil="true"/>
    <Sujet1 xmlns="84e89d51-6f2f-4055-9004-54a3e98590c0" xsi:nil="true"/>
    <lcf76f155ced4ddcb4097134ff3c332f xmlns="84e89d51-6f2f-4055-9004-54a3e98590c0">
      <Terms xmlns="http://schemas.microsoft.com/office/infopath/2007/PartnerControls"/>
    </lcf76f155ced4ddcb4097134ff3c332f>
    <Responsable xmlns="84e89d51-6f2f-4055-9004-54a3e98590c0">
      <UserInfo>
        <DisplayName/>
        <AccountId xsi:nil="true"/>
        <AccountType/>
      </UserInfo>
    </Responsable>
    <Approbation xmlns="84e89d51-6f2f-4055-9004-54a3e98590c0" xsi:nil="true"/>
  </documentManagement>
</p:properties>
</file>

<file path=customXml/itemProps1.xml><?xml version="1.0" encoding="utf-8"?>
<ds:datastoreItem xmlns:ds="http://schemas.openxmlformats.org/officeDocument/2006/customXml" ds:itemID="{6DA39826-2AFA-41C1-8835-174ADDEF69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521C7-9EAA-4C6D-90AE-7E3EA235D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a59a65-bf20-4e47-bbba-b5d13e33112a"/>
    <ds:schemaRef ds:uri="84e89d51-6f2f-4055-9004-54a3e9859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7DD5F-50F5-49D4-8746-26EAD53C88A6}">
  <ds:schemaRefs>
    <ds:schemaRef ds:uri="http://schemas.openxmlformats.org/package/2006/metadata/core-properties"/>
    <ds:schemaRef ds:uri="http://purl.org/dc/dcmitype/"/>
    <ds:schemaRef ds:uri="84e89d51-6f2f-4055-9004-54a3e98590c0"/>
    <ds:schemaRef ds:uri="98a59a65-bf20-4e47-bbba-b5d13e33112a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15</vt:i4>
      </vt:variant>
    </vt:vector>
  </HeadingPairs>
  <TitlesOfParts>
    <vt:vector size="42" baseType="lpstr">
      <vt:lpstr>Administration</vt:lpstr>
      <vt:lpstr>Accueil </vt:lpstr>
      <vt:lpstr>Instructions</vt:lpstr>
      <vt:lpstr>Diagnostic</vt:lpstr>
      <vt:lpstr>Mesure 1 (M1)</vt:lpstr>
      <vt:lpstr>Mesure 2 (M2)</vt:lpstr>
      <vt:lpstr>Mesure 3 (M3)</vt:lpstr>
      <vt:lpstr>Mesure 4 (M4)</vt:lpstr>
      <vt:lpstr>Mesure 5 (M5)</vt:lpstr>
      <vt:lpstr>Mesure 6 (M6)</vt:lpstr>
      <vt:lpstr>Mesure 7 (M7)</vt:lpstr>
      <vt:lpstr>Mesure autres (MA)</vt:lpstr>
      <vt:lpstr>Cadre financier</vt:lpstr>
      <vt:lpstr>Suivi MAJ financière</vt:lpstr>
      <vt:lpstr>Cadre suivi - Année 1</vt:lpstr>
      <vt:lpstr>Suivi - Année 1</vt:lpstr>
      <vt:lpstr>Cadre suivi - Année 2</vt:lpstr>
      <vt:lpstr>Suivi - Année 2</vt:lpstr>
      <vt:lpstr>Cadre suivi - Année 3</vt:lpstr>
      <vt:lpstr>Suivi - Année 3 </vt:lpstr>
      <vt:lpstr>Cadre suivi - Année 4</vt:lpstr>
      <vt:lpstr>Suivi - Année 4 </vt:lpstr>
      <vt:lpstr>Cadre suivi - Année 5</vt:lpstr>
      <vt:lpstr>Suivi - Année 5</vt:lpstr>
      <vt:lpstr>Suivi - Année 6</vt:lpstr>
      <vt:lpstr>Suivi - Année 7</vt:lpstr>
      <vt:lpstr>Suivi - Année 8</vt:lpstr>
      <vt:lpstr>'Accueil '!Zone_d_impression</vt:lpstr>
      <vt:lpstr>'Cadre financier'!Zone_d_impression</vt:lpstr>
      <vt:lpstr>'Cadre suivi - Année 1'!Zone_d_impression</vt:lpstr>
      <vt:lpstr>'Cadre suivi - Année 2'!Zone_d_impression</vt:lpstr>
      <vt:lpstr>'Cadre suivi - Année 3'!Zone_d_impression</vt:lpstr>
      <vt:lpstr>'Cadre suivi - Année 4'!Zone_d_impression</vt:lpstr>
      <vt:lpstr>'Cadre suivi - Année 5'!Zone_d_impression</vt:lpstr>
      <vt:lpstr>'Suivi - Année 1'!Zone_d_impression</vt:lpstr>
      <vt:lpstr>'Suivi - Année 2'!Zone_d_impression</vt:lpstr>
      <vt:lpstr>'Suivi - Année 3 '!Zone_d_impression</vt:lpstr>
      <vt:lpstr>'Suivi - Année 4 '!Zone_d_impression</vt:lpstr>
      <vt:lpstr>'Suivi - Année 5'!Zone_d_impression</vt:lpstr>
      <vt:lpstr>'Suivi - Année 6'!Zone_d_impression</vt:lpstr>
      <vt:lpstr>'Suivi - Année 7'!Zone_d_impression</vt:lpstr>
      <vt:lpstr>'Suivi - Année 8'!Zone_d_impression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-Plan de redressement</dc:title>
  <dc:subject>Assurer la préparation conforme d’une liste de mesures de résorption du déficit ou d’un plan de redressement afin de répondre aux exigences du Ministère.</dc:subject>
  <dc:creator>Ministère de l'Enseignement supérieur</dc:creator>
  <cp:keywords>Plan de redressement, université, plan de résorption du déficit, équilibre budgétaire, subvention conditionnelle</cp:keywords>
  <dc:description/>
  <cp:lastModifiedBy>Thomas Kieller</cp:lastModifiedBy>
  <cp:revision/>
  <dcterms:created xsi:type="dcterms:W3CDTF">2019-11-06T15:07:31Z</dcterms:created>
  <dcterms:modified xsi:type="dcterms:W3CDTF">2026-06-11T20:48:28Z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0x0101006FB433D97E2FE046A6C91051A5038469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