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laffr17\Desktop\"/>
    </mc:Choice>
  </mc:AlternateContent>
  <bookViews>
    <workbookView xWindow="0" yWindow="0" windowWidth="21600" windowHeight="9135"/>
  </bookViews>
  <sheets>
    <sheet name="Questionnaire" sheetId="1" r:id="rId1"/>
    <sheet name="Graphiqu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3" i="1" l="1"/>
  <c r="M192" i="1" l="1"/>
  <c r="M188" i="1"/>
  <c r="M8" i="1"/>
  <c r="M12" i="1"/>
  <c r="M13" i="1"/>
  <c r="M18" i="1"/>
  <c r="M20" i="1"/>
  <c r="M24" i="1"/>
  <c r="M27" i="1"/>
  <c r="M36" i="1"/>
  <c r="M37" i="1"/>
  <c r="M39" i="1"/>
  <c r="M42" i="1"/>
  <c r="M50" i="1"/>
  <c r="M51" i="1"/>
  <c r="M58" i="1"/>
  <c r="M61" i="1"/>
  <c r="M63" i="1"/>
  <c r="M75" i="1"/>
  <c r="M90" i="1"/>
  <c r="M91" i="1"/>
  <c r="M101" i="1"/>
  <c r="M139" i="1"/>
  <c r="M110" i="1"/>
  <c r="M127" i="1"/>
  <c r="M128" i="1"/>
  <c r="M133" i="1"/>
  <c r="M146" i="1"/>
  <c r="M151" i="1"/>
  <c r="M176" i="1"/>
  <c r="M190" i="1"/>
  <c r="M186" i="1"/>
  <c r="M180" i="1"/>
  <c r="M178" i="1"/>
  <c r="M171" i="1"/>
  <c r="M172" i="1"/>
  <c r="M173" i="1"/>
  <c r="M174" i="1"/>
  <c r="M170" i="1"/>
  <c r="M158" i="1"/>
  <c r="M159" i="1"/>
  <c r="M160" i="1"/>
  <c r="M161" i="1"/>
  <c r="M163" i="1"/>
  <c r="M157" i="1"/>
  <c r="M154" i="1"/>
  <c r="M152" i="1"/>
  <c r="M148" i="1"/>
  <c r="M140" i="1"/>
  <c r="M138" i="1"/>
  <c r="M134" i="1"/>
  <c r="M135" i="1"/>
  <c r="M130" i="1"/>
  <c r="M121" i="1"/>
  <c r="M122" i="1"/>
  <c r="M123" i="1"/>
  <c r="M124" i="1"/>
  <c r="M120" i="1"/>
  <c r="M111" i="1"/>
  <c r="M112" i="1"/>
  <c r="M113" i="1"/>
  <c r="M114" i="1"/>
  <c r="M115" i="1"/>
  <c r="M117" i="1"/>
  <c r="M106" i="1"/>
  <c r="M107" i="1"/>
  <c r="M105" i="1"/>
  <c r="M98" i="1"/>
  <c r="M99" i="1"/>
  <c r="M100" i="1"/>
  <c r="M102" i="1"/>
  <c r="M97" i="1"/>
  <c r="M92" i="1"/>
  <c r="M93" i="1"/>
  <c r="M94" i="1"/>
  <c r="M89" i="1"/>
  <c r="M82" i="1"/>
  <c r="M81" i="1"/>
  <c r="M76" i="1"/>
  <c r="M77" i="1"/>
  <c r="M78" i="1"/>
  <c r="M69" i="1"/>
  <c r="M70" i="1"/>
  <c r="M71" i="1"/>
  <c r="M72" i="1"/>
  <c r="M68" i="1"/>
  <c r="M59" i="1"/>
  <c r="M60" i="1"/>
  <c r="M62" i="1"/>
  <c r="M64" i="1"/>
  <c r="M65" i="1"/>
  <c r="M52" i="1"/>
  <c r="M53" i="1"/>
  <c r="M54" i="1"/>
  <c r="M55" i="1"/>
  <c r="M47" i="1"/>
  <c r="M46" i="1"/>
  <c r="M43" i="1"/>
  <c r="M29" i="1"/>
  <c r="M23" i="1"/>
  <c r="M25" i="1"/>
  <c r="M26" i="1"/>
  <c r="M28" i="1"/>
  <c r="M14" i="1"/>
  <c r="M15" i="1"/>
  <c r="M16" i="1"/>
  <c r="M11" i="1"/>
  <c r="M194" i="1" l="1"/>
  <c r="L194" i="1" s="1"/>
  <c r="M182" i="1"/>
  <c r="L182" i="1" s="1"/>
  <c r="M165" i="1"/>
  <c r="L165" i="1" s="1"/>
  <c r="M142" i="1"/>
  <c r="L142" i="1" s="1"/>
  <c r="M84" i="1"/>
  <c r="L84" i="1" s="1"/>
  <c r="M31" i="1"/>
  <c r="L31" i="1" s="1"/>
  <c r="M198" i="1" l="1"/>
</calcChain>
</file>

<file path=xl/sharedStrings.xml><?xml version="1.0" encoding="utf-8"?>
<sst xmlns="http://schemas.openxmlformats.org/spreadsheetml/2006/main" count="278" uniqueCount="173">
  <si>
    <t>Diagnostic pour une démarche de développement durable</t>
  </si>
  <si>
    <t>Efficacité économique (consommation responsable)</t>
  </si>
  <si>
    <t>1.</t>
  </si>
  <si>
    <t>Évaluation</t>
  </si>
  <si>
    <t>Priorité</t>
  </si>
  <si>
    <t>2.</t>
  </si>
  <si>
    <t>3.</t>
  </si>
  <si>
    <t>a.</t>
  </si>
  <si>
    <t>b.</t>
  </si>
  <si>
    <t>c.</t>
  </si>
  <si>
    <t>d.</t>
  </si>
  <si>
    <t>e.</t>
  </si>
  <si>
    <t>f.</t>
  </si>
  <si>
    <t>Est-ce que l’organisme/l’établissement s’est doté d’une politique d’achats écoresponsables ?</t>
  </si>
  <si>
    <t>4.</t>
  </si>
  <si>
    <t>5.</t>
  </si>
  <si>
    <t>g.</t>
  </si>
  <si>
    <t>6.</t>
  </si>
  <si>
    <t>Personnes (formation, santé, bien-être, sécurité, égalité)</t>
  </si>
  <si>
    <t xml:space="preserve">7. </t>
  </si>
  <si>
    <t>8.</t>
  </si>
  <si>
    <t>9.</t>
  </si>
  <si>
    <t xml:space="preserve">10. </t>
  </si>
  <si>
    <t>11.</t>
  </si>
  <si>
    <t>h.</t>
  </si>
  <si>
    <t>Est-ce que l’organisme/l’établissement propose des mesures ou des actions pour rendre les milieux de vie plus sains et sécuritaires :</t>
  </si>
  <si>
    <t>12.</t>
  </si>
  <si>
    <t>Est-ce que l’organisme/l’établissement se préoccupe pour les emplois :</t>
  </si>
  <si>
    <t>13.</t>
  </si>
  <si>
    <t>Est-ce que l’organisme/l’établissement tient compte du bien-être dans la gestion de ses ressources humaines :</t>
  </si>
  <si>
    <t>14.</t>
  </si>
  <si>
    <t>Est-ce que l’organisme/l’établissement valorise l’engagement citoyen :</t>
  </si>
  <si>
    <t>Planète (ressource, pollution)</t>
  </si>
  <si>
    <t>15.</t>
  </si>
  <si>
    <t>Est-ce que l’organisme/l’établissement adopte des pratiques et des modes de gestion responsables pour :</t>
  </si>
  <si>
    <t>16.</t>
  </si>
  <si>
    <t>17.</t>
  </si>
  <si>
    <t>18.</t>
  </si>
  <si>
    <t>Pour l’efficacité énergétique de l’ensemble de son réseau, est-ce que l’organisme/l’établissement :</t>
  </si>
  <si>
    <t>19.</t>
  </si>
  <si>
    <t>20.</t>
  </si>
  <si>
    <t>Est-ce que l’organisme/l’établissement appuie l’électrification des transports :</t>
  </si>
  <si>
    <t>21.</t>
  </si>
  <si>
    <t>22.</t>
  </si>
  <si>
    <t>23.</t>
  </si>
  <si>
    <t>Pour réduire les émissions de GES dans son réseau, est-ce que l’organisme/l’établissement propose :</t>
  </si>
  <si>
    <t>24.</t>
  </si>
  <si>
    <t>Pour la lutte contre les changements climatiques, est-ce que l’organisme/l’établissement propose :</t>
  </si>
  <si>
    <t>Partenariat (concertation, collaboration, multidisciplinarité)</t>
  </si>
  <si>
    <t>25.</t>
  </si>
  <si>
    <t>26.</t>
  </si>
  <si>
    <t>27.</t>
  </si>
  <si>
    <t>Est-ce que l’organisme/l’établissement tient compte du développement durable dans sa planification organisationnelle par :</t>
  </si>
  <si>
    <t>28.</t>
  </si>
  <si>
    <t>Est-ce que l’organisme/l’établissement propose une collaboration efficace et un suivi avec les autorités municipales concernant :</t>
  </si>
  <si>
    <t>29.</t>
  </si>
  <si>
    <t>Équité sociale (justice, non-discrimination, inclusion)</t>
  </si>
  <si>
    <t>30.</t>
  </si>
  <si>
    <t>Au sein de son réseau, est-ce que l’organisme/l’établissement favorise la lutte contre la pauvreté :</t>
  </si>
  <si>
    <t>31.</t>
  </si>
  <si>
    <t>32.</t>
  </si>
  <si>
    <t>33.</t>
  </si>
  <si>
    <t>Organisation en vue du développement durable</t>
  </si>
  <si>
    <t xml:space="preserve">34. </t>
  </si>
  <si>
    <t>35.</t>
  </si>
  <si>
    <t>36.</t>
  </si>
  <si>
    <t>37.</t>
  </si>
  <si>
    <t>Total:</t>
  </si>
  <si>
    <t xml:space="preserve"> </t>
  </si>
  <si>
    <t>Sous-total :</t>
  </si>
  <si>
    <t>Oui ou Non</t>
  </si>
  <si>
    <t>Maximum possible : 138 points</t>
  </si>
  <si>
    <t>Résultat</t>
  </si>
  <si>
    <t>Est-ce que l’organisme/l’établissement informe ses employés et son réseau scolaire sur la consommation responsable?</t>
  </si>
  <si>
    <t>Est-ce que l’organisme/l’établissement intègre des considérations écoresponsables pour :</t>
  </si>
  <si>
    <t>les déplacements des employés et des élèves?</t>
  </si>
  <si>
    <t>les nouvelles constructions ou des rénovations des bâtiments?</t>
  </si>
  <si>
    <t>la gestion des matières résiduelles?</t>
  </si>
  <si>
    <t>le parc ou le système informatique ?</t>
  </si>
  <si>
    <t>les imprimantes?</t>
  </si>
  <si>
    <t>Autre? Précisez :</t>
  </si>
  <si>
    <r>
      <t xml:space="preserve">Est-ce que l’organisme/l’établissement privilégie les entreprises écoresponsables pour l’attribution des contrats </t>
    </r>
    <r>
      <rPr>
        <sz val="11"/>
        <color theme="1"/>
        <rFont val="Calibri"/>
        <family val="2"/>
        <scheme val="minor"/>
      </rPr>
      <t>(ex. : travaux de construction et de rénovation, approvisionnement des biens et des services, approvisionnement alimentaire)</t>
    </r>
    <r>
      <rPr>
        <b/>
        <sz val="11"/>
        <color theme="1"/>
        <rFont val="Calibri"/>
        <family val="2"/>
        <scheme val="minor"/>
      </rPr>
      <t>?</t>
    </r>
  </si>
  <si>
    <r>
      <t xml:space="preserve">Est-ce que l’organisme/l’établissement propose des mesures incitatives pour des pratiques relatives au développement durable </t>
    </r>
    <r>
      <rPr>
        <sz val="11"/>
        <color theme="1"/>
        <rFont val="Calibri"/>
        <family val="2"/>
        <scheme val="minor"/>
      </rPr>
      <t>(ex. : motivations financières, subventions, récompenses pour les efforts, création d’un fonds vert, aide organisationnelle, aide technique, partenariat)</t>
    </r>
    <r>
      <rPr>
        <b/>
        <sz val="11"/>
        <color theme="1"/>
        <rFont val="Calibri"/>
        <family val="2"/>
        <scheme val="minor"/>
      </rPr>
      <t>?</t>
    </r>
  </si>
  <si>
    <t>pour l’utilisation d’un transport électrique pour les employés?</t>
  </si>
  <si>
    <t>pour la diminution de la quantité de matières résiduelles?</t>
  </si>
  <si>
    <t>pour la réduction de la quantité d’eau potable utilisée?</t>
  </si>
  <si>
    <t>pour l’utilisation d’un parc informatique recyclé?</t>
  </si>
  <si>
    <t>pour diminuer la consommation d’énergie?</t>
  </si>
  <si>
    <t>Est-ce que l’organisme/l’établissement propose des activités de sensibilisation et de formation en matière de développement durable :</t>
  </si>
  <si>
    <t>pour les employés?</t>
  </si>
  <si>
    <t>pour les élèves?</t>
  </si>
  <si>
    <t>Est-ce que l’organisme/l’établissement se préoccupe, dans les programmes scolaires et professionnels :</t>
  </si>
  <si>
    <t>de développer des compétences liées au développement durable?</t>
  </si>
  <si>
    <r>
      <t>Est-ce que l’organisme/l’établissement favorise la participation des employés et des élèves à des activités culturelles</t>
    </r>
    <r>
      <rPr>
        <sz val="11"/>
        <color theme="1"/>
        <rFont val="Calibri"/>
        <family val="2"/>
        <scheme val="minor"/>
      </rPr>
      <t xml:space="preserve"> (ex. : arts visuels, sculpture, musique, littérature, arts de la scène, cinéma, architecture et patrimoine, musées, bibliothèques, conférences, salon du livre, cultures autochtones, identité culturelle, langues, diversité ethnique, histoire) </t>
    </r>
    <r>
      <rPr>
        <b/>
        <sz val="11"/>
        <color theme="1"/>
        <rFont val="Calibri"/>
        <family val="2"/>
        <scheme val="minor"/>
      </rPr>
      <t>:</t>
    </r>
  </si>
  <si>
    <r>
      <t xml:space="preserve">pour les </t>
    </r>
    <r>
      <rPr>
        <sz val="11"/>
        <color rgb="FF000000"/>
        <rFont val="Calibri"/>
        <family val="2"/>
        <scheme val="minor"/>
      </rPr>
      <t>élèves?</t>
    </r>
  </si>
  <si>
    <t>la saine alimentation?</t>
  </si>
  <si>
    <t>l’activité physique et un mode de vie actif?</t>
  </si>
  <si>
    <t>la sensibilisation à la santé mentale?</t>
  </si>
  <si>
    <t>la prévention des grossesses chez les adolescentes?</t>
  </si>
  <si>
    <t>en luttant contre l’intimidation?</t>
  </si>
  <si>
    <t>en luttant contre toute forme de violence (ex. : rapports amoureux des jeunes, violence conjugale)?</t>
  </si>
  <si>
    <t>en contrant l’homophobie?</t>
  </si>
  <si>
    <t>en améliorant la qualité de l’air intérieur?</t>
  </si>
  <si>
    <t>en protégeant les sources d'eau potable et l'approvisionnement de son réseau scolaire?</t>
  </si>
  <si>
    <t>en favorisant la santé et la sécurité au travail?</t>
  </si>
  <si>
    <t>en revisitant régulièrement les plans d’intervention en mesure d’urgence du siège social et des établissements scolaires?</t>
  </si>
  <si>
    <t>de l’intégration des minorités visibles?</t>
  </si>
  <si>
    <t>de l’intégration des autochtones?</t>
  </si>
  <si>
    <t>de l’intégration des personnes handicapées?</t>
  </si>
  <si>
    <t>en reconnaissant l’apport des employés à l’organisation?</t>
  </si>
  <si>
    <t xml:space="preserve">en reconnaissant l’apport des employés à la collectivité en général? </t>
  </si>
  <si>
    <t>en se préoccupant de l’ergonomie au travail?</t>
  </si>
  <si>
    <t>des employés?</t>
  </si>
  <si>
    <t>des élèves?</t>
  </si>
  <si>
    <t>la consommation d’eau potable?</t>
  </si>
  <si>
    <t>la consommation de papier?</t>
  </si>
  <si>
    <t>la consommation d’énergie pour le chauffage?</t>
  </si>
  <si>
    <t>l’utilisation des produits de nettoyage?</t>
  </si>
  <si>
    <t>l’utilisation des produits dangereux?</t>
  </si>
  <si>
    <t>Est-ce que l’organisme/l’établissement participe à des mesures de conservation des écosystèmes terrestres sur son territoire ou à d'autres emplacements :</t>
  </si>
  <si>
    <t>en proposant des actions pour la protection des boisés?</t>
  </si>
  <si>
    <t>en aménageant des forêts nourricières?</t>
  </si>
  <si>
    <t>en proposant des initiatives pour protéger les sols?</t>
  </si>
  <si>
    <t>en identifiant les plantes envahissantes?</t>
  </si>
  <si>
    <t>en aménageant les cours d’école (ex. : plantation d’arbres, élimination de l’asphalte, aménagement visant à diversifier les activités physiques, aménagement de jardins scolaires, de classes en plein air)?</t>
  </si>
  <si>
    <t>Est-ce que l’organisme/l’établissement participe à des mesures de conservation des écosystèmes aquatiques sur son territoire ou à d'autres emplacements :</t>
  </si>
  <si>
    <t>en proposant des actions pour protéger les zones humides?</t>
  </si>
  <si>
    <t>propose une politique d’efficacité énergétique?</t>
  </si>
  <si>
    <t xml:space="preserve">offre des formations de sensibilisation et de diffusion des connaissances à ce sujet? </t>
  </si>
  <si>
    <t>propose des actions permettant la réduction de la consommation d’énergie (ex. : consultation d’une firme d’ingénieurs, planification d’une fenestration efficace, vérification du bon fonctionnement des thermostats programmables, remplacement des chaudières à mazout pour l’électricité)?</t>
  </si>
  <si>
    <t>se préoccupe de réduire les émissions de gaz à effet de serre (GES)?</t>
  </si>
  <si>
    <t>effectue des vérifications chiffrées de ses émissions de GES sur le plan énergétique?</t>
  </si>
  <si>
    <t xml:space="preserve">en favorisant des contrats avec des compagnies de transport scolaire qui privilégient cette approche? </t>
  </si>
  <si>
    <t>en proposant un réseau de bornes de recharge pour les employés?</t>
  </si>
  <si>
    <t>en visant la réduction des GES?</t>
  </si>
  <si>
    <t>en effectuant des vérifications chiffrées de ses émissions de GES?</t>
  </si>
  <si>
    <t>de l’égalité des genres (ex. : postes de direction, d’enseignant, de professionnel)?</t>
  </si>
  <si>
    <t>en proposant des actions pour protéger les cours d’eau (mer, fleuve, rivière, lac)?</t>
  </si>
  <si>
    <r>
      <t xml:space="preserve">Est-ce que l’organisme/l’établissement favorise le transport actif </t>
    </r>
    <r>
      <rPr>
        <sz val="11"/>
        <color theme="1"/>
        <rFont val="Calibri"/>
        <family val="2"/>
        <scheme val="minor"/>
      </rPr>
      <t>(ex. : vélo, marche, patins à roues alignées)</t>
    </r>
    <r>
      <rPr>
        <b/>
        <sz val="11"/>
        <color theme="1"/>
        <rFont val="Calibri"/>
        <family val="2"/>
        <scheme val="minor"/>
      </rPr>
      <t> :</t>
    </r>
  </si>
  <si>
    <t>chez les employés (ex. : rangement pour vélos, vestiaires et douches, campagne de sensibilisation, santé, économie, efficacité, rentabilité, écologie)?</t>
  </si>
  <si>
    <t>chez les élèves (ex. : rangement pour vélos, campagne de sensibilisation, trottibus, sécurité, santé, économie, efficacité, écologie)?</t>
  </si>
  <si>
    <t>Est-ce que l’organisme/l’établissement informe le personnel et les élèves des avantages du covoiturage, du transport en commun et du transport actif?</t>
  </si>
  <si>
    <t>de sensibiliser et de former les employés et les élèves, et de diffuser les connaissances à ce sujet?</t>
  </si>
  <si>
    <t>des incitations financières (ex. : prime pour travaux avec des critères de développement durable, remise pour organisation d’activités de sensibilisation)?</t>
  </si>
  <si>
    <t>des actions pour améliorer les connaissances sur les risques?</t>
  </si>
  <si>
    <t>Est-ce que l’organisme/l’établissement fait participer sa communauté à son processus décisionnel quant au développement durable?</t>
  </si>
  <si>
    <t>l’engagement et le travail collaboratif de tous les services de l’organisation?</t>
  </si>
  <si>
    <t>la collaboration de différents acteurs au Plan d’engagement vers la réussite et aux projets éducatifs (ex. : santé et services sociaux, services communautaires)?</t>
  </si>
  <si>
    <t>la disponibilité des terrains sportifs et des installations sportives?</t>
  </si>
  <si>
    <t>les heures d’ouverture pour ces installations?</t>
  </si>
  <si>
    <r>
      <t xml:space="preserve">Est-ce que l’organisme/l’établissement propose des formations interdisciplinaires au personnel enseignant pour traiter d’un enjeu du développement durable </t>
    </r>
    <r>
      <rPr>
        <sz val="11"/>
        <color rgb="FF000000"/>
        <rFont val="Calibri"/>
        <family val="2"/>
        <scheme val="minor"/>
      </rPr>
      <t>(ex. : les changements climatiques avec la science et l’univers social, les matières résiduelles avec la science, l’univers social et les arts)</t>
    </r>
    <r>
      <rPr>
        <b/>
        <sz val="11"/>
        <color rgb="FF000000"/>
        <rFont val="Calibri"/>
        <family val="2"/>
        <scheme val="minor"/>
      </rPr>
      <t>?</t>
    </r>
  </si>
  <si>
    <t>en proposant des collations dans les milieux défavorisés?</t>
  </si>
  <si>
    <t>en proposant des menus santé abordables?</t>
  </si>
  <si>
    <t>en promouvant les coopératives scolaires pour les fournitures?</t>
  </si>
  <si>
    <t>en facilitant les études des mères adolescentes?</t>
  </si>
  <si>
    <r>
      <t xml:space="preserve">Est-ce que l’organisme/l’établissement propose aux employés et aux élèves des activités de sensibilisation portant sur les concepts de justice, d’inclusion et de paix et leur relation avec le droit </t>
    </r>
    <r>
      <rPr>
        <sz val="11"/>
        <color theme="1"/>
        <rFont val="Calibri"/>
        <family val="2"/>
        <scheme val="minor"/>
      </rPr>
      <t>(ex. : Oxfam-Québec, Amnistie internationale, actions contre l’intimidation et la violence)</t>
    </r>
    <r>
      <rPr>
        <b/>
        <sz val="11"/>
        <color theme="1"/>
        <rFont val="Calibri"/>
        <family val="2"/>
        <scheme val="minor"/>
      </rPr>
      <t>?</t>
    </r>
  </si>
  <si>
    <t xml:space="preserve">Est-ce que l’organisme/l’établissement s’est doté d’une politique environnementale ou d’une politique de développement durable?  </t>
  </si>
  <si>
    <t>Est-ce que des établissements de l’organisme font partie au moins d'un des réseaux suivants : réseau des Établissements verts Brundtland, réseau des Écoles associées à l’UNESCO, réseau des Écoles entrepreneuriales et environnementales, réseau des Écoles internationales, réseau des écoles écocitoyennes, Programme Santé globale?</t>
  </si>
  <si>
    <t>Est-ce que l'organisme/l'établissement tient compte des principes de développement durable dans ses interventions? Site Web : (http://www.mddelcc.gouv.qc.ca/developpement/principes.pdf)</t>
  </si>
  <si>
    <r>
      <t xml:space="preserve">pour augmenter l’utilisation de documents électroniques </t>
    </r>
    <r>
      <rPr>
        <i/>
        <sz val="11"/>
        <color theme="1"/>
        <rFont val="Calibri"/>
        <family val="2"/>
        <scheme val="minor"/>
      </rPr>
      <t>versus</t>
    </r>
    <r>
      <rPr>
        <sz val="11"/>
        <color theme="1"/>
        <rFont val="Calibri"/>
        <family val="2"/>
        <scheme val="minor"/>
      </rPr>
      <t xml:space="preserve"> les documents papier?</t>
    </r>
  </si>
  <si>
    <r>
      <t xml:space="preserve">Est-ce que l’organisme/l’établissement propose à son réseau des outils en éducation en matière de développement durable </t>
    </r>
    <r>
      <rPr>
        <sz val="11"/>
        <color theme="1"/>
        <rFont val="Calibri"/>
        <family val="2"/>
        <scheme val="minor"/>
      </rPr>
      <t>(ex. : activités pédagogiques, situations d’apprentissage)</t>
    </r>
    <r>
      <rPr>
        <b/>
        <sz val="11"/>
        <color theme="1"/>
        <rFont val="Calibri"/>
        <family val="2"/>
        <scheme val="minor"/>
      </rPr>
      <t>?</t>
    </r>
  </si>
  <si>
    <t>de faire la promotion des formations continues en matière de développement durable pour l’ensemble de son personnel?</t>
  </si>
  <si>
    <t>l’accès pour tous aux milieux propices aux activités physiques?</t>
  </si>
  <si>
    <r>
      <t xml:space="preserve">Est-ce que l’organisme/l’établissement propose des mesures et des projets permettant l’optimisation de l’utilisation d’énergies nouvelles </t>
    </r>
    <r>
      <rPr>
        <sz val="11"/>
        <color theme="1"/>
        <rFont val="Calibri"/>
        <family val="2"/>
        <scheme val="minor"/>
      </rPr>
      <t xml:space="preserve">(ex. : géothermie, énergie solaire, </t>
    </r>
    <r>
      <rPr>
        <sz val="11"/>
        <rFont val="Calibri"/>
        <family val="2"/>
        <scheme val="minor"/>
      </rPr>
      <t>biomasse)</t>
    </r>
    <r>
      <rPr>
        <b/>
        <sz val="11"/>
        <rFont val="Calibri"/>
        <family val="2"/>
        <scheme val="minor"/>
      </rPr>
      <t>?</t>
    </r>
  </si>
  <si>
    <t>des mesures permettant d’atténuer leurs impacts sur le réseau scolaire (ex. : canicule, inondation, pluies diluviennes, vents violents)?</t>
  </si>
  <si>
    <t>Est-ce que l’organisme/l’établissement favorise la consultation des individus (employés et élèves) et leur participation à la mise en œuvre de ses politiques et de ses plans d’action?</t>
  </si>
  <si>
    <t>la collaboration à d’autres secteurs de l’éducation comme les universités et les collèges (ex. : recherche en pédagogie ou didactique, architecture et infrastructure)?</t>
  </si>
  <si>
    <t>la salle de spectacles?</t>
  </si>
  <si>
    <t>le plan des mesures d’urgence?</t>
  </si>
  <si>
    <r>
      <t xml:space="preserve">Pour favoriser l’inclusion sociale et la réduction des inégalités, est-ce que l’organisme/l’établissement participe à des activités ou </t>
    </r>
    <r>
      <rPr>
        <b/>
        <sz val="11"/>
        <rFont val="Calibri"/>
        <family val="2"/>
        <scheme val="minor"/>
      </rPr>
      <t>à</t>
    </r>
    <r>
      <rPr>
        <b/>
        <sz val="11"/>
        <color theme="1"/>
        <rFont val="Calibri"/>
        <family val="2"/>
        <scheme val="minor"/>
      </rPr>
      <t xml:space="preserve"> des projets avec des organismes communautaires et d’économie sociale?</t>
    </r>
  </si>
  <si>
    <r>
      <t xml:space="preserve">Est-ce que l’organisme/l’établissement propose des actions aux employés et aux élèves qui contribuent à la résolution de conflits à l'échelle locale </t>
    </r>
    <r>
      <rPr>
        <sz val="11"/>
        <color theme="1"/>
        <rFont val="Calibri"/>
        <family val="2"/>
        <scheme val="minor"/>
      </rPr>
      <t>(ex. : formation des employés, sensibilisation des élèves, utilisation de la médiation, ateliers de sensibilisation à la médiation, formation d’un comité de coordination, sélection d’employés-médiateurs, sélection d’élèves-médiateurs, proposition d’outils comme affiches et aide-mémoire)</t>
    </r>
    <r>
      <rPr>
        <b/>
        <sz val="11"/>
        <color theme="1"/>
        <rFont val="Calibri"/>
        <family val="2"/>
        <scheme val="minor"/>
      </rPr>
      <t>?</t>
    </r>
  </si>
  <si>
    <r>
      <t>Est-ce que l’organisme/l’établissement a mis</t>
    </r>
    <r>
      <rPr>
        <b/>
        <sz val="11"/>
        <rFont val="Calibri"/>
        <family val="2"/>
        <scheme val="minor"/>
      </rPr>
      <t xml:space="preserve"> sur pied</t>
    </r>
    <r>
      <rPr>
        <b/>
        <sz val="11"/>
        <color theme="1"/>
        <rFont val="Calibri"/>
        <family val="2"/>
        <scheme val="minor"/>
      </rPr>
      <t> un comité sur l'environnement ou sur le développement durable?</t>
    </r>
  </si>
  <si>
    <t>Est-ce que l’organisme/l’établissement fait la promotion de la santé et du bien-être chez les employés et les élèves par des actions privilégiant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</si>
</sst>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7" xfId="0" applyBorder="1"/>
    <xf numFmtId="9" fontId="0" fillId="0" borderId="3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/>
    <xf numFmtId="0" fontId="0" fillId="0" borderId="9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/>
    <xf numFmtId="0" fontId="1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</xf>
    <xf numFmtId="0" fontId="0" fillId="0" borderId="7" xfId="0" applyBorder="1" applyProtection="1"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3" borderId="0" xfId="0" applyFill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Développement Durable</c:v>
          </c:tx>
          <c:spPr>
            <a:gradFill flip="none" rotWithShape="1">
              <a:gsLst>
                <a:gs pos="0">
                  <a:schemeClr val="accent6">
                    <a:shade val="30000"/>
                    <a:satMod val="115000"/>
                  </a:schemeClr>
                </a:gs>
                <a:gs pos="50000">
                  <a:schemeClr val="accent6">
                    <a:shade val="67500"/>
                    <a:satMod val="115000"/>
                  </a:schemeClr>
                </a:gs>
                <a:gs pos="100000">
                  <a:schemeClr val="accent6">
                    <a:shade val="100000"/>
                    <a:satMod val="115000"/>
                  </a:schemeClr>
                </a:gs>
              </a:gsLst>
              <a:lin ang="16200000" scaled="1"/>
              <a:tileRect/>
            </a:gra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(Questionnaire!$B$6,Questionnaire!$B$33,Questionnaire!$B$86,Questionnaire!$B$144,Questionnaire!$B$167,Questionnaire!$B$184)</c:f>
              <c:strCache>
                <c:ptCount val="6"/>
                <c:pt idx="0">
                  <c:v>Efficacité économique (consommation responsable)</c:v>
                </c:pt>
                <c:pt idx="1">
                  <c:v>Personnes (formation, santé, bien-être, sécurité, égalité)</c:v>
                </c:pt>
                <c:pt idx="2">
                  <c:v>Planète (ressource, pollution)</c:v>
                </c:pt>
                <c:pt idx="3">
                  <c:v>Partenariat (concertation, collaboration, multidisciplinarité)</c:v>
                </c:pt>
                <c:pt idx="4">
                  <c:v>Équité sociale (justice, non-discrimination, inclusion)</c:v>
                </c:pt>
                <c:pt idx="5">
                  <c:v>Organisation en vue du développement durable</c:v>
                </c:pt>
              </c:strCache>
            </c:strRef>
          </c:cat>
          <c:val>
            <c:numRef>
              <c:f>(Questionnaire!$L$31,Questionnaire!$L$84,Questionnaire!$L$142,Questionnaire!$L$165,Questionnaire!$L$182,Questionnaire!$L$194)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08030904"/>
        <c:axId val="608031296"/>
      </c:barChart>
      <c:catAx>
        <c:axId val="60803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8031296"/>
        <c:crosses val="autoZero"/>
        <c:auto val="1"/>
        <c:lblAlgn val="ctr"/>
        <c:lblOffset val="100"/>
        <c:noMultiLvlLbl val="0"/>
      </c:catAx>
      <c:valAx>
        <c:axId val="608031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608030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0</xdr:row>
      <xdr:rowOff>109536</xdr:rowOff>
    </xdr:from>
    <xdr:to>
      <xdr:col>11</xdr:col>
      <xdr:colOff>304800</xdr:colOff>
      <xdr:row>31</xdr:row>
      <xdr:rowOff>76199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P200"/>
  <sheetViews>
    <sheetView tabSelected="1" view="pageBreakPreview" zoomScaleNormal="100" zoomScaleSheetLayoutView="100" workbookViewId="0">
      <selection activeCell="L15" sqref="L15"/>
    </sheetView>
  </sheetViews>
  <sheetFormatPr baseColWidth="10" defaultRowHeight="15" x14ac:dyDescent="0.25"/>
  <cols>
    <col min="1" max="1" width="3.42578125" customWidth="1"/>
    <col min="2" max="2" width="17.85546875" customWidth="1"/>
    <col min="5" max="5" width="11.42578125" customWidth="1"/>
  </cols>
  <sheetData>
    <row r="1" spans="1:16" x14ac:dyDescent="0.25">
      <c r="A1" s="50" t="s">
        <v>0</v>
      </c>
      <c r="B1" s="50"/>
      <c r="C1" s="50"/>
      <c r="D1" s="50"/>
      <c r="E1" s="50"/>
      <c r="F1" s="50"/>
      <c r="K1" s="1"/>
      <c r="L1" s="47"/>
      <c r="M1" s="47"/>
      <c r="N1" s="47"/>
    </row>
    <row r="2" spans="1:16" ht="24" customHeight="1" x14ac:dyDescent="0.25">
      <c r="A2" s="50"/>
      <c r="B2" s="50"/>
      <c r="C2" s="50"/>
      <c r="D2" s="50"/>
      <c r="E2" s="50"/>
      <c r="F2" s="50"/>
      <c r="K2" s="1"/>
      <c r="L2" s="1"/>
      <c r="M2" s="1"/>
      <c r="N2" s="1"/>
      <c r="O2" s="1"/>
    </row>
    <row r="3" spans="1:16" ht="15.75" thickBot="1" x14ac:dyDescent="0.3"/>
    <row r="4" spans="1:16" x14ac:dyDescent="0.25">
      <c r="A4" s="4"/>
      <c r="H4" s="51"/>
      <c r="I4" s="51"/>
      <c r="J4" s="51"/>
      <c r="L4" s="48" t="s">
        <v>3</v>
      </c>
      <c r="M4" s="49"/>
      <c r="N4" s="4"/>
      <c r="O4" s="40" t="s">
        <v>4</v>
      </c>
      <c r="P4" s="31"/>
    </row>
    <row r="5" spans="1:16" ht="33.75" customHeight="1" x14ac:dyDescent="0.25">
      <c r="H5" s="51"/>
      <c r="I5" s="51"/>
      <c r="J5" s="51"/>
      <c r="L5" s="12" t="s">
        <v>70</v>
      </c>
      <c r="M5" s="13" t="s">
        <v>72</v>
      </c>
      <c r="O5" s="27"/>
      <c r="P5" s="32"/>
    </row>
    <row r="6" spans="1:16" s="10" customFormat="1" ht="15" customHeight="1" x14ac:dyDescent="0.25">
      <c r="B6" s="46" t="s">
        <v>1</v>
      </c>
      <c r="C6" s="46"/>
      <c r="D6" s="46"/>
      <c r="E6" s="46"/>
      <c r="F6" s="46"/>
      <c r="L6" s="14"/>
      <c r="M6" s="15"/>
      <c r="O6" s="28"/>
      <c r="P6" s="24"/>
    </row>
    <row r="7" spans="1:16" ht="15" customHeight="1" x14ac:dyDescent="0.25">
      <c r="L7" s="12"/>
      <c r="M7" s="13"/>
      <c r="O7" s="27"/>
      <c r="P7" s="32"/>
    </row>
    <row r="8" spans="1:16" x14ac:dyDescent="0.25">
      <c r="A8" s="5" t="s">
        <v>2</v>
      </c>
      <c r="B8" s="2" t="s">
        <v>73</v>
      </c>
      <c r="C8" s="2"/>
      <c r="D8" s="2"/>
      <c r="E8" s="2"/>
      <c r="F8" s="2"/>
      <c r="G8" s="2"/>
      <c r="H8" s="2"/>
      <c r="I8" s="2"/>
      <c r="J8" s="2"/>
      <c r="K8" s="2"/>
      <c r="L8" s="36"/>
      <c r="M8" s="17">
        <f>IF(L8="Oui",2,0)</f>
        <v>0</v>
      </c>
      <c r="O8" s="38"/>
      <c r="P8" s="33"/>
    </row>
    <row r="9" spans="1:16" x14ac:dyDescent="0.25">
      <c r="A9" s="6"/>
      <c r="B9" s="2"/>
      <c r="C9" s="2"/>
      <c r="D9" s="2"/>
      <c r="E9" s="2"/>
      <c r="F9" s="2"/>
      <c r="G9" s="2"/>
      <c r="H9" s="2"/>
      <c r="I9" s="2"/>
      <c r="J9" s="35"/>
      <c r="K9" s="2"/>
      <c r="L9" s="16"/>
      <c r="M9" s="17"/>
      <c r="O9" s="25"/>
      <c r="P9" s="33"/>
    </row>
    <row r="10" spans="1:16" x14ac:dyDescent="0.25">
      <c r="A10" s="4" t="s">
        <v>5</v>
      </c>
      <c r="B10" s="2" t="s">
        <v>74</v>
      </c>
      <c r="C10" s="2"/>
      <c r="D10" s="2"/>
      <c r="E10" s="2"/>
      <c r="F10" s="2"/>
      <c r="G10" s="2"/>
      <c r="H10" s="2"/>
      <c r="I10" s="2"/>
      <c r="L10" s="18"/>
      <c r="M10" s="24"/>
      <c r="N10" s="25"/>
      <c r="O10" s="25"/>
      <c r="P10" s="33"/>
    </row>
    <row r="11" spans="1:16" x14ac:dyDescent="0.25">
      <c r="A11" s="4" t="s">
        <v>7</v>
      </c>
      <c r="B11" s="7" t="s">
        <v>75</v>
      </c>
      <c r="C11" s="7"/>
      <c r="D11" s="7"/>
      <c r="E11" s="7"/>
      <c r="L11" s="36"/>
      <c r="M11" s="17">
        <f t="shared" ref="M11:M28" si="0">IF(L11="Oui",1,0)</f>
        <v>0</v>
      </c>
      <c r="O11" s="38"/>
      <c r="P11" s="33"/>
    </row>
    <row r="12" spans="1:16" x14ac:dyDescent="0.25">
      <c r="A12" s="5" t="s">
        <v>8</v>
      </c>
      <c r="B12" s="7" t="s">
        <v>76</v>
      </c>
      <c r="C12" s="7"/>
      <c r="D12" s="7"/>
      <c r="E12" s="7"/>
      <c r="F12" s="7"/>
      <c r="L12" s="36"/>
      <c r="M12" s="17">
        <f>IF(L12="Oui",2,0)</f>
        <v>0</v>
      </c>
      <c r="O12" s="38"/>
      <c r="P12" s="33"/>
    </row>
    <row r="13" spans="1:16" x14ac:dyDescent="0.25">
      <c r="A13" s="5" t="s">
        <v>9</v>
      </c>
      <c r="B13" s="7" t="s">
        <v>77</v>
      </c>
      <c r="C13" s="7"/>
      <c r="D13" s="7"/>
      <c r="E13" s="7"/>
      <c r="L13" s="36"/>
      <c r="M13" s="17">
        <f>IF(L13="Oui",2,0)</f>
        <v>0</v>
      </c>
      <c r="O13" s="38"/>
      <c r="P13" s="33"/>
    </row>
    <row r="14" spans="1:16" x14ac:dyDescent="0.25">
      <c r="A14" s="4" t="s">
        <v>10</v>
      </c>
      <c r="B14" s="7" t="s">
        <v>78</v>
      </c>
      <c r="C14" s="7"/>
      <c r="D14" s="7"/>
      <c r="L14" s="36"/>
      <c r="M14" s="17">
        <f t="shared" si="0"/>
        <v>0</v>
      </c>
      <c r="O14" s="38"/>
      <c r="P14" s="33"/>
    </row>
    <row r="15" spans="1:16" x14ac:dyDescent="0.25">
      <c r="A15" s="4" t="s">
        <v>11</v>
      </c>
      <c r="B15" s="7" t="s">
        <v>79</v>
      </c>
      <c r="C15" s="7"/>
      <c r="L15" s="36"/>
      <c r="M15" s="17">
        <f t="shared" si="0"/>
        <v>0</v>
      </c>
      <c r="O15" s="38"/>
      <c r="P15" s="33"/>
    </row>
    <row r="16" spans="1:16" x14ac:dyDescent="0.25">
      <c r="A16" s="4" t="s">
        <v>12</v>
      </c>
      <c r="B16" s="3" t="s">
        <v>80</v>
      </c>
      <c r="C16" s="41"/>
      <c r="D16" s="41"/>
      <c r="E16" s="41"/>
      <c r="F16" s="41"/>
      <c r="G16" s="41"/>
      <c r="H16" s="41"/>
      <c r="I16" s="41"/>
      <c r="J16" s="41"/>
      <c r="K16" s="3"/>
      <c r="L16" s="36"/>
      <c r="M16" s="17">
        <f t="shared" si="0"/>
        <v>0</v>
      </c>
      <c r="O16" s="38"/>
      <c r="P16" s="33"/>
    </row>
    <row r="17" spans="1:16" x14ac:dyDescent="0.25">
      <c r="A17" s="4"/>
      <c r="L17" s="16"/>
      <c r="M17" s="17"/>
      <c r="O17" s="25"/>
      <c r="P17" s="33"/>
    </row>
    <row r="18" spans="1:16" x14ac:dyDescent="0.25">
      <c r="A18" s="5" t="s">
        <v>6</v>
      </c>
      <c r="B18" s="8" t="s">
        <v>13</v>
      </c>
      <c r="C18" s="8"/>
      <c r="D18" s="8"/>
      <c r="E18" s="8"/>
      <c r="F18" s="8"/>
      <c r="G18" s="8"/>
      <c r="H18" s="8"/>
      <c r="I18" s="8"/>
      <c r="L18" s="36"/>
      <c r="M18" s="17">
        <f>IF(L18="Oui",2,0)</f>
        <v>0</v>
      </c>
      <c r="O18" s="38"/>
      <c r="P18" s="33"/>
    </row>
    <row r="19" spans="1:16" x14ac:dyDescent="0.25">
      <c r="L19" s="16"/>
      <c r="M19" s="17"/>
      <c r="O19" s="25"/>
      <c r="P19" s="33"/>
    </row>
    <row r="20" spans="1:16" ht="31.5" customHeight="1" x14ac:dyDescent="0.25">
      <c r="A20" s="5" t="s">
        <v>14</v>
      </c>
      <c r="B20" s="44" t="s">
        <v>81</v>
      </c>
      <c r="C20" s="44"/>
      <c r="D20" s="44"/>
      <c r="E20" s="44"/>
      <c r="F20" s="44"/>
      <c r="G20" s="44"/>
      <c r="H20" s="44"/>
      <c r="I20" s="44"/>
      <c r="J20" s="44"/>
      <c r="K20" s="44"/>
      <c r="L20" s="36"/>
      <c r="M20" s="17">
        <f>IF(L20="Oui",2,0)</f>
        <v>0</v>
      </c>
      <c r="O20" s="38"/>
      <c r="P20" s="33"/>
    </row>
    <row r="21" spans="1:16" x14ac:dyDescent="0.25">
      <c r="L21" s="16"/>
      <c r="M21" s="17"/>
      <c r="O21" s="25"/>
      <c r="P21" s="33"/>
    </row>
    <row r="22" spans="1:16" ht="48" customHeight="1" x14ac:dyDescent="0.25">
      <c r="A22" s="4" t="s">
        <v>15</v>
      </c>
      <c r="B22" s="44" t="s">
        <v>82</v>
      </c>
      <c r="C22" s="44"/>
      <c r="D22" s="44"/>
      <c r="E22" s="44"/>
      <c r="F22" s="44"/>
      <c r="G22" s="44"/>
      <c r="H22" s="44"/>
      <c r="I22" s="44"/>
      <c r="J22" s="44"/>
      <c r="K22" s="44"/>
      <c r="L22" s="18"/>
      <c r="M22" s="15"/>
      <c r="O22" s="25"/>
      <c r="P22" s="33"/>
    </row>
    <row r="23" spans="1:16" x14ac:dyDescent="0.25">
      <c r="A23" s="4" t="s">
        <v>7</v>
      </c>
      <c r="B23" s="7" t="s">
        <v>83</v>
      </c>
      <c r="C23" s="7"/>
      <c r="D23" s="7"/>
      <c r="E23" s="7"/>
      <c r="F23" s="7"/>
      <c r="L23" s="36"/>
      <c r="M23" s="17">
        <f t="shared" si="0"/>
        <v>0</v>
      </c>
      <c r="O23" s="38"/>
      <c r="P23" s="33"/>
    </row>
    <row r="24" spans="1:16" x14ac:dyDescent="0.25">
      <c r="A24" s="5" t="s">
        <v>8</v>
      </c>
      <c r="B24" s="7" t="s">
        <v>84</v>
      </c>
      <c r="C24" s="7"/>
      <c r="D24" s="7"/>
      <c r="E24" s="7"/>
      <c r="F24" s="7"/>
      <c r="L24" s="36"/>
      <c r="M24" s="17">
        <f>IF(L24="Oui",2,0)</f>
        <v>0</v>
      </c>
      <c r="O24" s="38"/>
      <c r="P24" s="33"/>
    </row>
    <row r="25" spans="1:16" x14ac:dyDescent="0.25">
      <c r="A25" s="4" t="s">
        <v>9</v>
      </c>
      <c r="B25" s="7" t="s">
        <v>85</v>
      </c>
      <c r="C25" s="7"/>
      <c r="D25" s="7"/>
      <c r="E25" s="7"/>
      <c r="F25" s="7"/>
      <c r="L25" s="36"/>
      <c r="M25" s="17">
        <f t="shared" si="0"/>
        <v>0</v>
      </c>
      <c r="O25" s="38"/>
      <c r="P25" s="33"/>
    </row>
    <row r="26" spans="1:16" x14ac:dyDescent="0.25">
      <c r="A26" s="4" t="s">
        <v>10</v>
      </c>
      <c r="B26" s="7" t="s">
        <v>86</v>
      </c>
      <c r="C26" s="7"/>
      <c r="D26" s="7"/>
      <c r="E26" s="7"/>
      <c r="F26" s="7"/>
      <c r="L26" s="36"/>
      <c r="M26" s="17">
        <f t="shared" si="0"/>
        <v>0</v>
      </c>
      <c r="O26" s="38"/>
      <c r="P26" s="33"/>
    </row>
    <row r="27" spans="1:16" x14ac:dyDescent="0.25">
      <c r="A27" s="5" t="s">
        <v>11</v>
      </c>
      <c r="B27" s="7" t="s">
        <v>87</v>
      </c>
      <c r="C27" s="7"/>
      <c r="D27" s="7"/>
      <c r="E27" s="7"/>
      <c r="L27" s="36"/>
      <c r="M27" s="17">
        <f>IF(L27="Oui",2,0)</f>
        <v>0</v>
      </c>
      <c r="O27" s="38"/>
      <c r="P27" s="33"/>
    </row>
    <row r="28" spans="1:16" x14ac:dyDescent="0.25">
      <c r="A28" s="4" t="s">
        <v>12</v>
      </c>
      <c r="B28" s="43" t="s">
        <v>159</v>
      </c>
      <c r="C28" s="43"/>
      <c r="D28" s="43"/>
      <c r="E28" s="43"/>
      <c r="F28" s="43"/>
      <c r="G28" s="43"/>
      <c r="H28" s="43"/>
      <c r="L28" s="36"/>
      <c r="M28" s="17">
        <f t="shared" si="0"/>
        <v>0</v>
      </c>
      <c r="O28" s="38"/>
      <c r="P28" s="33"/>
    </row>
    <row r="29" spans="1:16" x14ac:dyDescent="0.25">
      <c r="A29" s="4" t="s">
        <v>16</v>
      </c>
      <c r="B29" s="3" t="s">
        <v>80</v>
      </c>
      <c r="C29" s="41"/>
      <c r="D29" s="41"/>
      <c r="E29" s="41"/>
      <c r="F29" s="41"/>
      <c r="G29" s="41"/>
      <c r="H29" s="41"/>
      <c r="I29" s="41"/>
      <c r="J29" s="41"/>
      <c r="K29" s="3"/>
      <c r="L29" s="36"/>
      <c r="M29" s="17">
        <f>IF(L29="Oui",1,0)</f>
        <v>0</v>
      </c>
      <c r="O29" s="38"/>
      <c r="P29" s="33"/>
    </row>
    <row r="30" spans="1:16" x14ac:dyDescent="0.25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16"/>
      <c r="M30" s="17"/>
      <c r="O30" s="25"/>
      <c r="P30" s="33"/>
    </row>
    <row r="31" spans="1:16" x14ac:dyDescent="0.25">
      <c r="A31" s="4" t="s">
        <v>68</v>
      </c>
      <c r="B31" s="7" t="s">
        <v>69</v>
      </c>
      <c r="C31" s="7"/>
      <c r="D31" s="7"/>
      <c r="E31" s="7"/>
      <c r="F31" s="7"/>
      <c r="G31" s="7"/>
      <c r="H31" s="7"/>
      <c r="I31" s="7"/>
      <c r="J31" s="7"/>
      <c r="K31" s="7"/>
      <c r="L31" s="26">
        <f>M31/23</f>
        <v>0</v>
      </c>
      <c r="M31" s="17">
        <f>SUM(M8:M29)</f>
        <v>0</v>
      </c>
      <c r="O31" s="25"/>
      <c r="P31" s="33"/>
    </row>
    <row r="32" spans="1:16" x14ac:dyDescent="0.25">
      <c r="L32" s="16"/>
      <c r="M32" s="17"/>
      <c r="O32" s="25"/>
      <c r="P32" s="33"/>
    </row>
    <row r="33" spans="1:16" s="10" customFormat="1" x14ac:dyDescent="0.25">
      <c r="A33" s="11"/>
      <c r="B33" s="45" t="s">
        <v>18</v>
      </c>
      <c r="C33" s="45"/>
      <c r="D33" s="45"/>
      <c r="E33" s="45"/>
      <c r="F33" s="45"/>
      <c r="L33" s="18"/>
      <c r="M33" s="15"/>
      <c r="O33" s="29"/>
      <c r="P33" s="34"/>
    </row>
    <row r="34" spans="1:16" x14ac:dyDescent="0.25">
      <c r="L34" s="16"/>
      <c r="M34" s="17"/>
      <c r="O34" s="25"/>
      <c r="P34" s="33"/>
    </row>
    <row r="35" spans="1:16" x14ac:dyDescent="0.25">
      <c r="A35" s="4" t="s">
        <v>17</v>
      </c>
      <c r="B35" s="42" t="s">
        <v>88</v>
      </c>
      <c r="C35" s="42"/>
      <c r="D35" s="42"/>
      <c r="E35" s="42"/>
      <c r="F35" s="42"/>
      <c r="G35" s="42"/>
      <c r="H35" s="42"/>
      <c r="I35" s="42"/>
      <c r="J35" s="42"/>
      <c r="K35" s="42"/>
      <c r="L35" s="18"/>
      <c r="M35" s="15"/>
      <c r="O35" s="25"/>
      <c r="P35" s="33"/>
    </row>
    <row r="36" spans="1:16" x14ac:dyDescent="0.25">
      <c r="A36" s="5" t="s">
        <v>7</v>
      </c>
      <c r="B36" s="43" t="s">
        <v>89</v>
      </c>
      <c r="C36" s="43"/>
      <c r="L36" s="36"/>
      <c r="M36" s="17">
        <f>IF(L36="Oui",2,0)</f>
        <v>0</v>
      </c>
      <c r="O36" s="38"/>
      <c r="P36" s="33"/>
    </row>
    <row r="37" spans="1:16" x14ac:dyDescent="0.25">
      <c r="A37" s="5" t="s">
        <v>8</v>
      </c>
      <c r="B37" s="43" t="s">
        <v>90</v>
      </c>
      <c r="C37" s="43"/>
      <c r="L37" s="36"/>
      <c r="M37" s="17">
        <f>IF(L37="Oui",2,0)</f>
        <v>0</v>
      </c>
      <c r="O37" s="38"/>
      <c r="P37" s="33"/>
    </row>
    <row r="38" spans="1:16" x14ac:dyDescent="0.25">
      <c r="L38" s="16"/>
      <c r="M38" s="17"/>
      <c r="O38" s="25"/>
      <c r="P38" s="33"/>
    </row>
    <row r="39" spans="1:16" ht="30" customHeight="1" x14ac:dyDescent="0.25">
      <c r="A39" s="5" t="s">
        <v>19</v>
      </c>
      <c r="B39" s="44" t="s">
        <v>160</v>
      </c>
      <c r="C39" s="44"/>
      <c r="D39" s="44"/>
      <c r="E39" s="44"/>
      <c r="F39" s="44"/>
      <c r="G39" s="44"/>
      <c r="H39" s="44"/>
      <c r="I39" s="44"/>
      <c r="J39" s="44"/>
      <c r="L39" s="36"/>
      <c r="M39" s="17">
        <f>IF(L39="Oui",2,0)</f>
        <v>0</v>
      </c>
      <c r="O39" s="38"/>
      <c r="P39" s="33"/>
    </row>
    <row r="40" spans="1:16" x14ac:dyDescent="0.25">
      <c r="L40" s="16"/>
      <c r="M40" s="17"/>
      <c r="O40" s="25"/>
      <c r="P40" s="33"/>
    </row>
    <row r="41" spans="1:16" x14ac:dyDescent="0.25">
      <c r="A41" s="4" t="s">
        <v>20</v>
      </c>
      <c r="B41" s="42" t="s">
        <v>91</v>
      </c>
      <c r="C41" s="42"/>
      <c r="D41" s="42"/>
      <c r="E41" s="42"/>
      <c r="F41" s="42"/>
      <c r="G41" s="42"/>
      <c r="H41" s="42"/>
      <c r="I41" s="42"/>
      <c r="L41" s="18"/>
      <c r="M41" s="15"/>
      <c r="O41" s="25"/>
      <c r="P41" s="33"/>
    </row>
    <row r="42" spans="1:16" x14ac:dyDescent="0.25">
      <c r="A42" s="5" t="s">
        <v>7</v>
      </c>
      <c r="B42" s="43" t="s">
        <v>92</v>
      </c>
      <c r="C42" s="43"/>
      <c r="D42" s="43"/>
      <c r="E42" s="43"/>
      <c r="F42" s="43"/>
      <c r="G42" s="43"/>
      <c r="L42" s="36"/>
      <c r="M42" s="17">
        <f>IF(L42="Oui",2,0)</f>
        <v>0</v>
      </c>
      <c r="O42" s="38"/>
      <c r="P42" s="33"/>
    </row>
    <row r="43" spans="1:16" x14ac:dyDescent="0.25">
      <c r="A43" s="4" t="s">
        <v>8</v>
      </c>
      <c r="B43" s="43" t="s">
        <v>161</v>
      </c>
      <c r="C43" s="43"/>
      <c r="D43" s="43"/>
      <c r="E43" s="43"/>
      <c r="F43" s="43"/>
      <c r="G43" s="43"/>
      <c r="H43" s="43"/>
      <c r="I43" s="43"/>
      <c r="J43" s="43"/>
      <c r="L43" s="36"/>
      <c r="M43" s="17">
        <f>IF(L43="Oui",1,0)</f>
        <v>0</v>
      </c>
      <c r="O43" s="38"/>
      <c r="P43" s="33"/>
    </row>
    <row r="44" spans="1:16" x14ac:dyDescent="0.25">
      <c r="L44" s="16"/>
      <c r="M44" s="17"/>
      <c r="O44" s="25"/>
      <c r="P44" s="33"/>
    </row>
    <row r="45" spans="1:16" ht="48" customHeight="1" x14ac:dyDescent="0.25">
      <c r="A45" s="4" t="s">
        <v>21</v>
      </c>
      <c r="B45" s="44" t="s">
        <v>93</v>
      </c>
      <c r="C45" s="44"/>
      <c r="D45" s="44"/>
      <c r="E45" s="44"/>
      <c r="F45" s="44"/>
      <c r="G45" s="44"/>
      <c r="H45" s="44"/>
      <c r="I45" s="44"/>
      <c r="J45" s="44"/>
      <c r="K45" s="44"/>
      <c r="L45" s="18"/>
      <c r="M45" s="15"/>
      <c r="O45" s="25"/>
      <c r="P45" s="33"/>
    </row>
    <row r="46" spans="1:16" x14ac:dyDescent="0.25">
      <c r="A46" s="4" t="s">
        <v>7</v>
      </c>
      <c r="B46" s="43" t="s">
        <v>89</v>
      </c>
      <c r="C46" s="43"/>
      <c r="L46" s="36"/>
      <c r="M46" s="17">
        <f>IF(L46="Oui",1,0)</f>
        <v>0</v>
      </c>
      <c r="O46" s="38"/>
      <c r="P46" s="33"/>
    </row>
    <row r="47" spans="1:16" x14ac:dyDescent="0.25">
      <c r="A47" s="4" t="s">
        <v>8</v>
      </c>
      <c r="B47" s="43" t="s">
        <v>94</v>
      </c>
      <c r="C47" s="43"/>
      <c r="L47" s="36"/>
      <c r="M47" s="17">
        <f>IF(L47="Oui",1,0)</f>
        <v>0</v>
      </c>
      <c r="O47" s="38"/>
      <c r="P47" s="33"/>
    </row>
    <row r="48" spans="1:16" x14ac:dyDescent="0.25">
      <c r="L48" s="16"/>
      <c r="M48" s="17"/>
      <c r="O48" s="25"/>
      <c r="P48" s="33"/>
    </row>
    <row r="49" spans="1:16" ht="30.75" customHeight="1" x14ac:dyDescent="0.25">
      <c r="A49" s="4" t="s">
        <v>22</v>
      </c>
      <c r="B49" s="44" t="s">
        <v>172</v>
      </c>
      <c r="C49" s="44"/>
      <c r="D49" s="44"/>
      <c r="E49" s="44"/>
      <c r="F49" s="44"/>
      <c r="G49" s="44"/>
      <c r="H49" s="44"/>
      <c r="I49" s="44"/>
      <c r="J49" s="44"/>
      <c r="K49" s="44"/>
      <c r="L49" s="18"/>
      <c r="M49" s="15"/>
      <c r="O49" s="25"/>
      <c r="P49" s="33"/>
    </row>
    <row r="50" spans="1:16" x14ac:dyDescent="0.25">
      <c r="A50" s="5" t="s">
        <v>7</v>
      </c>
      <c r="B50" s="43" t="s">
        <v>95</v>
      </c>
      <c r="C50" s="43"/>
      <c r="L50" s="36"/>
      <c r="M50" s="17">
        <f>IF(L50="Oui",2,0)</f>
        <v>0</v>
      </c>
      <c r="O50" s="38"/>
      <c r="P50" s="33"/>
    </row>
    <row r="51" spans="1:16" x14ac:dyDescent="0.25">
      <c r="A51" s="5" t="s">
        <v>8</v>
      </c>
      <c r="B51" s="43" t="s">
        <v>96</v>
      </c>
      <c r="C51" s="43"/>
      <c r="D51" s="43"/>
      <c r="E51" s="43"/>
      <c r="L51" s="36"/>
      <c r="M51" s="17">
        <f>IF(L51="Oui",2,0)</f>
        <v>0</v>
      </c>
      <c r="O51" s="38"/>
      <c r="P51" s="33"/>
    </row>
    <row r="52" spans="1:16" x14ac:dyDescent="0.25">
      <c r="A52" s="4" t="s">
        <v>9</v>
      </c>
      <c r="B52" s="43" t="s">
        <v>97</v>
      </c>
      <c r="C52" s="43"/>
      <c r="D52" s="43"/>
      <c r="L52" s="36"/>
      <c r="M52" s="17">
        <f t="shared" ref="M52:M55" si="1">IF(L52="Oui",1,0)</f>
        <v>0</v>
      </c>
      <c r="O52" s="38"/>
      <c r="P52" s="33"/>
    </row>
    <row r="53" spans="1:16" x14ac:dyDescent="0.25">
      <c r="A53" s="4" t="s">
        <v>10</v>
      </c>
      <c r="B53" s="43" t="s">
        <v>98</v>
      </c>
      <c r="C53" s="43"/>
      <c r="D53" s="43"/>
      <c r="E53" s="43"/>
      <c r="F53" s="43"/>
      <c r="L53" s="36"/>
      <c r="M53" s="17">
        <f t="shared" si="1"/>
        <v>0</v>
      </c>
      <c r="O53" s="38"/>
      <c r="P53" s="33"/>
    </row>
    <row r="54" spans="1:16" x14ac:dyDescent="0.25">
      <c r="A54" s="4" t="s">
        <v>11</v>
      </c>
      <c r="B54" s="43" t="s">
        <v>162</v>
      </c>
      <c r="C54" s="43"/>
      <c r="D54" s="43"/>
      <c r="E54" s="43"/>
      <c r="F54" s="43"/>
      <c r="L54" s="36"/>
      <c r="M54" s="17">
        <f t="shared" si="1"/>
        <v>0</v>
      </c>
      <c r="O54" s="38"/>
      <c r="P54" s="33"/>
    </row>
    <row r="55" spans="1:16" x14ac:dyDescent="0.25">
      <c r="A55" s="4" t="s">
        <v>12</v>
      </c>
      <c r="B55" s="3" t="s">
        <v>80</v>
      </c>
      <c r="C55" s="41"/>
      <c r="D55" s="41"/>
      <c r="E55" s="41"/>
      <c r="F55" s="41"/>
      <c r="G55" s="41"/>
      <c r="H55" s="41"/>
      <c r="I55" s="41"/>
      <c r="J55" s="41"/>
      <c r="K55" s="3"/>
      <c r="L55" s="36"/>
      <c r="M55" s="17">
        <f t="shared" si="1"/>
        <v>0</v>
      </c>
      <c r="O55" s="38"/>
      <c r="P55" s="33"/>
    </row>
    <row r="56" spans="1:16" x14ac:dyDescent="0.25">
      <c r="L56" s="16"/>
      <c r="M56" s="17"/>
      <c r="O56" s="25"/>
      <c r="P56" s="33"/>
    </row>
    <row r="57" spans="1:16" ht="29.25" customHeight="1" x14ac:dyDescent="0.25">
      <c r="A57" s="4" t="s">
        <v>23</v>
      </c>
      <c r="B57" s="44" t="s">
        <v>25</v>
      </c>
      <c r="C57" s="44"/>
      <c r="D57" s="44"/>
      <c r="E57" s="44"/>
      <c r="F57" s="44"/>
      <c r="G57" s="44"/>
      <c r="H57" s="44"/>
      <c r="I57" s="44"/>
      <c r="J57" s="44"/>
      <c r="K57" s="44"/>
      <c r="L57" s="18"/>
      <c r="M57" s="15"/>
      <c r="O57" s="25"/>
      <c r="P57" s="33"/>
    </row>
    <row r="58" spans="1:16" x14ac:dyDescent="0.25">
      <c r="A58" s="5" t="s">
        <v>7</v>
      </c>
      <c r="B58" s="43" t="s">
        <v>99</v>
      </c>
      <c r="C58" s="43"/>
      <c r="D58" s="43"/>
      <c r="L58" s="36"/>
      <c r="M58" s="17">
        <f>IF(L58="Oui",2,0)</f>
        <v>0</v>
      </c>
      <c r="O58" s="38"/>
      <c r="P58" s="33"/>
    </row>
    <row r="59" spans="1:16" x14ac:dyDescent="0.25">
      <c r="A59" s="4" t="s">
        <v>8</v>
      </c>
      <c r="B59" s="43" t="s">
        <v>100</v>
      </c>
      <c r="C59" s="43"/>
      <c r="D59" s="43"/>
      <c r="E59" s="43"/>
      <c r="F59" s="43"/>
      <c r="G59" s="43"/>
      <c r="H59" s="43"/>
      <c r="I59" s="43"/>
      <c r="L59" s="36"/>
      <c r="M59" s="17">
        <f t="shared" ref="M59:M65" si="2">IF(L59="Oui",1,0)</f>
        <v>0</v>
      </c>
      <c r="O59" s="38"/>
      <c r="P59" s="33"/>
    </row>
    <row r="60" spans="1:16" x14ac:dyDescent="0.25">
      <c r="A60" s="4" t="s">
        <v>9</v>
      </c>
      <c r="B60" s="43" t="s">
        <v>101</v>
      </c>
      <c r="C60" s="43"/>
      <c r="D60" s="43"/>
      <c r="L60" s="36"/>
      <c r="M60" s="17">
        <f t="shared" si="2"/>
        <v>0</v>
      </c>
      <c r="O60" s="38"/>
      <c r="P60" s="33"/>
    </row>
    <row r="61" spans="1:16" x14ac:dyDescent="0.25">
      <c r="A61" s="5" t="s">
        <v>10</v>
      </c>
      <c r="B61" s="43" t="s">
        <v>102</v>
      </c>
      <c r="C61" s="43"/>
      <c r="D61" s="43"/>
      <c r="E61" s="43"/>
      <c r="L61" s="36"/>
      <c r="M61" s="17">
        <f>IF(L61="Oui",2,0)</f>
        <v>0</v>
      </c>
      <c r="O61" s="38"/>
      <c r="P61" s="33"/>
    </row>
    <row r="62" spans="1:16" x14ac:dyDescent="0.25">
      <c r="A62" s="4" t="s">
        <v>11</v>
      </c>
      <c r="B62" s="43" t="s">
        <v>103</v>
      </c>
      <c r="C62" s="43"/>
      <c r="D62" s="43"/>
      <c r="E62" s="43"/>
      <c r="F62" s="43"/>
      <c r="G62" s="43"/>
      <c r="H62" s="43"/>
      <c r="I62" s="43"/>
      <c r="L62" s="36"/>
      <c r="M62" s="17">
        <f t="shared" si="2"/>
        <v>0</v>
      </c>
      <c r="O62" s="38"/>
      <c r="P62" s="33"/>
    </row>
    <row r="63" spans="1:16" x14ac:dyDescent="0.25">
      <c r="A63" s="5" t="s">
        <v>12</v>
      </c>
      <c r="B63" s="43" t="s">
        <v>104</v>
      </c>
      <c r="C63" s="43"/>
      <c r="D63" s="43"/>
      <c r="E63" s="43"/>
      <c r="L63" s="36"/>
      <c r="M63" s="17">
        <f>IF(L63="Oui",2,0)</f>
        <v>0</v>
      </c>
      <c r="O63" s="38"/>
      <c r="P63" s="33"/>
    </row>
    <row r="64" spans="1:16" x14ac:dyDescent="0.25">
      <c r="A64" s="4" t="s">
        <v>16</v>
      </c>
      <c r="B64" s="52" t="s">
        <v>105</v>
      </c>
      <c r="C64" s="52"/>
      <c r="D64" s="52"/>
      <c r="E64" s="52"/>
      <c r="F64" s="52"/>
      <c r="G64" s="52"/>
      <c r="H64" s="52"/>
      <c r="I64" s="52"/>
      <c r="J64" s="52"/>
      <c r="K64" s="52"/>
      <c r="L64" s="36"/>
      <c r="M64" s="17">
        <f t="shared" si="2"/>
        <v>0</v>
      </c>
      <c r="O64" s="38"/>
      <c r="P64" s="33"/>
    </row>
    <row r="65" spans="1:16" x14ac:dyDescent="0.25">
      <c r="A65" s="4" t="s">
        <v>24</v>
      </c>
      <c r="B65" s="3" t="s">
        <v>80</v>
      </c>
      <c r="C65" s="41"/>
      <c r="D65" s="41"/>
      <c r="E65" s="41"/>
      <c r="F65" s="41"/>
      <c r="G65" s="41"/>
      <c r="H65" s="41"/>
      <c r="I65" s="41"/>
      <c r="J65" s="41"/>
      <c r="K65" s="3"/>
      <c r="L65" s="36"/>
      <c r="M65" s="17">
        <f t="shared" si="2"/>
        <v>0</v>
      </c>
      <c r="O65" s="38"/>
      <c r="P65" s="33"/>
    </row>
    <row r="66" spans="1:16" x14ac:dyDescent="0.25">
      <c r="L66" s="16"/>
      <c r="M66" s="17"/>
      <c r="O66" s="25"/>
      <c r="P66" s="33"/>
    </row>
    <row r="67" spans="1:16" x14ac:dyDescent="0.25">
      <c r="A67" s="4" t="s">
        <v>26</v>
      </c>
      <c r="B67" s="42" t="s">
        <v>27</v>
      </c>
      <c r="C67" s="42"/>
      <c r="D67" s="42"/>
      <c r="E67" s="42"/>
      <c r="F67" s="42"/>
      <c r="G67" s="42"/>
      <c r="L67" s="18"/>
      <c r="M67" s="15"/>
      <c r="O67" s="25"/>
      <c r="P67" s="33"/>
    </row>
    <row r="68" spans="1:16" x14ac:dyDescent="0.25">
      <c r="A68" s="4" t="s">
        <v>7</v>
      </c>
      <c r="B68" s="43" t="s">
        <v>136</v>
      </c>
      <c r="C68" s="43"/>
      <c r="D68" s="43"/>
      <c r="E68" s="43"/>
      <c r="F68" s="43"/>
      <c r="G68" s="43"/>
      <c r="H68" s="43"/>
      <c r="L68" s="36"/>
      <c r="M68" s="17">
        <f>IF(L68="Oui",1,0)</f>
        <v>0</v>
      </c>
      <c r="O68" s="38"/>
      <c r="P68" s="33"/>
    </row>
    <row r="69" spans="1:16" x14ac:dyDescent="0.25">
      <c r="A69" s="4" t="s">
        <v>8</v>
      </c>
      <c r="B69" s="43" t="s">
        <v>106</v>
      </c>
      <c r="C69" s="43"/>
      <c r="D69" s="43"/>
      <c r="E69" s="43"/>
      <c r="L69" s="36"/>
      <c r="M69" s="17">
        <f t="shared" ref="M69:M72" si="3">IF(L69="Oui",1,0)</f>
        <v>0</v>
      </c>
      <c r="O69" s="38"/>
      <c r="P69" s="33"/>
    </row>
    <row r="70" spans="1:16" x14ac:dyDescent="0.25">
      <c r="A70" s="4" t="s">
        <v>9</v>
      </c>
      <c r="B70" s="43" t="s">
        <v>107</v>
      </c>
      <c r="C70" s="43"/>
      <c r="D70" s="43"/>
      <c r="L70" s="36"/>
      <c r="M70" s="17">
        <f t="shared" si="3"/>
        <v>0</v>
      </c>
      <c r="O70" s="38"/>
      <c r="P70" s="33"/>
    </row>
    <row r="71" spans="1:16" x14ac:dyDescent="0.25">
      <c r="A71" s="4" t="s">
        <v>10</v>
      </c>
      <c r="B71" s="43" t="s">
        <v>108</v>
      </c>
      <c r="C71" s="43"/>
      <c r="D71" s="43"/>
      <c r="E71" s="43"/>
      <c r="L71" s="36"/>
      <c r="M71" s="17">
        <f t="shared" si="3"/>
        <v>0</v>
      </c>
      <c r="O71" s="38"/>
      <c r="P71" s="33"/>
    </row>
    <row r="72" spans="1:16" x14ac:dyDescent="0.25">
      <c r="A72" s="4" t="s">
        <v>11</v>
      </c>
      <c r="B72" s="3" t="s">
        <v>80</v>
      </c>
      <c r="C72" s="41"/>
      <c r="D72" s="41"/>
      <c r="E72" s="41"/>
      <c r="F72" s="41"/>
      <c r="G72" s="41"/>
      <c r="H72" s="41"/>
      <c r="I72" s="41"/>
      <c r="J72" s="41"/>
      <c r="K72" s="3"/>
      <c r="L72" s="36"/>
      <c r="M72" s="17">
        <f t="shared" si="3"/>
        <v>0</v>
      </c>
      <c r="O72" s="38"/>
      <c r="P72" s="33"/>
    </row>
    <row r="73" spans="1:16" x14ac:dyDescent="0.25">
      <c r="L73" s="16"/>
      <c r="M73" s="17"/>
      <c r="O73" s="25"/>
      <c r="P73" s="33"/>
    </row>
    <row r="74" spans="1:16" x14ac:dyDescent="0.25">
      <c r="A74" s="4" t="s">
        <v>28</v>
      </c>
      <c r="B74" s="42" t="s">
        <v>29</v>
      </c>
      <c r="C74" s="42"/>
      <c r="D74" s="42"/>
      <c r="E74" s="42"/>
      <c r="F74" s="42"/>
      <c r="G74" s="42"/>
      <c r="H74" s="42"/>
      <c r="I74" s="42"/>
      <c r="J74" s="42"/>
      <c r="L74" s="18"/>
      <c r="M74" s="15"/>
      <c r="O74" s="25"/>
      <c r="P74" s="33"/>
    </row>
    <row r="75" spans="1:16" x14ac:dyDescent="0.25">
      <c r="A75" s="5" t="s">
        <v>7</v>
      </c>
      <c r="B75" s="43" t="s">
        <v>109</v>
      </c>
      <c r="C75" s="43"/>
      <c r="D75" s="43"/>
      <c r="E75" s="43"/>
      <c r="F75" s="43"/>
      <c r="L75" s="36"/>
      <c r="M75" s="17">
        <f>IF(L75="Oui",2,0)</f>
        <v>0</v>
      </c>
      <c r="O75" s="38"/>
      <c r="P75" s="33"/>
    </row>
    <row r="76" spans="1:16" x14ac:dyDescent="0.25">
      <c r="A76" s="4" t="s">
        <v>8</v>
      </c>
      <c r="B76" s="43" t="s">
        <v>110</v>
      </c>
      <c r="C76" s="43"/>
      <c r="D76" s="43"/>
      <c r="E76" s="43"/>
      <c r="F76" s="43"/>
      <c r="G76" s="43"/>
      <c r="L76" s="36"/>
      <c r="M76" s="17">
        <f t="shared" ref="M76:M78" si="4">IF(L76="Oui",1,0)</f>
        <v>0</v>
      </c>
      <c r="O76" s="38"/>
      <c r="P76" s="33"/>
    </row>
    <row r="77" spans="1:16" x14ac:dyDescent="0.25">
      <c r="A77" s="4" t="s">
        <v>9</v>
      </c>
      <c r="B77" s="43" t="s">
        <v>111</v>
      </c>
      <c r="C77" s="43"/>
      <c r="D77" s="43"/>
      <c r="E77" s="43"/>
      <c r="L77" s="36"/>
      <c r="M77" s="17">
        <f t="shared" si="4"/>
        <v>0</v>
      </c>
      <c r="O77" s="38"/>
      <c r="P77" s="33"/>
    </row>
    <row r="78" spans="1:16" x14ac:dyDescent="0.25">
      <c r="A78" s="4" t="s">
        <v>10</v>
      </c>
      <c r="B78" s="3" t="s">
        <v>80</v>
      </c>
      <c r="C78" s="41"/>
      <c r="D78" s="41"/>
      <c r="E78" s="41"/>
      <c r="F78" s="41"/>
      <c r="G78" s="41"/>
      <c r="H78" s="41"/>
      <c r="I78" s="41"/>
      <c r="J78" s="41"/>
      <c r="K78" s="3"/>
      <c r="L78" s="36"/>
      <c r="M78" s="17">
        <f t="shared" si="4"/>
        <v>0</v>
      </c>
      <c r="O78" s="38"/>
      <c r="P78" s="33"/>
    </row>
    <row r="79" spans="1:16" x14ac:dyDescent="0.25">
      <c r="L79" s="16"/>
      <c r="M79" s="17"/>
      <c r="O79" s="25"/>
      <c r="P79" s="33"/>
    </row>
    <row r="80" spans="1:16" x14ac:dyDescent="0.25">
      <c r="A80" s="4" t="s">
        <v>30</v>
      </c>
      <c r="B80" s="42" t="s">
        <v>31</v>
      </c>
      <c r="C80" s="42"/>
      <c r="D80" s="42"/>
      <c r="E80" s="42"/>
      <c r="F80" s="42"/>
      <c r="G80" s="42"/>
      <c r="L80" s="18"/>
      <c r="M80" s="15"/>
      <c r="O80" s="25"/>
      <c r="P80" s="33"/>
    </row>
    <row r="81" spans="1:16" x14ac:dyDescent="0.25">
      <c r="A81" s="4" t="s">
        <v>7</v>
      </c>
      <c r="B81" s="43" t="s">
        <v>112</v>
      </c>
      <c r="C81" s="43"/>
      <c r="L81" s="36"/>
      <c r="M81" s="17">
        <f>IF(L81="Oui",1,0)</f>
        <v>0</v>
      </c>
      <c r="O81" s="38"/>
      <c r="P81" s="33"/>
    </row>
    <row r="82" spans="1:16" x14ac:dyDescent="0.25">
      <c r="A82" s="4" t="s">
        <v>8</v>
      </c>
      <c r="B82" s="7" t="s">
        <v>113</v>
      </c>
      <c r="L82" s="36"/>
      <c r="M82" s="17">
        <f>IF(L82="Oui",1,0)</f>
        <v>0</v>
      </c>
      <c r="O82" s="38"/>
      <c r="P82" s="33"/>
    </row>
    <row r="83" spans="1:16" x14ac:dyDescent="0.25">
      <c r="A83" s="4"/>
      <c r="B83" s="7"/>
      <c r="L83" s="16"/>
      <c r="M83" s="17"/>
      <c r="O83" s="25"/>
      <c r="P83" s="33"/>
    </row>
    <row r="84" spans="1:16" x14ac:dyDescent="0.25">
      <c r="A84" s="4"/>
      <c r="B84" s="7" t="s">
        <v>69</v>
      </c>
      <c r="L84" s="26">
        <f>M84/42</f>
        <v>0</v>
      </c>
      <c r="M84" s="17">
        <f>SUM(M35:M82)</f>
        <v>0</v>
      </c>
      <c r="O84" s="25"/>
      <c r="P84" s="33"/>
    </row>
    <row r="85" spans="1:16" x14ac:dyDescent="0.25">
      <c r="L85" s="16"/>
      <c r="M85" s="17"/>
      <c r="O85" s="25"/>
      <c r="P85" s="33"/>
    </row>
    <row r="86" spans="1:16" s="10" customFormat="1" x14ac:dyDescent="0.25">
      <c r="B86" s="46" t="s">
        <v>32</v>
      </c>
      <c r="C86" s="46"/>
      <c r="D86" s="46"/>
      <c r="L86" s="18"/>
      <c r="M86" s="15"/>
      <c r="O86" s="29"/>
      <c r="P86" s="34"/>
    </row>
    <row r="87" spans="1:16" x14ac:dyDescent="0.25">
      <c r="L87" s="16"/>
      <c r="M87" s="17"/>
      <c r="O87" s="25"/>
      <c r="P87" s="33"/>
    </row>
    <row r="88" spans="1:16" x14ac:dyDescent="0.25">
      <c r="A88" t="s">
        <v>33</v>
      </c>
      <c r="B88" s="42" t="s">
        <v>34</v>
      </c>
      <c r="C88" s="42"/>
      <c r="D88" s="42"/>
      <c r="E88" s="42"/>
      <c r="F88" s="42"/>
      <c r="G88" s="42"/>
      <c r="H88" s="42"/>
      <c r="I88" s="42"/>
      <c r="J88" s="42"/>
      <c r="L88" s="18"/>
      <c r="M88" s="15"/>
      <c r="O88" s="25"/>
      <c r="P88" s="33"/>
    </row>
    <row r="89" spans="1:16" x14ac:dyDescent="0.25">
      <c r="A89" s="4" t="s">
        <v>7</v>
      </c>
      <c r="B89" s="43" t="s">
        <v>114</v>
      </c>
      <c r="C89" s="43"/>
      <c r="D89" s="43"/>
      <c r="L89" s="36"/>
      <c r="M89" s="17">
        <f>IF(L89="Oui",1,0)</f>
        <v>0</v>
      </c>
      <c r="O89" s="38"/>
      <c r="P89" s="33"/>
    </row>
    <row r="90" spans="1:16" x14ac:dyDescent="0.25">
      <c r="A90" s="5" t="s">
        <v>8</v>
      </c>
      <c r="B90" s="43" t="s">
        <v>115</v>
      </c>
      <c r="C90" s="43"/>
      <c r="D90" s="43"/>
      <c r="L90" s="36"/>
      <c r="M90" s="17">
        <f>IF(L90="Oui",2,0)</f>
        <v>0</v>
      </c>
      <c r="O90" s="38"/>
      <c r="P90" s="33"/>
    </row>
    <row r="91" spans="1:16" x14ac:dyDescent="0.25">
      <c r="A91" s="5" t="s">
        <v>9</v>
      </c>
      <c r="B91" s="43" t="s">
        <v>116</v>
      </c>
      <c r="C91" s="43"/>
      <c r="D91" s="43"/>
      <c r="E91" s="43"/>
      <c r="L91" s="36"/>
      <c r="M91" s="17">
        <f>IF(L91="Oui",2,0)</f>
        <v>0</v>
      </c>
      <c r="O91" s="38"/>
      <c r="P91" s="33"/>
    </row>
    <row r="92" spans="1:16" x14ac:dyDescent="0.25">
      <c r="A92" s="4" t="s">
        <v>10</v>
      </c>
      <c r="B92" s="43" t="s">
        <v>117</v>
      </c>
      <c r="C92" s="43"/>
      <c r="D92" s="43"/>
      <c r="E92" s="43"/>
      <c r="L92" s="36"/>
      <c r="M92" s="17">
        <f t="shared" ref="M92:M94" si="5">IF(L92="Oui",1,0)</f>
        <v>0</v>
      </c>
      <c r="O92" s="38"/>
      <c r="P92" s="33"/>
    </row>
    <row r="93" spans="1:16" x14ac:dyDescent="0.25">
      <c r="A93" s="4" t="s">
        <v>11</v>
      </c>
      <c r="B93" s="43" t="s">
        <v>118</v>
      </c>
      <c r="C93" s="43"/>
      <c r="D93" s="43"/>
      <c r="L93" s="36"/>
      <c r="M93" s="17">
        <f t="shared" si="5"/>
        <v>0</v>
      </c>
      <c r="O93" s="38"/>
      <c r="P93" s="33"/>
    </row>
    <row r="94" spans="1:16" x14ac:dyDescent="0.25">
      <c r="A94" s="4" t="s">
        <v>12</v>
      </c>
      <c r="B94" s="3" t="s">
        <v>80</v>
      </c>
      <c r="C94" s="41"/>
      <c r="D94" s="41"/>
      <c r="E94" s="41"/>
      <c r="F94" s="41"/>
      <c r="G94" s="41"/>
      <c r="H94" s="41"/>
      <c r="I94" s="41"/>
      <c r="J94" s="41"/>
      <c r="K94" s="3"/>
      <c r="L94" s="36"/>
      <c r="M94" s="17">
        <f t="shared" si="5"/>
        <v>0</v>
      </c>
      <c r="O94" s="38"/>
      <c r="P94" s="33"/>
    </row>
    <row r="95" spans="1:16" x14ac:dyDescent="0.25">
      <c r="L95" s="16"/>
      <c r="M95" s="17"/>
      <c r="O95" s="25"/>
      <c r="P95" s="33"/>
    </row>
    <row r="96" spans="1:16" ht="31.5" customHeight="1" x14ac:dyDescent="0.25">
      <c r="A96" s="4" t="s">
        <v>35</v>
      </c>
      <c r="B96" s="44" t="s">
        <v>119</v>
      </c>
      <c r="C96" s="44"/>
      <c r="D96" s="44"/>
      <c r="E96" s="44"/>
      <c r="F96" s="44"/>
      <c r="G96" s="44"/>
      <c r="H96" s="44"/>
      <c r="I96" s="44"/>
      <c r="J96" s="44"/>
      <c r="K96" s="44"/>
      <c r="L96" s="18"/>
      <c r="M96" s="15"/>
      <c r="O96" s="25"/>
      <c r="P96" s="33"/>
    </row>
    <row r="97" spans="1:16" x14ac:dyDescent="0.25">
      <c r="A97" s="4" t="s">
        <v>7</v>
      </c>
      <c r="B97" s="43" t="s">
        <v>120</v>
      </c>
      <c r="C97" s="43"/>
      <c r="D97" s="43"/>
      <c r="E97" s="43"/>
      <c r="F97" s="43"/>
      <c r="L97" s="36"/>
      <c r="M97" s="17">
        <f>IF(L97="Oui",1,0)</f>
        <v>0</v>
      </c>
      <c r="O97" s="38"/>
      <c r="P97" s="33"/>
    </row>
    <row r="98" spans="1:16" x14ac:dyDescent="0.25">
      <c r="A98" s="4" t="s">
        <v>8</v>
      </c>
      <c r="B98" s="43" t="s">
        <v>121</v>
      </c>
      <c r="C98" s="43"/>
      <c r="D98" s="43"/>
      <c r="E98" s="43"/>
      <c r="L98" s="36"/>
      <c r="M98" s="17">
        <f t="shared" ref="M98:M102" si="6">IF(L98="Oui",1,0)</f>
        <v>0</v>
      </c>
      <c r="O98" s="38"/>
      <c r="P98" s="33"/>
    </row>
    <row r="99" spans="1:16" x14ac:dyDescent="0.25">
      <c r="A99" s="4" t="s">
        <v>9</v>
      </c>
      <c r="B99" s="43" t="s">
        <v>122</v>
      </c>
      <c r="C99" s="43"/>
      <c r="D99" s="43"/>
      <c r="E99" s="43"/>
      <c r="F99" s="43"/>
      <c r="L99" s="36"/>
      <c r="M99" s="17">
        <f t="shared" si="6"/>
        <v>0</v>
      </c>
      <c r="O99" s="38"/>
      <c r="P99" s="33"/>
    </row>
    <row r="100" spans="1:16" x14ac:dyDescent="0.25">
      <c r="A100" s="4" t="s">
        <v>10</v>
      </c>
      <c r="B100" s="43" t="s">
        <v>123</v>
      </c>
      <c r="C100" s="43"/>
      <c r="D100" s="43"/>
      <c r="E100" s="43"/>
      <c r="L100" s="36"/>
      <c r="M100" s="17">
        <f t="shared" si="6"/>
        <v>0</v>
      </c>
      <c r="O100" s="38"/>
      <c r="P100" s="33"/>
    </row>
    <row r="101" spans="1:16" ht="33" customHeight="1" x14ac:dyDescent="0.25">
      <c r="A101" s="5" t="s">
        <v>11</v>
      </c>
      <c r="B101" s="53" t="s">
        <v>124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36"/>
      <c r="M101" s="17">
        <f>IF(L101="Oui",2,0)</f>
        <v>0</v>
      </c>
      <c r="O101" s="38"/>
      <c r="P101" s="33"/>
    </row>
    <row r="102" spans="1:16" x14ac:dyDescent="0.25">
      <c r="A102" s="4" t="s">
        <v>12</v>
      </c>
      <c r="B102" s="3" t="s">
        <v>80</v>
      </c>
      <c r="C102" s="41"/>
      <c r="D102" s="41"/>
      <c r="E102" s="41"/>
      <c r="F102" s="41"/>
      <c r="G102" s="41"/>
      <c r="H102" s="41"/>
      <c r="I102" s="41"/>
      <c r="J102" s="41"/>
      <c r="K102" s="3"/>
      <c r="L102" s="36"/>
      <c r="M102" s="17">
        <f t="shared" si="6"/>
        <v>0</v>
      </c>
      <c r="O102" s="38"/>
      <c r="P102" s="33"/>
    </row>
    <row r="103" spans="1:16" x14ac:dyDescent="0.25">
      <c r="L103" s="16"/>
      <c r="M103" s="17"/>
      <c r="O103" s="25"/>
      <c r="P103" s="33"/>
    </row>
    <row r="104" spans="1:16" ht="29.25" customHeight="1" x14ac:dyDescent="0.25">
      <c r="A104" s="4" t="s">
        <v>36</v>
      </c>
      <c r="B104" s="44" t="s">
        <v>125</v>
      </c>
      <c r="C104" s="44"/>
      <c r="D104" s="44"/>
      <c r="E104" s="44"/>
      <c r="F104" s="44"/>
      <c r="G104" s="44"/>
      <c r="H104" s="44"/>
      <c r="I104" s="44"/>
      <c r="J104" s="44"/>
      <c r="K104" s="44"/>
      <c r="L104" s="18"/>
      <c r="M104" s="15"/>
      <c r="O104" s="25"/>
      <c r="P104" s="33"/>
    </row>
    <row r="105" spans="1:16" x14ac:dyDescent="0.25">
      <c r="A105" s="4" t="s">
        <v>7</v>
      </c>
      <c r="B105" s="43" t="s">
        <v>137</v>
      </c>
      <c r="C105" s="43"/>
      <c r="D105" s="43"/>
      <c r="E105" s="43"/>
      <c r="F105" s="43"/>
      <c r="G105" s="43"/>
      <c r="L105" s="36"/>
      <c r="M105" s="17">
        <f>IF(L105="Oui",1,0)</f>
        <v>0</v>
      </c>
      <c r="O105" s="38"/>
      <c r="P105" s="33"/>
    </row>
    <row r="106" spans="1:16" x14ac:dyDescent="0.25">
      <c r="A106" s="4" t="s">
        <v>8</v>
      </c>
      <c r="B106" s="43" t="s">
        <v>126</v>
      </c>
      <c r="C106" s="43"/>
      <c r="D106" s="43"/>
      <c r="E106" s="43"/>
      <c r="F106" s="43"/>
      <c r="L106" s="36"/>
      <c r="M106" s="17">
        <f t="shared" ref="M106:M107" si="7">IF(L106="Oui",1,0)</f>
        <v>0</v>
      </c>
      <c r="O106" s="38"/>
      <c r="P106" s="33"/>
    </row>
    <row r="107" spans="1:16" x14ac:dyDescent="0.25">
      <c r="A107" s="4" t="s">
        <v>9</v>
      </c>
      <c r="B107" s="3" t="s">
        <v>80</v>
      </c>
      <c r="C107" s="41"/>
      <c r="D107" s="41"/>
      <c r="E107" s="41"/>
      <c r="F107" s="41"/>
      <c r="G107" s="41"/>
      <c r="H107" s="41"/>
      <c r="I107" s="41"/>
      <c r="J107" s="41"/>
      <c r="K107" s="3"/>
      <c r="L107" s="36"/>
      <c r="M107" s="17">
        <f t="shared" si="7"/>
        <v>0</v>
      </c>
      <c r="O107" s="38"/>
      <c r="P107" s="33"/>
    </row>
    <row r="108" spans="1:16" x14ac:dyDescent="0.25">
      <c r="L108" s="16"/>
      <c r="M108" s="17"/>
      <c r="O108" s="25"/>
      <c r="P108" s="33"/>
    </row>
    <row r="109" spans="1:16" x14ac:dyDescent="0.25">
      <c r="A109" s="4" t="s">
        <v>37</v>
      </c>
      <c r="B109" s="42" t="s">
        <v>38</v>
      </c>
      <c r="C109" s="42"/>
      <c r="D109" s="42"/>
      <c r="E109" s="42"/>
      <c r="F109" s="42"/>
      <c r="G109" s="42"/>
      <c r="H109" s="42"/>
      <c r="I109" s="42"/>
      <c r="L109" s="18"/>
      <c r="M109" s="15"/>
      <c r="O109" s="25"/>
      <c r="P109" s="33"/>
    </row>
    <row r="110" spans="1:16" x14ac:dyDescent="0.25">
      <c r="A110" s="5" t="s">
        <v>7</v>
      </c>
      <c r="B110" s="43" t="s">
        <v>127</v>
      </c>
      <c r="C110" s="43"/>
      <c r="D110" s="43"/>
      <c r="E110" s="43"/>
      <c r="L110" s="36"/>
      <c r="M110" s="17">
        <f>IF(L110="Oui",2,0)</f>
        <v>0</v>
      </c>
      <c r="O110" s="38"/>
      <c r="P110" s="33"/>
    </row>
    <row r="111" spans="1:16" x14ac:dyDescent="0.25">
      <c r="A111" s="4" t="s">
        <v>8</v>
      </c>
      <c r="B111" s="43" t="s">
        <v>128</v>
      </c>
      <c r="C111" s="43"/>
      <c r="D111" s="43"/>
      <c r="E111" s="43"/>
      <c r="F111" s="43"/>
      <c r="G111" s="43"/>
      <c r="H111" s="43"/>
      <c r="L111" s="36"/>
      <c r="M111" s="17">
        <f t="shared" ref="M111:M117" si="8">IF(L111="Oui",1,0)</f>
        <v>0</v>
      </c>
      <c r="O111" s="38"/>
      <c r="P111" s="33"/>
    </row>
    <row r="112" spans="1:16" ht="46.5" customHeight="1" x14ac:dyDescent="0.25">
      <c r="A112" s="4" t="s">
        <v>9</v>
      </c>
      <c r="B112" s="53" t="s">
        <v>129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36"/>
      <c r="M112" s="17">
        <f t="shared" si="8"/>
        <v>0</v>
      </c>
      <c r="O112" s="38"/>
      <c r="P112" s="33"/>
    </row>
    <row r="113" spans="1:16" x14ac:dyDescent="0.25">
      <c r="A113" s="4" t="s">
        <v>10</v>
      </c>
      <c r="B113" s="43" t="s">
        <v>130</v>
      </c>
      <c r="C113" s="43"/>
      <c r="D113" s="43"/>
      <c r="E113" s="43"/>
      <c r="F113" s="43"/>
      <c r="G113" s="43"/>
      <c r="L113" s="36"/>
      <c r="M113" s="17">
        <f t="shared" si="8"/>
        <v>0</v>
      </c>
      <c r="O113" s="38"/>
      <c r="P113" s="33"/>
    </row>
    <row r="114" spans="1:16" x14ac:dyDescent="0.25">
      <c r="A114" s="4" t="s">
        <v>11</v>
      </c>
      <c r="B114" s="43" t="s">
        <v>131</v>
      </c>
      <c r="C114" s="43"/>
      <c r="D114" s="43"/>
      <c r="E114" s="43"/>
      <c r="F114" s="43"/>
      <c r="G114" s="43"/>
      <c r="H114" s="43"/>
      <c r="L114" s="36"/>
      <c r="M114" s="17">
        <f t="shared" si="8"/>
        <v>0</v>
      </c>
      <c r="O114" s="38"/>
      <c r="P114" s="33"/>
    </row>
    <row r="115" spans="1:16" x14ac:dyDescent="0.25">
      <c r="A115" s="4" t="s">
        <v>12</v>
      </c>
      <c r="B115" s="3" t="s">
        <v>80</v>
      </c>
      <c r="C115" s="41"/>
      <c r="D115" s="41"/>
      <c r="E115" s="41"/>
      <c r="F115" s="41"/>
      <c r="G115" s="41"/>
      <c r="H115" s="41"/>
      <c r="I115" s="41"/>
      <c r="J115" s="41"/>
      <c r="K115" s="3"/>
      <c r="L115" s="36"/>
      <c r="M115" s="17">
        <f t="shared" si="8"/>
        <v>0</v>
      </c>
      <c r="O115" s="38"/>
      <c r="P115" s="33"/>
    </row>
    <row r="116" spans="1:16" x14ac:dyDescent="0.25">
      <c r="L116" s="37"/>
      <c r="M116" s="17"/>
      <c r="O116" s="25"/>
      <c r="P116" s="33"/>
    </row>
    <row r="117" spans="1:16" ht="38.25" customHeight="1" x14ac:dyDescent="0.25">
      <c r="A117" s="4" t="s">
        <v>39</v>
      </c>
      <c r="B117" s="44" t="s">
        <v>163</v>
      </c>
      <c r="C117" s="44"/>
      <c r="D117" s="44"/>
      <c r="E117" s="44"/>
      <c r="F117" s="44"/>
      <c r="G117" s="44"/>
      <c r="H117" s="44"/>
      <c r="I117" s="44"/>
      <c r="J117" s="44"/>
      <c r="K117" s="44"/>
      <c r="L117" s="36"/>
      <c r="M117" s="17">
        <f t="shared" si="8"/>
        <v>0</v>
      </c>
      <c r="O117" s="38"/>
      <c r="P117" s="33"/>
    </row>
    <row r="118" spans="1:16" x14ac:dyDescent="0.25">
      <c r="L118" s="16"/>
      <c r="M118" s="17"/>
      <c r="O118" s="25"/>
      <c r="P118" s="33"/>
    </row>
    <row r="119" spans="1:16" x14ac:dyDescent="0.25">
      <c r="A119" s="4" t="s">
        <v>40</v>
      </c>
      <c r="B119" s="42" t="s">
        <v>41</v>
      </c>
      <c r="C119" s="42"/>
      <c r="D119" s="42"/>
      <c r="E119" s="42"/>
      <c r="F119" s="42"/>
      <c r="G119" s="42"/>
      <c r="H119" s="42"/>
      <c r="L119" s="18"/>
      <c r="M119" s="15"/>
      <c r="O119" s="25"/>
      <c r="P119" s="33"/>
    </row>
    <row r="120" spans="1:16" x14ac:dyDescent="0.25">
      <c r="A120" s="4" t="s">
        <v>7</v>
      </c>
      <c r="B120" s="43" t="s">
        <v>132</v>
      </c>
      <c r="C120" s="43"/>
      <c r="D120" s="43"/>
      <c r="E120" s="43"/>
      <c r="F120" s="43"/>
      <c r="G120" s="43"/>
      <c r="H120" s="43"/>
      <c r="I120" s="43"/>
      <c r="L120" s="36"/>
      <c r="M120" s="17">
        <f>IF(L120="Oui",1,0)</f>
        <v>0</v>
      </c>
      <c r="O120" s="38"/>
      <c r="P120" s="33"/>
    </row>
    <row r="121" spans="1:16" x14ac:dyDescent="0.25">
      <c r="A121" s="4" t="s">
        <v>8</v>
      </c>
      <c r="B121" s="43" t="s">
        <v>133</v>
      </c>
      <c r="C121" s="43"/>
      <c r="D121" s="43"/>
      <c r="E121" s="43"/>
      <c r="F121" s="43"/>
      <c r="G121" s="43"/>
      <c r="L121" s="36"/>
      <c r="M121" s="17">
        <f t="shared" ref="M121:M124" si="9">IF(L121="Oui",1,0)</f>
        <v>0</v>
      </c>
      <c r="O121" s="38"/>
      <c r="P121" s="33"/>
    </row>
    <row r="122" spans="1:16" x14ac:dyDescent="0.25">
      <c r="A122" s="4" t="s">
        <v>9</v>
      </c>
      <c r="B122" s="43" t="s">
        <v>134</v>
      </c>
      <c r="C122" s="43"/>
      <c r="D122" s="43"/>
      <c r="E122" s="3"/>
      <c r="F122" s="3"/>
      <c r="G122" s="3"/>
      <c r="L122" s="36"/>
      <c r="M122" s="17">
        <f t="shared" si="9"/>
        <v>0</v>
      </c>
      <c r="O122" s="38"/>
      <c r="P122" s="33"/>
    </row>
    <row r="123" spans="1:16" x14ac:dyDescent="0.25">
      <c r="A123" s="4" t="s">
        <v>10</v>
      </c>
      <c r="B123" s="43" t="s">
        <v>135</v>
      </c>
      <c r="C123" s="43"/>
      <c r="D123" s="43"/>
      <c r="E123" s="43"/>
      <c r="F123" s="43"/>
      <c r="G123" s="43"/>
      <c r="H123" s="3"/>
      <c r="L123" s="36"/>
      <c r="M123" s="17">
        <f t="shared" si="9"/>
        <v>0</v>
      </c>
      <c r="O123" s="38"/>
      <c r="P123" s="33"/>
    </row>
    <row r="124" spans="1:16" x14ac:dyDescent="0.25">
      <c r="A124" s="4" t="s">
        <v>11</v>
      </c>
      <c r="B124" s="3" t="s">
        <v>80</v>
      </c>
      <c r="C124" s="41"/>
      <c r="D124" s="41"/>
      <c r="E124" s="41"/>
      <c r="F124" s="41"/>
      <c r="G124" s="41"/>
      <c r="H124" s="41"/>
      <c r="I124" s="41"/>
      <c r="J124" s="41"/>
      <c r="K124" s="3"/>
      <c r="L124" s="36"/>
      <c r="M124" s="17">
        <f t="shared" si="9"/>
        <v>0</v>
      </c>
      <c r="O124" s="38"/>
      <c r="P124" s="33"/>
    </row>
    <row r="125" spans="1:16" x14ac:dyDescent="0.25">
      <c r="L125" s="16"/>
      <c r="M125" s="17"/>
      <c r="O125" s="25"/>
      <c r="P125" s="33"/>
    </row>
    <row r="126" spans="1:16" x14ac:dyDescent="0.25">
      <c r="A126" s="4" t="s">
        <v>42</v>
      </c>
      <c r="B126" s="42" t="s">
        <v>138</v>
      </c>
      <c r="C126" s="42"/>
      <c r="D126" s="42"/>
      <c r="E126" s="42"/>
      <c r="F126" s="42"/>
      <c r="G126" s="42"/>
      <c r="H126" s="42"/>
      <c r="I126" s="42"/>
      <c r="J126" s="42"/>
      <c r="L126" s="18"/>
      <c r="M126" s="15"/>
      <c r="O126" s="25"/>
      <c r="P126" s="33"/>
    </row>
    <row r="127" spans="1:16" ht="29.25" customHeight="1" x14ac:dyDescent="0.25">
      <c r="A127" s="5" t="s">
        <v>7</v>
      </c>
      <c r="B127" s="53" t="s">
        <v>139</v>
      </c>
      <c r="C127" s="53"/>
      <c r="D127" s="53"/>
      <c r="E127" s="53"/>
      <c r="F127" s="53"/>
      <c r="G127" s="53"/>
      <c r="H127" s="53"/>
      <c r="I127" s="53"/>
      <c r="J127" s="53"/>
      <c r="K127" s="53"/>
      <c r="L127" s="36"/>
      <c r="M127" s="17">
        <f>IF(L127="Oui",2,0)</f>
        <v>0</v>
      </c>
      <c r="O127" s="38"/>
      <c r="P127" s="33"/>
    </row>
    <row r="128" spans="1:16" ht="30.75" customHeight="1" x14ac:dyDescent="0.25">
      <c r="A128" s="5" t="s">
        <v>8</v>
      </c>
      <c r="B128" s="53" t="s">
        <v>140</v>
      </c>
      <c r="C128" s="53"/>
      <c r="D128" s="53"/>
      <c r="E128" s="53"/>
      <c r="F128" s="53"/>
      <c r="G128" s="53"/>
      <c r="H128" s="53"/>
      <c r="I128" s="53"/>
      <c r="J128" s="53"/>
      <c r="K128" s="53"/>
      <c r="L128" s="36"/>
      <c r="M128" s="17">
        <f>IF(L128="Oui",2,0)</f>
        <v>0</v>
      </c>
      <c r="O128" s="38"/>
      <c r="P128" s="33"/>
    </row>
    <row r="129" spans="1:16" x14ac:dyDescent="0.25">
      <c r="L129" s="16"/>
      <c r="M129" s="17"/>
      <c r="O129" s="25"/>
      <c r="P129" s="33"/>
    </row>
    <row r="130" spans="1:16" ht="28.5" customHeight="1" x14ac:dyDescent="0.25">
      <c r="A130" s="4" t="s">
        <v>43</v>
      </c>
      <c r="B130" s="44" t="s">
        <v>141</v>
      </c>
      <c r="C130" s="44"/>
      <c r="D130" s="44"/>
      <c r="E130" s="44"/>
      <c r="F130" s="44"/>
      <c r="G130" s="44"/>
      <c r="H130" s="44"/>
      <c r="I130" s="44"/>
      <c r="J130" s="44"/>
      <c r="K130" s="44"/>
      <c r="L130" s="36"/>
      <c r="M130" s="17">
        <f t="shared" ref="M130" si="10">IF(L130="Oui",1,0)</f>
        <v>0</v>
      </c>
      <c r="O130" s="38"/>
      <c r="P130" s="33"/>
    </row>
    <row r="131" spans="1:16" x14ac:dyDescent="0.25">
      <c r="L131" s="16"/>
      <c r="M131" s="17"/>
      <c r="O131" s="25"/>
      <c r="P131" s="33"/>
    </row>
    <row r="132" spans="1:16" x14ac:dyDescent="0.25">
      <c r="A132" s="4" t="s">
        <v>44</v>
      </c>
      <c r="B132" s="42" t="s">
        <v>45</v>
      </c>
      <c r="C132" s="42"/>
      <c r="D132" s="42"/>
      <c r="E132" s="42"/>
      <c r="F132" s="42"/>
      <c r="G132" s="42"/>
      <c r="H132" s="42"/>
      <c r="I132" s="42"/>
      <c r="L132" s="18"/>
      <c r="M132" s="15"/>
      <c r="O132" s="25"/>
      <c r="P132" s="33"/>
    </row>
    <row r="133" spans="1:16" x14ac:dyDescent="0.25">
      <c r="A133" s="5" t="s">
        <v>7</v>
      </c>
      <c r="B133" s="43" t="s">
        <v>142</v>
      </c>
      <c r="C133" s="43"/>
      <c r="D133" s="43"/>
      <c r="E133" s="43"/>
      <c r="F133" s="43"/>
      <c r="G133" s="43"/>
      <c r="H133" s="43"/>
      <c r="I133" s="43"/>
      <c r="L133" s="36"/>
      <c r="M133" s="17">
        <f>IF(L133="Oui",2,0)</f>
        <v>0</v>
      </c>
      <c r="O133" s="38"/>
      <c r="P133" s="33"/>
    </row>
    <row r="134" spans="1:16" ht="30.75" customHeight="1" x14ac:dyDescent="0.25">
      <c r="A134" s="4" t="s">
        <v>8</v>
      </c>
      <c r="B134" s="53" t="s">
        <v>143</v>
      </c>
      <c r="C134" s="53"/>
      <c r="D134" s="53"/>
      <c r="E134" s="53"/>
      <c r="F134" s="53"/>
      <c r="G134" s="53"/>
      <c r="H134" s="53"/>
      <c r="I134" s="53"/>
      <c r="J134" s="53"/>
      <c r="K134" s="53"/>
      <c r="L134" s="36"/>
      <c r="M134" s="17">
        <f t="shared" ref="M134:M135" si="11">IF(L134="Oui",1,0)</f>
        <v>0</v>
      </c>
      <c r="O134" s="38"/>
      <c r="P134" s="33"/>
    </row>
    <row r="135" spans="1:16" x14ac:dyDescent="0.25">
      <c r="A135" s="4" t="s">
        <v>9</v>
      </c>
      <c r="B135" s="3" t="s">
        <v>80</v>
      </c>
      <c r="C135" s="41"/>
      <c r="D135" s="41"/>
      <c r="E135" s="41"/>
      <c r="F135" s="41"/>
      <c r="G135" s="41"/>
      <c r="H135" s="41"/>
      <c r="I135" s="41"/>
      <c r="J135" s="41"/>
      <c r="K135" s="3"/>
      <c r="L135" s="36"/>
      <c r="M135" s="17">
        <f t="shared" si="11"/>
        <v>0</v>
      </c>
      <c r="O135" s="38"/>
      <c r="P135" s="33"/>
    </row>
    <row r="136" spans="1:16" x14ac:dyDescent="0.25">
      <c r="L136" s="16"/>
      <c r="M136" s="17"/>
      <c r="O136" s="25"/>
      <c r="P136" s="33"/>
    </row>
    <row r="137" spans="1:16" x14ac:dyDescent="0.25">
      <c r="A137" s="4" t="s">
        <v>46</v>
      </c>
      <c r="B137" s="42" t="s">
        <v>47</v>
      </c>
      <c r="C137" s="42"/>
      <c r="D137" s="42"/>
      <c r="E137" s="42"/>
      <c r="F137" s="42"/>
      <c r="G137" s="42"/>
      <c r="H137" s="42"/>
      <c r="I137" s="42"/>
      <c r="L137" s="18"/>
      <c r="M137" s="15"/>
      <c r="O137" s="25"/>
      <c r="P137" s="33"/>
    </row>
    <row r="138" spans="1:16" x14ac:dyDescent="0.25">
      <c r="A138" s="4" t="s">
        <v>7</v>
      </c>
      <c r="B138" s="43" t="s">
        <v>144</v>
      </c>
      <c r="C138" s="43"/>
      <c r="D138" s="43"/>
      <c r="E138" s="43"/>
      <c r="F138" s="43"/>
      <c r="L138" s="36"/>
      <c r="M138" s="17">
        <f>IF(L138="Oui",1,0)</f>
        <v>0</v>
      </c>
      <c r="O138" s="38"/>
      <c r="P138" s="33"/>
    </row>
    <row r="139" spans="1:16" ht="30" customHeight="1" x14ac:dyDescent="0.25">
      <c r="A139" s="5" t="s">
        <v>8</v>
      </c>
      <c r="B139" s="53" t="s">
        <v>164</v>
      </c>
      <c r="C139" s="53"/>
      <c r="D139" s="53"/>
      <c r="E139" s="53"/>
      <c r="F139" s="53"/>
      <c r="G139" s="53"/>
      <c r="H139" s="53"/>
      <c r="I139" s="53"/>
      <c r="J139" s="53"/>
      <c r="K139" s="53"/>
      <c r="L139" s="36"/>
      <c r="M139" s="17">
        <f>IF(L139="Oui",2,0)</f>
        <v>0</v>
      </c>
      <c r="O139" s="38"/>
      <c r="P139" s="33"/>
    </row>
    <row r="140" spans="1:16" x14ac:dyDescent="0.25">
      <c r="A140" s="4" t="s">
        <v>9</v>
      </c>
      <c r="B140" s="3" t="s">
        <v>80</v>
      </c>
      <c r="C140" s="41"/>
      <c r="D140" s="41"/>
      <c r="E140" s="41"/>
      <c r="F140" s="41"/>
      <c r="G140" s="41"/>
      <c r="H140" s="41"/>
      <c r="I140" s="41"/>
      <c r="J140" s="41"/>
      <c r="K140" s="3"/>
      <c r="L140" s="36"/>
      <c r="M140" s="17">
        <f t="shared" ref="M140" si="12">IF(L140="Oui",1,0)</f>
        <v>0</v>
      </c>
      <c r="O140" s="38"/>
      <c r="P140" s="33"/>
    </row>
    <row r="141" spans="1:16" x14ac:dyDescent="0.25">
      <c r="A141" s="4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16"/>
      <c r="M141" s="17"/>
      <c r="O141" s="25"/>
      <c r="P141" s="33"/>
    </row>
    <row r="142" spans="1:16" x14ac:dyDescent="0.25">
      <c r="A142" s="4"/>
      <c r="B142" s="7" t="s">
        <v>69</v>
      </c>
      <c r="C142" s="7"/>
      <c r="D142" s="7"/>
      <c r="E142" s="7"/>
      <c r="F142" s="7"/>
      <c r="G142" s="7"/>
      <c r="H142" s="7"/>
      <c r="I142" s="7"/>
      <c r="J142" s="7"/>
      <c r="K142" s="7"/>
      <c r="L142" s="26">
        <f>M142/44</f>
        <v>0</v>
      </c>
      <c r="M142" s="17">
        <f>SUM(M88:M140)</f>
        <v>0</v>
      </c>
      <c r="O142" s="25"/>
      <c r="P142" s="33"/>
    </row>
    <row r="143" spans="1:16" x14ac:dyDescent="0.25">
      <c r="L143" s="16"/>
      <c r="M143" s="17"/>
      <c r="O143" s="25"/>
      <c r="P143" s="33"/>
    </row>
    <row r="144" spans="1:16" s="10" customFormat="1" x14ac:dyDescent="0.25">
      <c r="B144" s="46" t="s">
        <v>48</v>
      </c>
      <c r="C144" s="46"/>
      <c r="D144" s="46"/>
      <c r="E144" s="46"/>
      <c r="F144" s="46"/>
      <c r="L144" s="18"/>
      <c r="M144" s="15"/>
      <c r="O144" s="29"/>
      <c r="P144" s="34"/>
    </row>
    <row r="145" spans="1:16" x14ac:dyDescent="0.25">
      <c r="L145" s="16"/>
      <c r="M145" s="17"/>
      <c r="O145" s="25"/>
      <c r="P145" s="33"/>
    </row>
    <row r="146" spans="1:16" ht="29.25" customHeight="1" x14ac:dyDescent="0.25">
      <c r="A146" s="5" t="s">
        <v>49</v>
      </c>
      <c r="B146" s="44" t="s">
        <v>165</v>
      </c>
      <c r="C146" s="44"/>
      <c r="D146" s="44"/>
      <c r="E146" s="44"/>
      <c r="F146" s="44"/>
      <c r="G146" s="44"/>
      <c r="H146" s="44"/>
      <c r="I146" s="44"/>
      <c r="J146" s="44"/>
      <c r="K146" s="44"/>
      <c r="L146" s="36"/>
      <c r="M146" s="17">
        <f>IF(L146="Oui",2,0)</f>
        <v>0</v>
      </c>
      <c r="O146" s="38"/>
      <c r="P146" s="33"/>
    </row>
    <row r="147" spans="1:16" x14ac:dyDescent="0.25">
      <c r="L147" s="16"/>
      <c r="M147" s="17"/>
      <c r="O147" s="25"/>
      <c r="P147" s="33"/>
    </row>
    <row r="148" spans="1:16" ht="28.5" customHeight="1" x14ac:dyDescent="0.25">
      <c r="A148" s="4" t="s">
        <v>50</v>
      </c>
      <c r="B148" s="44" t="s">
        <v>145</v>
      </c>
      <c r="C148" s="44"/>
      <c r="D148" s="44"/>
      <c r="E148" s="44"/>
      <c r="F148" s="44"/>
      <c r="G148" s="44"/>
      <c r="H148" s="44"/>
      <c r="I148" s="44"/>
      <c r="J148" s="44"/>
      <c r="K148" s="44"/>
      <c r="L148" s="36"/>
      <c r="M148" s="17">
        <f>IF(L148="Oui",1,0)</f>
        <v>0</v>
      </c>
      <c r="O148" s="38"/>
      <c r="P148" s="33"/>
    </row>
    <row r="149" spans="1:16" x14ac:dyDescent="0.25">
      <c r="L149" s="16"/>
      <c r="M149" s="17"/>
      <c r="O149" s="25"/>
      <c r="P149" s="33"/>
    </row>
    <row r="150" spans="1:16" x14ac:dyDescent="0.25">
      <c r="A150" s="4" t="s">
        <v>51</v>
      </c>
      <c r="B150" s="42" t="s">
        <v>52</v>
      </c>
      <c r="C150" s="42"/>
      <c r="D150" s="42"/>
      <c r="E150" s="42"/>
      <c r="F150" s="42"/>
      <c r="G150" s="42"/>
      <c r="H150" s="42"/>
      <c r="I150" s="42"/>
      <c r="J150" s="42"/>
      <c r="K150" s="42"/>
      <c r="L150" s="18"/>
      <c r="M150" s="15"/>
      <c r="O150" s="25"/>
      <c r="P150" s="33"/>
    </row>
    <row r="151" spans="1:16" x14ac:dyDescent="0.25">
      <c r="A151" s="5" t="s">
        <v>7</v>
      </c>
      <c r="B151" s="43" t="s">
        <v>146</v>
      </c>
      <c r="C151" s="43"/>
      <c r="D151" s="43"/>
      <c r="E151" s="43"/>
      <c r="F151" s="43"/>
      <c r="G151" s="43"/>
      <c r="L151" s="36"/>
      <c r="M151" s="17">
        <f>IF(L151="Oui",2,0)</f>
        <v>0</v>
      </c>
      <c r="O151" s="38"/>
      <c r="P151" s="33"/>
    </row>
    <row r="152" spans="1:16" ht="30" customHeight="1" x14ac:dyDescent="0.25">
      <c r="A152" s="4" t="s">
        <v>8</v>
      </c>
      <c r="B152" s="55" t="s">
        <v>147</v>
      </c>
      <c r="C152" s="55"/>
      <c r="D152" s="55"/>
      <c r="E152" s="55"/>
      <c r="F152" s="55"/>
      <c r="G152" s="55"/>
      <c r="H152" s="55"/>
      <c r="I152" s="55"/>
      <c r="J152" s="55"/>
      <c r="K152" s="55"/>
      <c r="L152" s="36"/>
      <c r="M152" s="17">
        <f>IF(L152="Oui",1,0)</f>
        <v>0</v>
      </c>
      <c r="O152" s="38"/>
      <c r="P152" s="33"/>
    </row>
    <row r="153" spans="1:16" ht="30.75" customHeight="1" x14ac:dyDescent="0.25">
      <c r="A153" s="4" t="s">
        <v>9</v>
      </c>
      <c r="B153" s="53" t="s">
        <v>166</v>
      </c>
      <c r="C153" s="53"/>
      <c r="D153" s="53"/>
      <c r="E153" s="53"/>
      <c r="F153" s="53"/>
      <c r="G153" s="53"/>
      <c r="H153" s="53"/>
      <c r="I153" s="53"/>
      <c r="J153" s="53"/>
      <c r="K153" s="54"/>
      <c r="L153" s="39"/>
      <c r="M153" s="17">
        <f>IF(L153="Oui",1,0)</f>
        <v>0</v>
      </c>
      <c r="O153" s="38"/>
      <c r="P153" s="33"/>
    </row>
    <row r="154" spans="1:16" x14ac:dyDescent="0.25">
      <c r="A154" s="4" t="s">
        <v>10</v>
      </c>
      <c r="B154" s="3" t="s">
        <v>80</v>
      </c>
      <c r="C154" s="41"/>
      <c r="D154" s="41"/>
      <c r="E154" s="41"/>
      <c r="F154" s="41"/>
      <c r="G154" s="41"/>
      <c r="H154" s="41"/>
      <c r="I154" s="41"/>
      <c r="J154" s="41"/>
      <c r="K154" s="3"/>
      <c r="L154" s="36"/>
      <c r="M154" s="17">
        <f t="shared" ref="M154" si="13">IF(L154="Oui",1,0)</f>
        <v>0</v>
      </c>
      <c r="O154" s="38"/>
      <c r="P154" s="33"/>
    </row>
    <row r="155" spans="1:16" x14ac:dyDescent="0.25">
      <c r="L155" s="16"/>
      <c r="M155" s="17"/>
      <c r="O155" s="25"/>
      <c r="P155" s="33"/>
    </row>
    <row r="156" spans="1:16" x14ac:dyDescent="0.25">
      <c r="A156" s="4" t="s">
        <v>53</v>
      </c>
      <c r="B156" s="42" t="s">
        <v>54</v>
      </c>
      <c r="C156" s="42"/>
      <c r="D156" s="42"/>
      <c r="E156" s="42"/>
      <c r="F156" s="42"/>
      <c r="G156" s="42"/>
      <c r="H156" s="42"/>
      <c r="I156" s="42"/>
      <c r="J156" s="42"/>
      <c r="K156" s="42"/>
      <c r="L156" s="18"/>
      <c r="M156" s="15"/>
      <c r="O156" s="25"/>
      <c r="P156" s="33"/>
    </row>
    <row r="157" spans="1:16" x14ac:dyDescent="0.25">
      <c r="A157" s="4" t="s">
        <v>7</v>
      </c>
      <c r="B157" s="43" t="s">
        <v>148</v>
      </c>
      <c r="C157" s="43"/>
      <c r="D157" s="43"/>
      <c r="E157" s="43"/>
      <c r="F157" s="43"/>
      <c r="G157" s="43"/>
      <c r="L157" s="36"/>
      <c r="M157" s="17">
        <f>IF(L157="Oui",1,0)</f>
        <v>0</v>
      </c>
      <c r="O157" s="38"/>
      <c r="P157" s="33"/>
    </row>
    <row r="158" spans="1:16" x14ac:dyDescent="0.25">
      <c r="A158" s="4" t="s">
        <v>8</v>
      </c>
      <c r="B158" s="43" t="s">
        <v>149</v>
      </c>
      <c r="C158" s="43"/>
      <c r="D158" s="43"/>
      <c r="E158" s="43"/>
      <c r="L158" s="36"/>
      <c r="M158" s="17">
        <f t="shared" ref="M158:M163" si="14">IF(L158="Oui",1,0)</f>
        <v>0</v>
      </c>
      <c r="O158" s="38"/>
      <c r="P158" s="33"/>
    </row>
    <row r="159" spans="1:16" x14ac:dyDescent="0.25">
      <c r="A159" s="4" t="s">
        <v>9</v>
      </c>
      <c r="B159" s="43" t="s">
        <v>167</v>
      </c>
      <c r="C159" s="43"/>
      <c r="L159" s="36"/>
      <c r="M159" s="17">
        <f t="shared" si="14"/>
        <v>0</v>
      </c>
      <c r="O159" s="38"/>
      <c r="P159" s="33"/>
    </row>
    <row r="160" spans="1:16" x14ac:dyDescent="0.25">
      <c r="A160" s="4" t="s">
        <v>10</v>
      </c>
      <c r="B160" s="43" t="s">
        <v>168</v>
      </c>
      <c r="C160" s="43"/>
      <c r="D160" s="43"/>
      <c r="L160" s="36"/>
      <c r="M160" s="17">
        <f t="shared" si="14"/>
        <v>0</v>
      </c>
      <c r="O160" s="38"/>
      <c r="P160" s="33"/>
    </row>
    <row r="161" spans="1:16" x14ac:dyDescent="0.25">
      <c r="A161" s="4" t="s">
        <v>11</v>
      </c>
      <c r="B161" s="3" t="s">
        <v>80</v>
      </c>
      <c r="C161" s="41"/>
      <c r="D161" s="41"/>
      <c r="E161" s="41"/>
      <c r="F161" s="41"/>
      <c r="G161" s="41"/>
      <c r="H161" s="41"/>
      <c r="I161" s="41"/>
      <c r="J161" s="41"/>
      <c r="K161" s="3"/>
      <c r="L161" s="36"/>
      <c r="M161" s="17">
        <f t="shared" si="14"/>
        <v>0</v>
      </c>
      <c r="O161" s="38"/>
      <c r="P161" s="33"/>
    </row>
    <row r="162" spans="1:16" x14ac:dyDescent="0.25">
      <c r="L162" s="16"/>
      <c r="M162" s="17"/>
      <c r="O162" s="25"/>
      <c r="P162" s="33"/>
    </row>
    <row r="163" spans="1:16" ht="44.25" customHeight="1" x14ac:dyDescent="0.25">
      <c r="A163" s="4" t="s">
        <v>55</v>
      </c>
      <c r="B163" s="44" t="s">
        <v>150</v>
      </c>
      <c r="C163" s="44"/>
      <c r="D163" s="44"/>
      <c r="E163" s="44"/>
      <c r="F163" s="44"/>
      <c r="G163" s="44"/>
      <c r="H163" s="44"/>
      <c r="I163" s="44"/>
      <c r="J163" s="44"/>
      <c r="K163" s="44"/>
      <c r="L163" s="36"/>
      <c r="M163" s="17">
        <f t="shared" si="14"/>
        <v>0</v>
      </c>
      <c r="O163" s="38"/>
      <c r="P163" s="33"/>
    </row>
    <row r="164" spans="1:16" ht="15" customHeight="1" x14ac:dyDescent="0.25">
      <c r="A164" s="4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6"/>
      <c r="M164" s="17"/>
      <c r="O164" s="25"/>
      <c r="P164" s="33"/>
    </row>
    <row r="165" spans="1:16" ht="15" customHeight="1" x14ac:dyDescent="0.25">
      <c r="A165" s="4"/>
      <c r="B165" s="23" t="s">
        <v>69</v>
      </c>
      <c r="C165" s="9"/>
      <c r="D165" s="9"/>
      <c r="E165" s="9"/>
      <c r="F165" s="9"/>
      <c r="G165" s="9"/>
      <c r="H165" s="9"/>
      <c r="I165" s="9"/>
      <c r="J165" s="9"/>
      <c r="K165" s="9"/>
      <c r="L165" s="26">
        <f>M165/14</f>
        <v>0</v>
      </c>
      <c r="M165" s="17">
        <f>SUM(M146:M163)</f>
        <v>0</v>
      </c>
      <c r="O165" s="25"/>
      <c r="P165" s="33"/>
    </row>
    <row r="166" spans="1:16" x14ac:dyDescent="0.25">
      <c r="L166" s="16"/>
      <c r="M166" s="17"/>
      <c r="O166" s="25"/>
      <c r="P166" s="33"/>
    </row>
    <row r="167" spans="1:16" s="10" customFormat="1" x14ac:dyDescent="0.25">
      <c r="B167" s="56" t="s">
        <v>56</v>
      </c>
      <c r="C167" s="56"/>
      <c r="D167" s="56"/>
      <c r="E167" s="56"/>
      <c r="F167" s="56"/>
      <c r="L167" s="18"/>
      <c r="M167" s="15"/>
      <c r="O167" s="29"/>
      <c r="P167" s="34"/>
    </row>
    <row r="168" spans="1:16" x14ac:dyDescent="0.25">
      <c r="L168" s="16"/>
      <c r="M168" s="17"/>
      <c r="O168" s="25"/>
      <c r="P168" s="33"/>
    </row>
    <row r="169" spans="1:16" x14ac:dyDescent="0.25">
      <c r="A169" s="4" t="s">
        <v>57</v>
      </c>
      <c r="B169" s="42" t="s">
        <v>58</v>
      </c>
      <c r="C169" s="42"/>
      <c r="D169" s="42"/>
      <c r="E169" s="42"/>
      <c r="F169" s="42"/>
      <c r="G169" s="42"/>
      <c r="H169" s="42"/>
      <c r="I169" s="42"/>
      <c r="L169" s="18"/>
      <c r="M169" s="15"/>
      <c r="O169" s="25"/>
      <c r="P169" s="33"/>
    </row>
    <row r="170" spans="1:16" x14ac:dyDescent="0.25">
      <c r="A170" s="4" t="s">
        <v>7</v>
      </c>
      <c r="B170" s="43" t="s">
        <v>151</v>
      </c>
      <c r="C170" s="43"/>
      <c r="D170" s="43"/>
      <c r="E170" s="43"/>
      <c r="F170" s="43"/>
      <c r="L170" s="36"/>
      <c r="M170" s="17">
        <f>IF(L170="Oui",1,0)</f>
        <v>0</v>
      </c>
      <c r="O170" s="38"/>
      <c r="P170" s="33"/>
    </row>
    <row r="171" spans="1:16" x14ac:dyDescent="0.25">
      <c r="A171" s="4" t="s">
        <v>8</v>
      </c>
      <c r="B171" s="43" t="s">
        <v>152</v>
      </c>
      <c r="C171" s="43"/>
      <c r="D171" s="43"/>
      <c r="E171" s="43"/>
      <c r="L171" s="36"/>
      <c r="M171" s="17">
        <f t="shared" ref="M171:M174" si="15">IF(L171="Oui",1,0)</f>
        <v>0</v>
      </c>
      <c r="O171" s="38"/>
      <c r="P171" s="33"/>
    </row>
    <row r="172" spans="1:16" x14ac:dyDescent="0.25">
      <c r="A172" s="4" t="s">
        <v>9</v>
      </c>
      <c r="B172" s="7" t="s">
        <v>153</v>
      </c>
      <c r="C172" s="7"/>
      <c r="D172" s="7"/>
      <c r="E172" s="7"/>
      <c r="F172" s="7"/>
      <c r="L172" s="36"/>
      <c r="M172" s="17">
        <f t="shared" si="15"/>
        <v>0</v>
      </c>
      <c r="O172" s="38"/>
      <c r="P172" s="33"/>
    </row>
    <row r="173" spans="1:16" x14ac:dyDescent="0.25">
      <c r="A173" s="4" t="s">
        <v>10</v>
      </c>
      <c r="B173" s="43" t="s">
        <v>154</v>
      </c>
      <c r="C173" s="43"/>
      <c r="D173" s="43"/>
      <c r="E173" s="43"/>
      <c r="L173" s="36"/>
      <c r="M173" s="17">
        <f t="shared" si="15"/>
        <v>0</v>
      </c>
      <c r="O173" s="38"/>
      <c r="P173" s="33"/>
    </row>
    <row r="174" spans="1:16" x14ac:dyDescent="0.25">
      <c r="A174" s="4" t="s">
        <v>11</v>
      </c>
      <c r="B174" s="3" t="s">
        <v>80</v>
      </c>
      <c r="C174" s="41"/>
      <c r="D174" s="41"/>
      <c r="E174" s="41"/>
      <c r="F174" s="41"/>
      <c r="G174" s="41"/>
      <c r="H174" s="41"/>
      <c r="I174" s="41"/>
      <c r="J174" s="41"/>
      <c r="K174" s="3"/>
      <c r="L174" s="36"/>
      <c r="M174" s="17">
        <f t="shared" si="15"/>
        <v>0</v>
      </c>
      <c r="O174" s="38"/>
      <c r="P174" s="33"/>
    </row>
    <row r="175" spans="1:16" x14ac:dyDescent="0.25">
      <c r="L175" s="16"/>
      <c r="M175" s="17"/>
      <c r="O175" s="25"/>
      <c r="P175" s="33"/>
    </row>
    <row r="176" spans="1:16" ht="30" customHeight="1" x14ac:dyDescent="0.25">
      <c r="A176" s="5" t="s">
        <v>59</v>
      </c>
      <c r="B176" s="44" t="s">
        <v>169</v>
      </c>
      <c r="C176" s="44"/>
      <c r="D176" s="44"/>
      <c r="E176" s="44"/>
      <c r="F176" s="44"/>
      <c r="G176" s="44"/>
      <c r="H176" s="44"/>
      <c r="I176" s="44"/>
      <c r="J176" s="44"/>
      <c r="K176" s="44"/>
      <c r="L176" s="36"/>
      <c r="M176" s="17">
        <f>IF(L176="Oui",2,0)</f>
        <v>0</v>
      </c>
      <c r="O176" s="38"/>
      <c r="P176" s="33"/>
    </row>
    <row r="177" spans="1:16" x14ac:dyDescent="0.25">
      <c r="L177" s="16"/>
      <c r="M177" s="17"/>
      <c r="O177" s="25"/>
      <c r="P177" s="33"/>
    </row>
    <row r="178" spans="1:16" ht="67.5" customHeight="1" x14ac:dyDescent="0.25">
      <c r="A178" s="4" t="s">
        <v>60</v>
      </c>
      <c r="B178" s="44" t="s">
        <v>170</v>
      </c>
      <c r="C178" s="44"/>
      <c r="D178" s="44"/>
      <c r="E178" s="44"/>
      <c r="F178" s="44"/>
      <c r="G178" s="44"/>
      <c r="H178" s="44"/>
      <c r="I178" s="44"/>
      <c r="J178" s="44"/>
      <c r="K178" s="44"/>
      <c r="L178" s="36"/>
      <c r="M178" s="17">
        <f>IF(L178="Oui",1,0)</f>
        <v>0</v>
      </c>
      <c r="O178" s="38"/>
      <c r="P178" s="33"/>
    </row>
    <row r="179" spans="1:16" x14ac:dyDescent="0.25">
      <c r="L179" s="16"/>
      <c r="M179" s="17"/>
      <c r="O179" s="25"/>
      <c r="P179" s="33"/>
    </row>
    <row r="180" spans="1:16" ht="48.75" customHeight="1" x14ac:dyDescent="0.25">
      <c r="A180" s="4" t="s">
        <v>61</v>
      </c>
      <c r="B180" s="44" t="s">
        <v>155</v>
      </c>
      <c r="C180" s="44"/>
      <c r="D180" s="44"/>
      <c r="E180" s="44"/>
      <c r="F180" s="44"/>
      <c r="G180" s="44"/>
      <c r="H180" s="44"/>
      <c r="I180" s="44"/>
      <c r="J180" s="44"/>
      <c r="K180" s="44"/>
      <c r="L180" s="36"/>
      <c r="M180" s="17">
        <f>IF(L180="Oui",1,0)</f>
        <v>0</v>
      </c>
      <c r="O180" s="38"/>
      <c r="P180" s="33"/>
    </row>
    <row r="181" spans="1:16" ht="15" customHeight="1" x14ac:dyDescent="0.25">
      <c r="A181" s="4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6"/>
      <c r="M181" s="17"/>
      <c r="O181" s="25"/>
      <c r="P181" s="33"/>
    </row>
    <row r="182" spans="1:16" ht="15" customHeight="1" x14ac:dyDescent="0.25">
      <c r="A182" s="4"/>
      <c r="B182" s="23" t="s">
        <v>69</v>
      </c>
      <c r="C182" s="9"/>
      <c r="D182" s="9"/>
      <c r="E182" s="9"/>
      <c r="F182" s="9"/>
      <c r="G182" s="9"/>
      <c r="H182" s="9"/>
      <c r="I182" s="9"/>
      <c r="J182" s="9"/>
      <c r="K182" s="9"/>
      <c r="L182" s="26">
        <f>M182/9</f>
        <v>0</v>
      </c>
      <c r="M182" s="17">
        <f>SUM(M169:M180)</f>
        <v>0</v>
      </c>
      <c r="O182" s="25"/>
      <c r="P182" s="33"/>
    </row>
    <row r="183" spans="1:16" x14ac:dyDescent="0.25">
      <c r="L183" s="16"/>
      <c r="M183" s="17"/>
      <c r="O183" s="25"/>
      <c r="P183" s="33"/>
    </row>
    <row r="184" spans="1:16" s="10" customFormat="1" x14ac:dyDescent="0.25">
      <c r="B184" s="56" t="s">
        <v>62</v>
      </c>
      <c r="C184" s="56"/>
      <c r="D184" s="56"/>
      <c r="E184" s="56"/>
      <c r="L184" s="18"/>
      <c r="M184" s="15"/>
      <c r="O184" s="29"/>
      <c r="P184" s="34"/>
    </row>
    <row r="185" spans="1:16" x14ac:dyDescent="0.25">
      <c r="L185" s="16"/>
      <c r="M185" s="17"/>
      <c r="O185" s="25"/>
      <c r="P185" s="33"/>
    </row>
    <row r="186" spans="1:16" ht="34.5" customHeight="1" x14ac:dyDescent="0.25">
      <c r="A186" s="4" t="s">
        <v>63</v>
      </c>
      <c r="B186" s="53" t="s">
        <v>158</v>
      </c>
      <c r="C186" s="53"/>
      <c r="D186" s="53"/>
      <c r="E186" s="53"/>
      <c r="F186" s="53"/>
      <c r="G186" s="53"/>
      <c r="H186" s="53"/>
      <c r="I186" s="53"/>
      <c r="J186" s="53"/>
      <c r="K186" s="53"/>
      <c r="L186" s="36"/>
      <c r="M186" s="17">
        <f>IF(L186="Oui",1,0)</f>
        <v>0</v>
      </c>
      <c r="O186" s="38"/>
      <c r="P186" s="33"/>
    </row>
    <row r="187" spans="1:16" x14ac:dyDescent="0.25">
      <c r="L187" s="16"/>
      <c r="M187" s="17"/>
      <c r="O187" s="25"/>
      <c r="P187" s="33"/>
    </row>
    <row r="188" spans="1:16" x14ac:dyDescent="0.25">
      <c r="A188" s="5" t="s">
        <v>64</v>
      </c>
      <c r="B188" s="42" t="s">
        <v>171</v>
      </c>
      <c r="C188" s="42"/>
      <c r="D188" s="42"/>
      <c r="E188" s="42"/>
      <c r="F188" s="42"/>
      <c r="G188" s="42"/>
      <c r="H188" s="42"/>
      <c r="I188" s="42"/>
      <c r="J188" s="42"/>
      <c r="K188" s="42"/>
      <c r="L188" s="36"/>
      <c r="M188" s="17">
        <f>IF(L188="Oui",2,0)</f>
        <v>0</v>
      </c>
      <c r="O188" s="38"/>
      <c r="P188" s="33"/>
    </row>
    <row r="189" spans="1:16" x14ac:dyDescent="0.25">
      <c r="L189" s="16"/>
      <c r="M189" s="17"/>
      <c r="O189" s="25"/>
      <c r="P189" s="33"/>
    </row>
    <row r="190" spans="1:16" ht="28.5" customHeight="1" x14ac:dyDescent="0.25">
      <c r="A190" s="5" t="s">
        <v>65</v>
      </c>
      <c r="B190" s="44" t="s">
        <v>156</v>
      </c>
      <c r="C190" s="44"/>
      <c r="D190" s="44"/>
      <c r="E190" s="44"/>
      <c r="F190" s="44"/>
      <c r="G190" s="44"/>
      <c r="H190" s="44"/>
      <c r="I190" s="44"/>
      <c r="J190" s="44"/>
      <c r="K190" s="44"/>
      <c r="L190" s="36"/>
      <c r="M190" s="17">
        <f>IF(L190="Oui",2,0)</f>
        <v>0</v>
      </c>
      <c r="O190" s="38"/>
      <c r="P190" s="33"/>
    </row>
    <row r="191" spans="1:16" x14ac:dyDescent="0.25">
      <c r="L191" s="16"/>
      <c r="M191" s="17"/>
      <c r="O191" s="25"/>
      <c r="P191" s="33"/>
    </row>
    <row r="192" spans="1:16" ht="55.5" customHeight="1" x14ac:dyDescent="0.25">
      <c r="A192" s="4" t="s">
        <v>66</v>
      </c>
      <c r="B192" s="44" t="s">
        <v>157</v>
      </c>
      <c r="C192" s="44"/>
      <c r="D192" s="44"/>
      <c r="E192" s="44"/>
      <c r="F192" s="44"/>
      <c r="G192" s="44"/>
      <c r="H192" s="44"/>
      <c r="I192" s="44"/>
      <c r="J192" s="44"/>
      <c r="K192" s="44"/>
      <c r="L192" s="36"/>
      <c r="M192" s="17">
        <f>IF(L192="Oui",1,0)</f>
        <v>0</v>
      </c>
      <c r="O192" s="38"/>
      <c r="P192" s="33"/>
    </row>
    <row r="193" spans="1:16" ht="15" customHeight="1" x14ac:dyDescent="0.25">
      <c r="A193" s="4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16"/>
      <c r="M193" s="17"/>
      <c r="O193" s="25"/>
      <c r="P193" s="33"/>
    </row>
    <row r="194" spans="1:16" ht="15" customHeight="1" x14ac:dyDescent="0.25">
      <c r="A194" s="4"/>
      <c r="B194" s="23" t="s">
        <v>69</v>
      </c>
      <c r="C194" s="9"/>
      <c r="D194" s="9"/>
      <c r="E194" s="9"/>
      <c r="F194" s="9"/>
      <c r="G194" s="9"/>
      <c r="H194" s="9"/>
      <c r="I194" s="9"/>
      <c r="J194" s="9"/>
      <c r="K194" s="9"/>
      <c r="L194" s="26">
        <f>M194/6</f>
        <v>0</v>
      </c>
      <c r="M194" s="17">
        <f>SUM(M186:M192)</f>
        <v>0</v>
      </c>
      <c r="O194" s="25"/>
      <c r="P194" s="33"/>
    </row>
    <row r="195" spans="1:16" ht="15" customHeight="1" x14ac:dyDescent="0.25">
      <c r="A195" s="4"/>
      <c r="B195" s="23"/>
      <c r="C195" s="9"/>
      <c r="D195" s="9"/>
      <c r="E195" s="9"/>
      <c r="F195" s="9"/>
      <c r="G195" s="9"/>
      <c r="H195" s="9"/>
      <c r="I195" s="9"/>
      <c r="J195" s="9"/>
      <c r="K195" s="9"/>
      <c r="L195" s="16"/>
      <c r="M195" s="17"/>
      <c r="O195" s="25"/>
      <c r="P195" s="33"/>
    </row>
    <row r="196" spans="1:16" ht="15" customHeight="1" x14ac:dyDescent="0.25">
      <c r="A196" s="4"/>
      <c r="B196" s="23"/>
      <c r="C196" s="9"/>
      <c r="D196" s="9"/>
      <c r="E196" s="9"/>
      <c r="F196" s="9"/>
      <c r="G196" s="9"/>
      <c r="H196" s="9"/>
      <c r="I196" s="9"/>
      <c r="J196" s="9"/>
      <c r="K196" s="9"/>
      <c r="L196" s="16"/>
      <c r="M196" s="17"/>
      <c r="O196" s="25"/>
      <c r="P196" s="33"/>
    </row>
    <row r="197" spans="1:16" x14ac:dyDescent="0.25">
      <c r="L197" s="19"/>
      <c r="M197" s="20"/>
      <c r="O197" s="25"/>
      <c r="P197" s="33"/>
    </row>
    <row r="198" spans="1:16" ht="15.75" thickBot="1" x14ac:dyDescent="0.3">
      <c r="B198" t="s">
        <v>67</v>
      </c>
      <c r="L198" s="21"/>
      <c r="M198" s="22">
        <f>SUM(M186:M192,M169:M180,M146:M163,M89:M140,M35:M82,M8:M29)</f>
        <v>0</v>
      </c>
      <c r="O198" s="30"/>
      <c r="P198" s="33"/>
    </row>
    <row r="200" spans="1:16" x14ac:dyDescent="0.25">
      <c r="B200" t="s">
        <v>71</v>
      </c>
    </row>
  </sheetData>
  <sheetProtection password="CC3D" sheet="1" objects="1" scenarios="1"/>
  <mergeCells count="125">
    <mergeCell ref="B180:K180"/>
    <mergeCell ref="B184:E184"/>
    <mergeCell ref="B186:K186"/>
    <mergeCell ref="B188:K188"/>
    <mergeCell ref="B190:K190"/>
    <mergeCell ref="B192:K192"/>
    <mergeCell ref="B170:F170"/>
    <mergeCell ref="B171:E171"/>
    <mergeCell ref="B173:E173"/>
    <mergeCell ref="B176:K176"/>
    <mergeCell ref="B178:K178"/>
    <mergeCell ref="C174:J174"/>
    <mergeCell ref="B159:C159"/>
    <mergeCell ref="B160:D160"/>
    <mergeCell ref="B163:K163"/>
    <mergeCell ref="B167:F167"/>
    <mergeCell ref="B169:I169"/>
    <mergeCell ref="B156:K156"/>
    <mergeCell ref="B157:G157"/>
    <mergeCell ref="B158:E158"/>
    <mergeCell ref="C154:J154"/>
    <mergeCell ref="C161:J161"/>
    <mergeCell ref="B153:K153"/>
    <mergeCell ref="B128:K128"/>
    <mergeCell ref="B130:K130"/>
    <mergeCell ref="B132:I132"/>
    <mergeCell ref="B133:I133"/>
    <mergeCell ref="B134:K134"/>
    <mergeCell ref="B123:G123"/>
    <mergeCell ref="B122:D122"/>
    <mergeCell ref="B126:J126"/>
    <mergeCell ref="B127:K127"/>
    <mergeCell ref="B148:K148"/>
    <mergeCell ref="B150:K150"/>
    <mergeCell ref="B151:G151"/>
    <mergeCell ref="B152:K152"/>
    <mergeCell ref="B137:I137"/>
    <mergeCell ref="B138:F138"/>
    <mergeCell ref="B139:K139"/>
    <mergeCell ref="B144:F144"/>
    <mergeCell ref="B146:K146"/>
    <mergeCell ref="B119:H119"/>
    <mergeCell ref="B120:I120"/>
    <mergeCell ref="B121:G121"/>
    <mergeCell ref="B113:G113"/>
    <mergeCell ref="B114:H114"/>
    <mergeCell ref="B106:F106"/>
    <mergeCell ref="B109:I109"/>
    <mergeCell ref="B110:E110"/>
    <mergeCell ref="B111:H111"/>
    <mergeCell ref="B112:K112"/>
    <mergeCell ref="B97:F97"/>
    <mergeCell ref="B98:E98"/>
    <mergeCell ref="B81:C81"/>
    <mergeCell ref="B86:D86"/>
    <mergeCell ref="B88:J88"/>
    <mergeCell ref="B89:D89"/>
    <mergeCell ref="B90:D90"/>
    <mergeCell ref="B91:E91"/>
    <mergeCell ref="B117:K117"/>
    <mergeCell ref="B99:F99"/>
    <mergeCell ref="B100:E100"/>
    <mergeCell ref="B101:K101"/>
    <mergeCell ref="B104:K104"/>
    <mergeCell ref="B60:D60"/>
    <mergeCell ref="B61:E61"/>
    <mergeCell ref="B63:E63"/>
    <mergeCell ref="B64:K64"/>
    <mergeCell ref="B53:F53"/>
    <mergeCell ref="B54:F54"/>
    <mergeCell ref="B57:K57"/>
    <mergeCell ref="B58:D58"/>
    <mergeCell ref="B59:I59"/>
    <mergeCell ref="C55:J55"/>
    <mergeCell ref="B62:I62"/>
    <mergeCell ref="B46:C46"/>
    <mergeCell ref="B47:C47"/>
    <mergeCell ref="B49:K49"/>
    <mergeCell ref="B50:C50"/>
    <mergeCell ref="B51:E51"/>
    <mergeCell ref="B52:D52"/>
    <mergeCell ref="B37:C37"/>
    <mergeCell ref="B39:J39"/>
    <mergeCell ref="B41:I41"/>
    <mergeCell ref="B42:G42"/>
    <mergeCell ref="B43:J43"/>
    <mergeCell ref="B45:K45"/>
    <mergeCell ref="B28:H28"/>
    <mergeCell ref="B33:F33"/>
    <mergeCell ref="B6:F6"/>
    <mergeCell ref="B35:K35"/>
    <mergeCell ref="B36:C36"/>
    <mergeCell ref="B22:K22"/>
    <mergeCell ref="L1:N1"/>
    <mergeCell ref="B20:K20"/>
    <mergeCell ref="L4:M4"/>
    <mergeCell ref="A1:F2"/>
    <mergeCell ref="H4:J4"/>
    <mergeCell ref="H5:J5"/>
    <mergeCell ref="C29:J29"/>
    <mergeCell ref="C16:J16"/>
    <mergeCell ref="C65:J65"/>
    <mergeCell ref="C78:J78"/>
    <mergeCell ref="C94:J94"/>
    <mergeCell ref="C102:J102"/>
    <mergeCell ref="C107:J107"/>
    <mergeCell ref="C115:J115"/>
    <mergeCell ref="C124:J124"/>
    <mergeCell ref="C135:J135"/>
    <mergeCell ref="C140:J140"/>
    <mergeCell ref="B74:J74"/>
    <mergeCell ref="B75:F75"/>
    <mergeCell ref="B76:G76"/>
    <mergeCell ref="B77:E77"/>
    <mergeCell ref="B80:G80"/>
    <mergeCell ref="B67:G67"/>
    <mergeCell ref="B68:H68"/>
    <mergeCell ref="B69:E69"/>
    <mergeCell ref="B70:D70"/>
    <mergeCell ref="B71:E71"/>
    <mergeCell ref="C72:J72"/>
    <mergeCell ref="B105:G105"/>
    <mergeCell ref="B92:E92"/>
    <mergeCell ref="B93:D93"/>
    <mergeCell ref="B96:K96"/>
  </mergeCells>
  <dataValidations count="1">
    <dataValidation type="list" allowBlank="1" showInputMessage="1" showErrorMessage="1" sqref="L8 L11:L16 L18 L20 L23:L29 L36:L37 L39 L42:L43 L46:L47 L50:L55 L58:L65 L68:L72 L75:L78 L81:L82 L89:L94 L97:L102 L105:L107 O192 L120:L124 L117 L133:L135 L138:L140 L146 L148 L151:L152 L157:L161 L163 L170:L174 L176 L178 L180 L186 L188 L190 L192 O8 O11:O16 O18 O20 O23:O29 O36:O37 O39 O42:O43 O46:O47 O50:O55 O58:O65 O68:O72 O75:O78 O81:O82 O89:O94 O97:O102 O105:O107 O110:O117 O120:O124 O127:O130 O133:O135 O138:O140 O146 O148 O151:O152 O157:O161 O163 O170:O174 O176 O178 O180 O186 O188 O190 L110:L115 L127:L128 L130 O154 L154 L153 O153">
      <formula1>"Oui,Non"</formula1>
    </dataValidation>
  </dataValidations>
  <pageMargins left="0.7" right="0.7" top="0.75" bottom="0.75" header="0.3" footer="0.3"/>
  <pageSetup scale="19" orientation="portrait" r:id="rId1"/>
  <ignoredErrors>
    <ignoredError sqref="M24 M27 M61:M62 M63 M101 M1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view="pageBreakPreview" zoomScaleNormal="100" zoomScaleSheetLayoutView="100" workbookViewId="0">
      <selection activeCell="P25" sqref="P25"/>
    </sheetView>
  </sheetViews>
  <sheetFormatPr baseColWidth="10" defaultRowHeight="15" x14ac:dyDescent="0.25"/>
  <sheetData/>
  <sheetProtection password="CC3D" sheet="1" objects="1" scenarios="1"/>
  <pageMargins left="0.7" right="0.7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Questionnaire</vt:lpstr>
      <vt:lpstr>Graphique</vt:lpstr>
    </vt:vector>
  </TitlesOfParts>
  <Company>Gouvernement du Québec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Nadeau-Gagné</dc:creator>
  <cp:lastModifiedBy>François-Jean Lafrance</cp:lastModifiedBy>
  <cp:lastPrinted>2018-09-04T14:49:58Z</cp:lastPrinted>
  <dcterms:created xsi:type="dcterms:W3CDTF">2018-05-29T13:34:56Z</dcterms:created>
  <dcterms:modified xsi:type="dcterms:W3CDTF">2018-12-05T14:11:18Z</dcterms:modified>
</cp:coreProperties>
</file>