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224BCAE-A1A9-4C97-93EE-F6ACCC09AF9C}" xr6:coauthVersionLast="47" xr6:coauthVersionMax="47" xr10:uidLastSave="{00000000-0000-0000-0000-000000000000}"/>
  <bookViews>
    <workbookView xWindow="28965" yWindow="3285" windowWidth="42930" windowHeight="17130" xr2:uid="{275FAB53-2C5E-4EBF-A743-C149520601C3}"/>
  </bookViews>
  <sheets>
    <sheet name="Légende" sheetId="1" r:id="rId1"/>
    <sheet name="Tableau de bord" sheetId="2" r:id="rId2"/>
    <sheet name="Soldes de places Qc" sheetId="3" r:id="rId3"/>
  </sheets>
  <definedNames>
    <definedName name="_xlnm._FilterDatabase" localSheetId="1" hidden="1">'Tableau de bord'!#REF!</definedName>
    <definedName name="_xlnm.Print_Titles" localSheetId="1">'Tableau de bord'!$1:$9</definedName>
    <definedName name="_xlnm.Print_Area" localSheetId="2">'Soldes de places Qc'!$A$1:$F$18</definedName>
    <definedName name="_xlnm.Print_Area" localSheetId="1">'Tableau de bord'!$A:$AE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 i="3" l="1"/>
  <c r="C2" i="3"/>
  <c r="A1" i="3"/>
  <c r="AA4" i="2"/>
  <c r="Y4" i="2"/>
  <c r="Q4" i="2"/>
  <c r="J4" i="2"/>
  <c r="AD3" i="2"/>
  <c r="AB3" i="2"/>
  <c r="Z3" i="2"/>
  <c r="R3" i="2"/>
  <c r="R2" i="2"/>
  <c r="E1" i="2"/>
</calcChain>
</file>

<file path=xl/sharedStrings.xml><?xml version="1.0" encoding="utf-8"?>
<sst xmlns="http://schemas.openxmlformats.org/spreadsheetml/2006/main" count="7221" uniqueCount="2663">
  <si>
    <t>OFFRE (30 juin 2026)</t>
  </si>
  <si>
    <t>SOLDES DE PLACES</t>
  </si>
  <si>
    <t>Actuelle</t>
  </si>
  <si>
    <t>En réalisation</t>
  </si>
  <si>
    <r>
      <t>Places occupées</t>
    </r>
    <r>
      <rPr>
        <sz val="8"/>
        <color theme="1"/>
        <rFont val="Trebuchet MS"/>
        <family val="2"/>
      </rPr>
      <t xml:space="preserve"> (enfants ETC)</t>
    </r>
  </si>
  <si>
    <t/>
  </si>
  <si>
    <t>Code territoire</t>
  </si>
  <si>
    <t>Type territoire</t>
  </si>
  <si>
    <t>Données autochtones</t>
  </si>
  <si>
    <t>Nom territoire</t>
  </si>
  <si>
    <t>RSGE subv.</t>
  </si>
  <si>
    <t>RSGE non-subv.</t>
  </si>
  <si>
    <t>CPE</t>
  </si>
  <si>
    <t>GS</t>
  </si>
  <si>
    <t>GNS</t>
  </si>
  <si>
    <t xml:space="preserve"> CPE</t>
  </si>
  <si>
    <t xml:space="preserve"> GS</t>
  </si>
  <si>
    <t xml:space="preserve"> GNS</t>
  </si>
  <si>
    <t>Total</t>
  </si>
  <si>
    <t>Installations suspendues</t>
  </si>
  <si>
    <t>Ajustements installations temporaires</t>
  </si>
  <si>
    <t>Enfants en attente</t>
  </si>
  <si>
    <t>RSGE</t>
  </si>
  <si>
    <t>Solde de places</t>
  </si>
  <si>
    <r>
      <t>Taux de couverture</t>
    </r>
    <r>
      <rPr>
        <b/>
        <sz val="8"/>
        <color theme="1"/>
        <rFont val="Trebuchet MS"/>
        <family val="2"/>
      </rPr>
      <t xml:space="preserve">
(offre / demande)</t>
    </r>
  </si>
  <si>
    <t>Taux de couverture
(offre / demande)</t>
  </si>
  <si>
    <t>Totaux 0-4:</t>
  </si>
  <si>
    <t>Voir onglet Soldes de places Qc</t>
  </si>
  <si>
    <t>Totaux 0-4 autochtones:</t>
  </si>
  <si>
    <t>Totaux 0-4 Québec:</t>
  </si>
  <si>
    <t>101</t>
  </si>
  <si>
    <t>BC</t>
  </si>
  <si>
    <t>MRC Matanie</t>
  </si>
  <si>
    <t>08005</t>
  </si>
  <si>
    <t>MUN</t>
  </si>
  <si>
    <t>Les Méchins</t>
  </si>
  <si>
    <t>x</t>
  </si>
  <si>
    <t>08010</t>
  </si>
  <si>
    <t>Saint-Jean-de-Cherbourg</t>
  </si>
  <si>
    <t>08015</t>
  </si>
  <si>
    <t>Grosses-Roches</t>
  </si>
  <si>
    <t>08023</t>
  </si>
  <si>
    <t>Sainte-Félicité</t>
  </si>
  <si>
    <t>08030</t>
  </si>
  <si>
    <t>Saint-Adelme</t>
  </si>
  <si>
    <t>08035</t>
  </si>
  <si>
    <t>Saint-René-de-Matane</t>
  </si>
  <si>
    <t>08040</t>
  </si>
  <si>
    <t>Sainte-Paule</t>
  </si>
  <si>
    <t>08053</t>
  </si>
  <si>
    <t>Matane</t>
  </si>
  <si>
    <t>08065</t>
  </si>
  <si>
    <t>Saint-Léandre</t>
  </si>
  <si>
    <t>08073</t>
  </si>
  <si>
    <t>Saint-Ulric</t>
  </si>
  <si>
    <t>08080</t>
  </si>
  <si>
    <t>Baie-des-Sables</t>
  </si>
  <si>
    <t>08902</t>
  </si>
  <si>
    <t>Rivière-Bonjour</t>
  </si>
  <si>
    <t>102</t>
  </si>
  <si>
    <t>MRC Matapédia</t>
  </si>
  <si>
    <t>07005</t>
  </si>
  <si>
    <t>Sainte-Marguerite-Marie</t>
  </si>
  <si>
    <t>07010</t>
  </si>
  <si>
    <t>Sainte-Florence</t>
  </si>
  <si>
    <t>07018</t>
  </si>
  <si>
    <t>Causapscal</t>
  </si>
  <si>
    <t>07025</t>
  </si>
  <si>
    <t>Albertville</t>
  </si>
  <si>
    <t>07030</t>
  </si>
  <si>
    <t>Saint-Léon-le-Grand</t>
  </si>
  <si>
    <t>07035</t>
  </si>
  <si>
    <t>Saint-Zénon-du-Lac-Humqui</t>
  </si>
  <si>
    <t>07040</t>
  </si>
  <si>
    <t>Sainte-Irène</t>
  </si>
  <si>
    <t>07047</t>
  </si>
  <si>
    <t>Amqui</t>
  </si>
  <si>
    <t>07057</t>
  </si>
  <si>
    <t>Lac-au-Saumon</t>
  </si>
  <si>
    <t>07065</t>
  </si>
  <si>
    <t>Saint-Alexandre-des-Lacs</t>
  </si>
  <si>
    <t>07070</t>
  </si>
  <si>
    <t>Saint-Tharcisius</t>
  </si>
  <si>
    <t>07075</t>
  </si>
  <si>
    <t>Saint-Vianney</t>
  </si>
  <si>
    <t>07080</t>
  </si>
  <si>
    <t>Val-Brillant</t>
  </si>
  <si>
    <t>07085</t>
  </si>
  <si>
    <t>Sayabec</t>
  </si>
  <si>
    <t>07090</t>
  </si>
  <si>
    <t>Saint-Cléophas</t>
  </si>
  <si>
    <t>07095</t>
  </si>
  <si>
    <t>Saint-Moïse</t>
  </si>
  <si>
    <t>07100</t>
  </si>
  <si>
    <t>Saint-Noël</t>
  </si>
  <si>
    <t>07105</t>
  </si>
  <si>
    <t>Saint-Damase</t>
  </si>
  <si>
    <t>103</t>
  </si>
  <si>
    <t>MRC Rimouski-Neigette</t>
  </si>
  <si>
    <t>10005</t>
  </si>
  <si>
    <t>Esprit-Saint</t>
  </si>
  <si>
    <t>10010</t>
  </si>
  <si>
    <t>La Trinité-des-Monts</t>
  </si>
  <si>
    <t>10015</t>
  </si>
  <si>
    <t>Saint-Narcisse-de-Rimouski</t>
  </si>
  <si>
    <t>10025</t>
  </si>
  <si>
    <t>Saint-Marcellin</t>
  </si>
  <si>
    <t>10030</t>
  </si>
  <si>
    <t>Saint-Anaclet-de-Lessard</t>
  </si>
  <si>
    <t>10043</t>
  </si>
  <si>
    <t>Rimouski</t>
  </si>
  <si>
    <t>10060</t>
  </si>
  <si>
    <t>Saint-Valérien</t>
  </si>
  <si>
    <t>10070</t>
  </si>
  <si>
    <t>Saint-Fabien</t>
  </si>
  <si>
    <t>10075</t>
  </si>
  <si>
    <t>Saint-Eugène-de-Ladrière</t>
  </si>
  <si>
    <t>104</t>
  </si>
  <si>
    <t>MRC Mitis</t>
  </si>
  <si>
    <t>09005</t>
  </si>
  <si>
    <t>La Rédemption</t>
  </si>
  <si>
    <t>09010</t>
  </si>
  <si>
    <t>Saint-Charles-Garnier</t>
  </si>
  <si>
    <t>09015</t>
  </si>
  <si>
    <t>Les Hauteurs</t>
  </si>
  <si>
    <t>09020</t>
  </si>
  <si>
    <t>Sainte-Jeanne-d'Arc</t>
  </si>
  <si>
    <t>09025</t>
  </si>
  <si>
    <t>Saint-Gabriel-de-Rimouski</t>
  </si>
  <si>
    <t>09030</t>
  </si>
  <si>
    <t>Saint-Donat</t>
  </si>
  <si>
    <t>09035</t>
  </si>
  <si>
    <t>Sainte-Angèle-de-Mérici</t>
  </si>
  <si>
    <t>09040</t>
  </si>
  <si>
    <t>Padoue</t>
  </si>
  <si>
    <t>09048</t>
  </si>
  <si>
    <t>Métis-sur-Mer</t>
  </si>
  <si>
    <t>09055</t>
  </si>
  <si>
    <t>Saint-Octave-de-Métis</t>
  </si>
  <si>
    <t>09060</t>
  </si>
  <si>
    <t>Grand-Métis</t>
  </si>
  <si>
    <t>09065</t>
  </si>
  <si>
    <t>Price</t>
  </si>
  <si>
    <t>09070</t>
  </si>
  <si>
    <t>Saint-Joseph-de-Lepage</t>
  </si>
  <si>
    <t>09077</t>
  </si>
  <si>
    <t>Mont-Joli</t>
  </si>
  <si>
    <t>09085</t>
  </si>
  <si>
    <t>Sainte-Flavie</t>
  </si>
  <si>
    <t>09092</t>
  </si>
  <si>
    <t>Sainte-Luce</t>
  </si>
  <si>
    <t>105</t>
  </si>
  <si>
    <t>MRC Basques</t>
  </si>
  <si>
    <t>11005</t>
  </si>
  <si>
    <t>Saint-Clément</t>
  </si>
  <si>
    <t>11010</t>
  </si>
  <si>
    <t>Saint-Jean-de-Dieu</t>
  </si>
  <si>
    <t>11015</t>
  </si>
  <si>
    <t>Sainte-Rita</t>
  </si>
  <si>
    <t>11025</t>
  </si>
  <si>
    <t>Saint-Médard</t>
  </si>
  <si>
    <t>11030</t>
  </si>
  <si>
    <t>Sainte-Françoise</t>
  </si>
  <si>
    <t>11035</t>
  </si>
  <si>
    <t>Saint-Éloi</t>
  </si>
  <si>
    <t>11040</t>
  </si>
  <si>
    <t>Trois-Pistoles</t>
  </si>
  <si>
    <t>11045</t>
  </si>
  <si>
    <t>Notre-Dame-des-Neiges</t>
  </si>
  <si>
    <t>11050</t>
  </si>
  <si>
    <t>Saint-Mathieu-de-Rioux</t>
  </si>
  <si>
    <t>11055</t>
  </si>
  <si>
    <t>Saint-Simon-de-Rimouski</t>
  </si>
  <si>
    <t>106</t>
  </si>
  <si>
    <t>MRC Rivière-du-Loup</t>
  </si>
  <si>
    <t>12005</t>
  </si>
  <si>
    <t>Saint-Cyprien</t>
  </si>
  <si>
    <t>12010</t>
  </si>
  <si>
    <t>Saint-Hubert-de-Rivière-du-Loup</t>
  </si>
  <si>
    <t>12015</t>
  </si>
  <si>
    <t>Saint-Antonin</t>
  </si>
  <si>
    <t>12020</t>
  </si>
  <si>
    <t>Saint-Modeste</t>
  </si>
  <si>
    <t>12025</t>
  </si>
  <si>
    <t>Saint-François-Xavier-de-Viger</t>
  </si>
  <si>
    <t>12030</t>
  </si>
  <si>
    <t>Saint-Épiphane</t>
  </si>
  <si>
    <t>12035</t>
  </si>
  <si>
    <t>Saint-Paul-de-la-Croix</t>
  </si>
  <si>
    <t>12043</t>
  </si>
  <si>
    <t>L'Isle-Verte</t>
  </si>
  <si>
    <t>12045</t>
  </si>
  <si>
    <t>Notre-Dame-des-Sept-Douleurs</t>
  </si>
  <si>
    <t>12057</t>
  </si>
  <si>
    <t>Cacouna</t>
  </si>
  <si>
    <t>12065</t>
  </si>
  <si>
    <t>Saint-Arsène</t>
  </si>
  <si>
    <t>12072</t>
  </si>
  <si>
    <t>Rivière-du-Loup</t>
  </si>
  <si>
    <t>12080</t>
  </si>
  <si>
    <t>Notre-Dame-du-Portage</t>
  </si>
  <si>
    <t>107</t>
  </si>
  <si>
    <t>MRC Témiscouata</t>
  </si>
  <si>
    <t>13005</t>
  </si>
  <si>
    <t>Dégelis</t>
  </si>
  <si>
    <t>13010</t>
  </si>
  <si>
    <t>Saint-Jean-de-la-Lande</t>
  </si>
  <si>
    <t>13015</t>
  </si>
  <si>
    <t>Packington</t>
  </si>
  <si>
    <t>13020</t>
  </si>
  <si>
    <t>Saint-Marc-du-Lac-Long</t>
  </si>
  <si>
    <t>13025</t>
  </si>
  <si>
    <t>Rivière-Bleue</t>
  </si>
  <si>
    <t>13030</t>
  </si>
  <si>
    <t>Saint-Eusèbe</t>
  </si>
  <si>
    <t>13040</t>
  </si>
  <si>
    <t>Saint-Juste-du-Lac</t>
  </si>
  <si>
    <t>13045</t>
  </si>
  <si>
    <t>Auclair</t>
  </si>
  <si>
    <t>13050</t>
  </si>
  <si>
    <t>Lejeune</t>
  </si>
  <si>
    <t>13055</t>
  </si>
  <si>
    <t>Biencourt</t>
  </si>
  <si>
    <t>13062</t>
  </si>
  <si>
    <t>Lac-des-Aigles</t>
  </si>
  <si>
    <t>13065</t>
  </si>
  <si>
    <t>Saint-Michel-du-Squatec</t>
  </si>
  <si>
    <t>13073</t>
  </si>
  <si>
    <t>Témiscouata-sur-le-Lac</t>
  </si>
  <si>
    <t>13075</t>
  </si>
  <si>
    <t>Saint-Pierre-de-Lamy</t>
  </si>
  <si>
    <t>13080</t>
  </si>
  <si>
    <t>Saint-Louis-du-Ha! Ha!</t>
  </si>
  <si>
    <t>13085</t>
  </si>
  <si>
    <t>Saint-Elzéar-de-Témiscouata</t>
  </si>
  <si>
    <t>13090</t>
  </si>
  <si>
    <t>Saint-Honoré-de-Témiscouata</t>
  </si>
  <si>
    <t>13095</t>
  </si>
  <si>
    <t>Pohénégamook</t>
  </si>
  <si>
    <t>13100</t>
  </si>
  <si>
    <t>Saint-Athanase</t>
  </si>
  <si>
    <t>108</t>
  </si>
  <si>
    <t>MRC Kamouraska</t>
  </si>
  <si>
    <t>14005</t>
  </si>
  <si>
    <t>Mont-Carmel</t>
  </si>
  <si>
    <t>14010</t>
  </si>
  <si>
    <t>Saint-Bruno-de-Kamouraska</t>
  </si>
  <si>
    <t>14018</t>
  </si>
  <si>
    <t>Saint-Pascal</t>
  </si>
  <si>
    <t>14025</t>
  </si>
  <si>
    <t>Sainte-Hélène-de-Kamouraska</t>
  </si>
  <si>
    <t>14030</t>
  </si>
  <si>
    <t>Saint-Joseph-de-Kamouraska</t>
  </si>
  <si>
    <t>14035</t>
  </si>
  <si>
    <t>Saint-Alexandre-de-Kamouraska</t>
  </si>
  <si>
    <t>14040</t>
  </si>
  <si>
    <t>Saint-André-de-Kamouraska</t>
  </si>
  <si>
    <t>14045</t>
  </si>
  <si>
    <t>Saint-Germain-de-Kamouraska</t>
  </si>
  <si>
    <t>14050</t>
  </si>
  <si>
    <t>Kamouraska</t>
  </si>
  <si>
    <t>14055</t>
  </si>
  <si>
    <t>Saint-Denis-De La Bouteillerie</t>
  </si>
  <si>
    <t>14060</t>
  </si>
  <si>
    <t>Saint-Philippe-de-Néri</t>
  </si>
  <si>
    <t>14065</t>
  </si>
  <si>
    <t>Rivière-Ouelle</t>
  </si>
  <si>
    <t>14070</t>
  </si>
  <si>
    <t>Saint-Pacôme</t>
  </si>
  <si>
    <t>14075</t>
  </si>
  <si>
    <t>Saint-Gabriel-Lalemant</t>
  </si>
  <si>
    <t>14082</t>
  </si>
  <si>
    <t>La Pocatière</t>
  </si>
  <si>
    <t>201</t>
  </si>
  <si>
    <t>MRC Lac-St-Jean-E.</t>
  </si>
  <si>
    <t>93005</t>
  </si>
  <si>
    <t>Desbiens</t>
  </si>
  <si>
    <t>93012</t>
  </si>
  <si>
    <t>Métabetchouan-Lac-à-la-Croix</t>
  </si>
  <si>
    <t>93022</t>
  </si>
  <si>
    <t>Hébertville</t>
  </si>
  <si>
    <t>93035</t>
  </si>
  <si>
    <t>Saint-Gédéon</t>
  </si>
  <si>
    <t>93042</t>
  </si>
  <si>
    <t>Alma</t>
  </si>
  <si>
    <t>93045</t>
  </si>
  <si>
    <t>Saint-Nazaire</t>
  </si>
  <si>
    <t>93055</t>
  </si>
  <si>
    <t>Labrecque</t>
  </si>
  <si>
    <t>93060</t>
  </si>
  <si>
    <t>Lamarche</t>
  </si>
  <si>
    <t>93065</t>
  </si>
  <si>
    <t>L'Ascension-de-Notre-Seigneur</t>
  </si>
  <si>
    <t>93070</t>
  </si>
  <si>
    <t>Saint-Henri-de-Taillon</t>
  </si>
  <si>
    <t>93075</t>
  </si>
  <si>
    <t>Sainte-Monique</t>
  </si>
  <si>
    <t>93080</t>
  </si>
  <si>
    <t>Saint-Ludger-de-Milot</t>
  </si>
  <si>
    <t>202</t>
  </si>
  <si>
    <t>MRC Le Domaine-du-Roy</t>
  </si>
  <si>
    <t>91005</t>
  </si>
  <si>
    <t>Lac-Bouchette</t>
  </si>
  <si>
    <t>91010</t>
  </si>
  <si>
    <t>Saint-André-du-Lac-Saint-Jean</t>
  </si>
  <si>
    <t>91015</t>
  </si>
  <si>
    <t>Saint-François-de-Sales</t>
  </si>
  <si>
    <t>91020</t>
  </si>
  <si>
    <t>Chambord</t>
  </si>
  <si>
    <t>91025</t>
  </si>
  <si>
    <t>Roberval</t>
  </si>
  <si>
    <t>91030</t>
  </si>
  <si>
    <t>Sainte-Hedwidge</t>
  </si>
  <si>
    <t>91035</t>
  </si>
  <si>
    <t>Saint-Prime</t>
  </si>
  <si>
    <t>91042</t>
  </si>
  <si>
    <t>Saint-Félicien</t>
  </si>
  <si>
    <t>91050</t>
  </si>
  <si>
    <t>La Doré</t>
  </si>
  <si>
    <t>203</t>
  </si>
  <si>
    <t>-A-</t>
  </si>
  <si>
    <t>Mun. Mashteuiatsh et Lac-Ashuapmushuan</t>
  </si>
  <si>
    <t>91802</t>
  </si>
  <si>
    <t>Mashteuiatsh</t>
  </si>
  <si>
    <t>91902</t>
  </si>
  <si>
    <t>Lac-Ashuapmushuan</t>
  </si>
  <si>
    <t>204</t>
  </si>
  <si>
    <t>MRC Maria-Chapdelaine</t>
  </si>
  <si>
    <t>92005</t>
  </si>
  <si>
    <t>Saint-Augustin</t>
  </si>
  <si>
    <t>92010</t>
  </si>
  <si>
    <t>Péribonka</t>
  </si>
  <si>
    <t>92015</t>
  </si>
  <si>
    <t>92022</t>
  </si>
  <si>
    <t>Dolbeau-Mistassini</t>
  </si>
  <si>
    <t>92030</t>
  </si>
  <si>
    <t>Albanel</t>
  </si>
  <si>
    <t>92040</t>
  </si>
  <si>
    <t>Normandin</t>
  </si>
  <si>
    <t>92045</t>
  </si>
  <si>
    <t>Saint-Thomas-Didyme</t>
  </si>
  <si>
    <t>92050</t>
  </si>
  <si>
    <t>Saint-Edmond-les-Plaines</t>
  </si>
  <si>
    <t>92055</t>
  </si>
  <si>
    <t>Girardville</t>
  </si>
  <si>
    <t>92060</t>
  </si>
  <si>
    <t>Notre-Dame-de-Lorette</t>
  </si>
  <si>
    <t>92065</t>
  </si>
  <si>
    <t>Saint-Eugène-d'Argentenay</t>
  </si>
  <si>
    <t>92070</t>
  </si>
  <si>
    <t>Saint-Stanislas</t>
  </si>
  <si>
    <t>92903</t>
  </si>
  <si>
    <t>Sainte-Élisabeth-de-Proulx</t>
  </si>
  <si>
    <t>205</t>
  </si>
  <si>
    <t>V. Saguenay - CSSS Cléophas-Claveau (La Baie)</t>
  </si>
  <si>
    <t>RES03</t>
  </si>
  <si>
    <t>ARR</t>
  </si>
  <si>
    <t>La Baie</t>
  </si>
  <si>
    <t>94205</t>
  </si>
  <si>
    <t>Petit-Saguenay</t>
  </si>
  <si>
    <t>94210</t>
  </si>
  <si>
    <t>L'Anse-Saint-Jean</t>
  </si>
  <si>
    <t>94215</t>
  </si>
  <si>
    <t>Rivière-Éternité</t>
  </si>
  <si>
    <t>94220</t>
  </si>
  <si>
    <t>Ferland-et-Boilleau</t>
  </si>
  <si>
    <t>94225</t>
  </si>
  <si>
    <t>Saint-Félix-d'Otis</t>
  </si>
  <si>
    <t>208</t>
  </si>
  <si>
    <t>V. Saguenay - CSSS Jonquière (Carrefour santé Jonquière) et CSSS Chicoutimi</t>
  </si>
  <si>
    <t>RES01</t>
  </si>
  <si>
    <t>Chicoutimi</t>
  </si>
  <si>
    <t>RES02</t>
  </si>
  <si>
    <t>Jonquière</t>
  </si>
  <si>
    <t>94230</t>
  </si>
  <si>
    <t>Sainte-Rose-du-Nord</t>
  </si>
  <si>
    <t>94235</t>
  </si>
  <si>
    <t>Saint-Fulgence</t>
  </si>
  <si>
    <t>94240</t>
  </si>
  <si>
    <t>Saint-Honoré</t>
  </si>
  <si>
    <t>94245</t>
  </si>
  <si>
    <t>Saint-David-de-Falardeau</t>
  </si>
  <si>
    <t>94250</t>
  </si>
  <si>
    <t>Bégin</t>
  </si>
  <si>
    <t>94255</t>
  </si>
  <si>
    <t>Saint-Ambroise</t>
  </si>
  <si>
    <t>94260</t>
  </si>
  <si>
    <t>Saint-Charles-de-Bourget</t>
  </si>
  <si>
    <t>94265</t>
  </si>
  <si>
    <t>Larouche</t>
  </si>
  <si>
    <t>94928</t>
  </si>
  <si>
    <t>Lac-Ministuk</t>
  </si>
  <si>
    <t>301</t>
  </si>
  <si>
    <t>MRC Charlevoix</t>
  </si>
  <si>
    <t>16005</t>
  </si>
  <si>
    <t>Petite-Rivière-Saint-François</t>
  </si>
  <si>
    <t>16013</t>
  </si>
  <si>
    <t>Baie-Saint-Paul</t>
  </si>
  <si>
    <t>16023</t>
  </si>
  <si>
    <t>L'Isle-aux-Coudres</t>
  </si>
  <si>
    <t>16048</t>
  </si>
  <si>
    <t>Les Éboulements</t>
  </si>
  <si>
    <t>16050</t>
  </si>
  <si>
    <t>Saint-Hilarion</t>
  </si>
  <si>
    <t>16055</t>
  </si>
  <si>
    <t>Saint-Urbain</t>
  </si>
  <si>
    <t>302</t>
  </si>
  <si>
    <t>MRC Charlevoix-E.</t>
  </si>
  <si>
    <t>15005</t>
  </si>
  <si>
    <t>Saint-Irénée</t>
  </si>
  <si>
    <t>15013</t>
  </si>
  <si>
    <t>La Malbaie</t>
  </si>
  <si>
    <t>15025</t>
  </si>
  <si>
    <t>Notre-Dame-des-Monts</t>
  </si>
  <si>
    <t>15030</t>
  </si>
  <si>
    <t>Saint-Aimé-des-Lacs</t>
  </si>
  <si>
    <t>15035</t>
  </si>
  <si>
    <t>Clermont</t>
  </si>
  <si>
    <t>15058</t>
  </si>
  <si>
    <t>Saint-Siméon</t>
  </si>
  <si>
    <t>15065</t>
  </si>
  <si>
    <t>Baie-Sainte-Catherine</t>
  </si>
  <si>
    <t>15902</t>
  </si>
  <si>
    <t>Mont-Élie</t>
  </si>
  <si>
    <t>15904</t>
  </si>
  <si>
    <t>Sagard</t>
  </si>
  <si>
    <t>303</t>
  </si>
  <si>
    <t>MRC Côte-de-Beaupré et MRC Île Orléans</t>
  </si>
  <si>
    <t>20005</t>
  </si>
  <si>
    <t>Saint-François-de-l'Île-d'Orléans</t>
  </si>
  <si>
    <t>20010</t>
  </si>
  <si>
    <t>Sainte-Famille-de-l'Île-d'Orléans</t>
  </si>
  <si>
    <t>20015</t>
  </si>
  <si>
    <t>Saint-Jean-de-l'Île-d'Orléans</t>
  </si>
  <si>
    <t>20020</t>
  </si>
  <si>
    <t>Saint-Laurent-de-l'Île-d'Orléans</t>
  </si>
  <si>
    <t>20025</t>
  </si>
  <si>
    <t>Saint-Pierre-de-l'Île-d'Orléans</t>
  </si>
  <si>
    <t>20030</t>
  </si>
  <si>
    <t>Sainte-Pétronille</t>
  </si>
  <si>
    <t>21005</t>
  </si>
  <si>
    <t>Saint-Tite-des-Caps</t>
  </si>
  <si>
    <t>21010</t>
  </si>
  <si>
    <t>Saint-Ferréol-les-Neiges</t>
  </si>
  <si>
    <t>21020</t>
  </si>
  <si>
    <t>Saint-Joachim</t>
  </si>
  <si>
    <t>21025</t>
  </si>
  <si>
    <t>Beaupré</t>
  </si>
  <si>
    <t>21030</t>
  </si>
  <si>
    <t>Sainte-Anne-de-Beaupré</t>
  </si>
  <si>
    <t>21035</t>
  </si>
  <si>
    <t>Château-Richer</t>
  </si>
  <si>
    <t>21040</t>
  </si>
  <si>
    <t>L'Ange-Gardien</t>
  </si>
  <si>
    <t>21045</t>
  </si>
  <si>
    <t>Boischatel</t>
  </si>
  <si>
    <t>304</t>
  </si>
  <si>
    <t>MRC Portneuf</t>
  </si>
  <si>
    <t>34007</t>
  </si>
  <si>
    <t>Neuville</t>
  </si>
  <si>
    <t>34017</t>
  </si>
  <si>
    <t>Pont-Rouge</t>
  </si>
  <si>
    <t>34025</t>
  </si>
  <si>
    <t>Donnacona</t>
  </si>
  <si>
    <t>34030</t>
  </si>
  <si>
    <t>Cap-Santé</t>
  </si>
  <si>
    <t>34038</t>
  </si>
  <si>
    <t>Saint-Basile</t>
  </si>
  <si>
    <t>34048</t>
  </si>
  <si>
    <t>Portneuf</t>
  </si>
  <si>
    <t>34058</t>
  </si>
  <si>
    <t>Deschambault-Grondines</t>
  </si>
  <si>
    <t>34060</t>
  </si>
  <si>
    <t>Saint-Gilbert</t>
  </si>
  <si>
    <t>34065</t>
  </si>
  <si>
    <t>Saint-Marc-des-Carrières</t>
  </si>
  <si>
    <t>34078</t>
  </si>
  <si>
    <t>Saint-Casimir</t>
  </si>
  <si>
    <t>34085</t>
  </si>
  <si>
    <t>Saint-Thuribe</t>
  </si>
  <si>
    <t>34090</t>
  </si>
  <si>
    <t>Saint-Ubalde</t>
  </si>
  <si>
    <t>34097</t>
  </si>
  <si>
    <t>Saint-Alban</t>
  </si>
  <si>
    <t>34105</t>
  </si>
  <si>
    <t>Sainte-Christine-d'Auvergne</t>
  </si>
  <si>
    <t>34115</t>
  </si>
  <si>
    <t>Saint-Léonard-de-Portneuf</t>
  </si>
  <si>
    <t>34120</t>
  </si>
  <si>
    <t>Lac-Sergent</t>
  </si>
  <si>
    <t>34128</t>
  </si>
  <si>
    <t>Saint-Raymond</t>
  </si>
  <si>
    <t>34135</t>
  </si>
  <si>
    <t>Rivière-à-Pierre</t>
  </si>
  <si>
    <t>305</t>
  </si>
  <si>
    <t>MRC Jacques-Cartier</t>
  </si>
  <si>
    <t>22005</t>
  </si>
  <si>
    <t>Sainte-Catherine-de-la-Jacques-Cartier</t>
  </si>
  <si>
    <t>22010</t>
  </si>
  <si>
    <t>Fossambault-sur-le-Lac</t>
  </si>
  <si>
    <t>22015</t>
  </si>
  <si>
    <t>Lac-Saint-Joseph</t>
  </si>
  <si>
    <t>22020</t>
  </si>
  <si>
    <t>Shannon</t>
  </si>
  <si>
    <t>22025</t>
  </si>
  <si>
    <t>Saint-Gabriel-de-Valcartier</t>
  </si>
  <si>
    <t>22030</t>
  </si>
  <si>
    <t>Lac-Delage</t>
  </si>
  <si>
    <t>22035</t>
  </si>
  <si>
    <t>Stoneham-et-Tewkesbury</t>
  </si>
  <si>
    <t>22040</t>
  </si>
  <si>
    <t>Lac-Beauport</t>
  </si>
  <si>
    <t>22045</t>
  </si>
  <si>
    <t>Sainte-Brigitte-de-Laval</t>
  </si>
  <si>
    <t>306</t>
  </si>
  <si>
    <t>V. Québec - Arrond. La Cité-Limoilou (secteur Limoilou)</t>
  </si>
  <si>
    <t>307</t>
  </si>
  <si>
    <t>V. Québec - Arrond. La Cité-Limoilou (secteur La Cité, Haute-Ville et Basse-Ville)</t>
  </si>
  <si>
    <t>308</t>
  </si>
  <si>
    <t>V. Québec - Arrond. Rivières</t>
  </si>
  <si>
    <t>309</t>
  </si>
  <si>
    <t>V. Québec - Arrond. Haute-St-Charles</t>
  </si>
  <si>
    <t>310</t>
  </si>
  <si>
    <t>V. Québec - Ancien Arrond. Ste-Foy-Sillery</t>
  </si>
  <si>
    <t>311</t>
  </si>
  <si>
    <t>V. Québec - Ancien Arrond. Laurentien sec. N. (anc. v. Val-Bélair)</t>
  </si>
  <si>
    <t>312</t>
  </si>
  <si>
    <t>V. Québec - Ancien Arrond. Laurentien sec. S.</t>
  </si>
  <si>
    <t>QUEB1</t>
  </si>
  <si>
    <t>PART</t>
  </si>
  <si>
    <t>V. Québec - Ancien Arr. Laurentien S. partiel (sauf L'Anc.-Lorette et St-Aug.-de-Desmaures)</t>
  </si>
  <si>
    <t>23057</t>
  </si>
  <si>
    <t>L'Ancienne-Lorette</t>
  </si>
  <si>
    <t>23072</t>
  </si>
  <si>
    <t>Saint-Augustin-de-Desmaures</t>
  </si>
  <si>
    <t>313</t>
  </si>
  <si>
    <t>V. Québec - Arrond. Beauport</t>
  </si>
  <si>
    <t>314</t>
  </si>
  <si>
    <t>V. Québec - Arrond. Charlesbourg</t>
  </si>
  <si>
    <t>401</t>
  </si>
  <si>
    <t>V. Trois-Rivières - CLSC Cap Madeleine</t>
  </si>
  <si>
    <t>402</t>
  </si>
  <si>
    <t>V. Trois-Rivières - CLSC Trois-Rivières (sauf mun. St-Étienne-des-Grès)</t>
  </si>
  <si>
    <t>403</t>
  </si>
  <si>
    <t>V. Shawinigan</t>
  </si>
  <si>
    <t>404</t>
  </si>
  <si>
    <t>V. La Tuque</t>
  </si>
  <si>
    <t>90012</t>
  </si>
  <si>
    <t>La Tuque</t>
  </si>
  <si>
    <t>90017</t>
  </si>
  <si>
    <t>La Bostonnais</t>
  </si>
  <si>
    <t>90027</t>
  </si>
  <si>
    <t>Lac-Édouard</t>
  </si>
  <si>
    <t>90804</t>
  </si>
  <si>
    <t>Obedjiwan</t>
  </si>
  <si>
    <t>90802</t>
  </si>
  <si>
    <t>Wemotaci</t>
  </si>
  <si>
    <t>405</t>
  </si>
  <si>
    <t>MRC Chenaux</t>
  </si>
  <si>
    <t>37205</t>
  </si>
  <si>
    <t>Sainte-Anne-de-la-Pérade</t>
  </si>
  <si>
    <t>37210</t>
  </si>
  <si>
    <t>Batiscan</t>
  </si>
  <si>
    <t>37215</t>
  </si>
  <si>
    <t>Sainte-Geneviève-de-Batiscan</t>
  </si>
  <si>
    <t>37220</t>
  </si>
  <si>
    <t>Champlain</t>
  </si>
  <si>
    <t>37225</t>
  </si>
  <si>
    <t>Saint-Luc-de-Vincennes</t>
  </si>
  <si>
    <t>37230</t>
  </si>
  <si>
    <t>Saint-Maurice</t>
  </si>
  <si>
    <t>37235</t>
  </si>
  <si>
    <t>Notre-Dame-du-Mont-Carmel</t>
  </si>
  <si>
    <t>37240</t>
  </si>
  <si>
    <t>Saint-Narcisse</t>
  </si>
  <si>
    <t>37245</t>
  </si>
  <si>
    <t>37250</t>
  </si>
  <si>
    <t>Saint-Prosper-de-Champlain</t>
  </si>
  <si>
    <t>406</t>
  </si>
  <si>
    <t>MRC Mékinac</t>
  </si>
  <si>
    <t>35005</t>
  </si>
  <si>
    <t>Notre-Dame-de-Montauban</t>
  </si>
  <si>
    <t>35010</t>
  </si>
  <si>
    <t>Lac-aux-Sables</t>
  </si>
  <si>
    <t>35015</t>
  </si>
  <si>
    <t>Saint-Adelphe</t>
  </si>
  <si>
    <t>35020</t>
  </si>
  <si>
    <t>Saint-Séverin</t>
  </si>
  <si>
    <t>35027</t>
  </si>
  <si>
    <t>Saint-Tite</t>
  </si>
  <si>
    <t>35035</t>
  </si>
  <si>
    <t>Hérouxville</t>
  </si>
  <si>
    <t>35040</t>
  </si>
  <si>
    <t>Grandes-Piles</t>
  </si>
  <si>
    <t>35045</t>
  </si>
  <si>
    <t>Saint-Roch-de-Mékinac</t>
  </si>
  <si>
    <t>35050</t>
  </si>
  <si>
    <t>Sainte-Thècle</t>
  </si>
  <si>
    <t>35055</t>
  </si>
  <si>
    <t>Trois-Rives</t>
  </si>
  <si>
    <t>407</t>
  </si>
  <si>
    <t>MRC Maskinongé</t>
  </si>
  <si>
    <t>51008</t>
  </si>
  <si>
    <t>Maskinongé</t>
  </si>
  <si>
    <t>51015</t>
  </si>
  <si>
    <t>Louiseville</t>
  </si>
  <si>
    <t>51020</t>
  </si>
  <si>
    <t>Yamachiche</t>
  </si>
  <si>
    <t>51025</t>
  </si>
  <si>
    <t>Saint-Barnabé</t>
  </si>
  <si>
    <t>51030</t>
  </si>
  <si>
    <t>Saint-Sévère</t>
  </si>
  <si>
    <t>51035</t>
  </si>
  <si>
    <t>51040</t>
  </si>
  <si>
    <t>Sainte-Ursule</t>
  </si>
  <si>
    <t>51045</t>
  </si>
  <si>
    <t>Saint-Justin</t>
  </si>
  <si>
    <t>51050</t>
  </si>
  <si>
    <t>Saint-Édouard-de-Maskinongé</t>
  </si>
  <si>
    <t>51055</t>
  </si>
  <si>
    <t>Sainte-Angèle-de-Prémont</t>
  </si>
  <si>
    <t>51060</t>
  </si>
  <si>
    <t>Saint-Paulin</t>
  </si>
  <si>
    <t>51065</t>
  </si>
  <si>
    <t>Saint-Alexis-des-Monts</t>
  </si>
  <si>
    <t>51070</t>
  </si>
  <si>
    <t>Saint-Mathieu-du-Parc</t>
  </si>
  <si>
    <t>51075</t>
  </si>
  <si>
    <t>Saint-Élie-de-Caxton</t>
  </si>
  <si>
    <t>51080</t>
  </si>
  <si>
    <t>Charette</t>
  </si>
  <si>
    <t>51085</t>
  </si>
  <si>
    <t>Saint-Boniface</t>
  </si>
  <si>
    <t>51090</t>
  </si>
  <si>
    <t>Saint-Étienne-des-Grès</t>
  </si>
  <si>
    <t>501</t>
  </si>
  <si>
    <t>MRC Granit</t>
  </si>
  <si>
    <t>30005</t>
  </si>
  <si>
    <t>Saint-Augustin-de-Woburn</t>
  </si>
  <si>
    <t>30010</t>
  </si>
  <si>
    <t>Notre-Dame-des-Bois</t>
  </si>
  <si>
    <t>30015</t>
  </si>
  <si>
    <t>Val-Racine</t>
  </si>
  <si>
    <t>30020</t>
  </si>
  <si>
    <t>Piopolis</t>
  </si>
  <si>
    <t>30025</t>
  </si>
  <si>
    <t>Frontenac</t>
  </si>
  <si>
    <t>30030</t>
  </si>
  <si>
    <t>Lac-Mégantic</t>
  </si>
  <si>
    <t>30035</t>
  </si>
  <si>
    <t>Marston</t>
  </si>
  <si>
    <t>30040</t>
  </si>
  <si>
    <t>Milan</t>
  </si>
  <si>
    <t>30045</t>
  </si>
  <si>
    <t>Nantes</t>
  </si>
  <si>
    <t>30050</t>
  </si>
  <si>
    <t>Sainte-Cécile-de-Whitton</t>
  </si>
  <si>
    <t>30055</t>
  </si>
  <si>
    <t>Audet</t>
  </si>
  <si>
    <t>30070</t>
  </si>
  <si>
    <t>Saint-Robert-Bellarmin</t>
  </si>
  <si>
    <t>30072</t>
  </si>
  <si>
    <t>Saint-Ludger</t>
  </si>
  <si>
    <t>30080</t>
  </si>
  <si>
    <t>Lac-Drolet</t>
  </si>
  <si>
    <t>30085</t>
  </si>
  <si>
    <t>Saint-Sébastien</t>
  </si>
  <si>
    <t>30095</t>
  </si>
  <si>
    <t>Lambton</t>
  </si>
  <si>
    <t>30100</t>
  </si>
  <si>
    <t>Saint-Romain</t>
  </si>
  <si>
    <t>30105</t>
  </si>
  <si>
    <t>Stornoway</t>
  </si>
  <si>
    <t>30110</t>
  </si>
  <si>
    <t>Stratford</t>
  </si>
  <si>
    <t>502</t>
  </si>
  <si>
    <t>MRC Val St-François</t>
  </si>
  <si>
    <t>42005</t>
  </si>
  <si>
    <t>Stoke</t>
  </si>
  <si>
    <t>42020</t>
  </si>
  <si>
    <t>Saint-François-Xavier-de-Brompton</t>
  </si>
  <si>
    <t>42025</t>
  </si>
  <si>
    <t>Saint-Denis-de-Brompton</t>
  </si>
  <si>
    <t>42032</t>
  </si>
  <si>
    <t>Racine</t>
  </si>
  <si>
    <t>42040</t>
  </si>
  <si>
    <t>Bonsecours</t>
  </si>
  <si>
    <t>42045</t>
  </si>
  <si>
    <t>Lawrenceville</t>
  </si>
  <si>
    <t>42050</t>
  </si>
  <si>
    <t>Sainte-Anne-de-la-Rochelle</t>
  </si>
  <si>
    <t>42055</t>
  </si>
  <si>
    <t>Valcourt</t>
  </si>
  <si>
    <t>42060</t>
  </si>
  <si>
    <t>42065</t>
  </si>
  <si>
    <t>Maricourt</t>
  </si>
  <si>
    <t>42070</t>
  </si>
  <si>
    <t>Kingsbury</t>
  </si>
  <si>
    <t>42075</t>
  </si>
  <si>
    <t>Melbourne</t>
  </si>
  <si>
    <t>42078</t>
  </si>
  <si>
    <t>Ulverton</t>
  </si>
  <si>
    <t>42088</t>
  </si>
  <si>
    <t>Windsor</t>
  </si>
  <si>
    <t>42095</t>
  </si>
  <si>
    <t>Val-Joli</t>
  </si>
  <si>
    <t>42098</t>
  </si>
  <si>
    <t>Richmond</t>
  </si>
  <si>
    <t>42100</t>
  </si>
  <si>
    <t>Saint-Claude</t>
  </si>
  <si>
    <t>42110</t>
  </si>
  <si>
    <t>Cleveland</t>
  </si>
  <si>
    <t>503</t>
  </si>
  <si>
    <t>MRC Sources</t>
  </si>
  <si>
    <t>40005</t>
  </si>
  <si>
    <t>Ham-Sud</t>
  </si>
  <si>
    <t>40010</t>
  </si>
  <si>
    <t>Saint-Adrien</t>
  </si>
  <si>
    <t>40017</t>
  </si>
  <si>
    <t>Wotton</t>
  </si>
  <si>
    <t>40025</t>
  </si>
  <si>
    <t>Saint-Camille</t>
  </si>
  <si>
    <t>40032</t>
  </si>
  <si>
    <t>Saint-Georges-de-Windsor</t>
  </si>
  <si>
    <t>40043</t>
  </si>
  <si>
    <t>Val-des-Sources</t>
  </si>
  <si>
    <t>40047</t>
  </si>
  <si>
    <t>Danville</t>
  </si>
  <si>
    <t>504</t>
  </si>
  <si>
    <t>MRC Coaticook</t>
  </si>
  <si>
    <t>44003</t>
  </si>
  <si>
    <t>Saint-Malo</t>
  </si>
  <si>
    <t>44005</t>
  </si>
  <si>
    <t>Saint-Venant-de-Paquette</t>
  </si>
  <si>
    <t>44010</t>
  </si>
  <si>
    <t>East Hereford</t>
  </si>
  <si>
    <t>44015</t>
  </si>
  <si>
    <t>Saint-Herménégilde</t>
  </si>
  <si>
    <t>44023</t>
  </si>
  <si>
    <t>Dixville</t>
  </si>
  <si>
    <t>44037</t>
  </si>
  <si>
    <t>Coaticook</t>
  </si>
  <si>
    <t>44045</t>
  </si>
  <si>
    <t>Barnston-Ouest</t>
  </si>
  <si>
    <t>44050</t>
  </si>
  <si>
    <t>Stanstead-Est</t>
  </si>
  <si>
    <t>44055</t>
  </si>
  <si>
    <t>Sainte-Edwidge-de-Clifton</t>
  </si>
  <si>
    <t>44060</t>
  </si>
  <si>
    <t>Martinville</t>
  </si>
  <si>
    <t>44071</t>
  </si>
  <si>
    <t>Compton</t>
  </si>
  <si>
    <t>44080</t>
  </si>
  <si>
    <t>Waterville</t>
  </si>
  <si>
    <t>505</t>
  </si>
  <si>
    <t>MRC Memphrémagog</t>
  </si>
  <si>
    <t>45008</t>
  </si>
  <si>
    <t>Stanstead</t>
  </si>
  <si>
    <t>45020</t>
  </si>
  <si>
    <t>Ogden</t>
  </si>
  <si>
    <t>45025</t>
  </si>
  <si>
    <t>45030</t>
  </si>
  <si>
    <t>Potton</t>
  </si>
  <si>
    <t>45035</t>
  </si>
  <si>
    <t>Ayer's Cliff</t>
  </si>
  <si>
    <t>45043</t>
  </si>
  <si>
    <t>Hatley</t>
  </si>
  <si>
    <t>45050</t>
  </si>
  <si>
    <t>North Hatley</t>
  </si>
  <si>
    <t>45055</t>
  </si>
  <si>
    <t>45060</t>
  </si>
  <si>
    <t>Sainte-Catherine-de-Hatley</t>
  </si>
  <si>
    <t>45072</t>
  </si>
  <si>
    <t>Magog</t>
  </si>
  <si>
    <t>45080</t>
  </si>
  <si>
    <t>Saint-Benoît-du-Lac</t>
  </si>
  <si>
    <t>45085</t>
  </si>
  <si>
    <t>Austin</t>
  </si>
  <si>
    <t>45093</t>
  </si>
  <si>
    <t>Eastman</t>
  </si>
  <si>
    <t>45095</t>
  </si>
  <si>
    <t>Bolton-Est</t>
  </si>
  <si>
    <t>45100</t>
  </si>
  <si>
    <t>Saint-Étienne-de-Bolton</t>
  </si>
  <si>
    <t>45105</t>
  </si>
  <si>
    <t>Stukely-Sud</t>
  </si>
  <si>
    <t>45115</t>
  </si>
  <si>
    <t>Orford</t>
  </si>
  <si>
    <t>506</t>
  </si>
  <si>
    <t>MRC Haut-St-François</t>
  </si>
  <si>
    <t>41012</t>
  </si>
  <si>
    <t>Saint-Isidore-de-Clifton</t>
  </si>
  <si>
    <t>41020</t>
  </si>
  <si>
    <t>Chartierville</t>
  </si>
  <si>
    <t>41027</t>
  </si>
  <si>
    <t>La Patrie</t>
  </si>
  <si>
    <t>41037</t>
  </si>
  <si>
    <t>Newport</t>
  </si>
  <si>
    <t>41038</t>
  </si>
  <si>
    <t>Cookshire-Eaton</t>
  </si>
  <si>
    <t>41055</t>
  </si>
  <si>
    <t>Ascot Corner</t>
  </si>
  <si>
    <t>41060</t>
  </si>
  <si>
    <t>East Angus</t>
  </si>
  <si>
    <t>41065</t>
  </si>
  <si>
    <t>Westbury</t>
  </si>
  <si>
    <t>41070</t>
  </si>
  <si>
    <t>Bury</t>
  </si>
  <si>
    <t>41075</t>
  </si>
  <si>
    <t>Hampden</t>
  </si>
  <si>
    <t>41080</t>
  </si>
  <si>
    <t>Scotstown</t>
  </si>
  <si>
    <t>41085</t>
  </si>
  <si>
    <t>Lingwick</t>
  </si>
  <si>
    <t>41098</t>
  </si>
  <si>
    <t>Weedon</t>
  </si>
  <si>
    <t>41117</t>
  </si>
  <si>
    <t>Dudswell</t>
  </si>
  <si>
    <t>507</t>
  </si>
  <si>
    <t>V. Sherbrooke - Arrond. Fleurimont et Lennoxville</t>
  </si>
  <si>
    <t>508</t>
  </si>
  <si>
    <t>V. Sherbrooke - Arrond. Rock Forest-St-Élie-Deauville</t>
  </si>
  <si>
    <t>509</t>
  </si>
  <si>
    <t>V. Sherbrooke - Arrond. Brompton, Jacques-Cartier et Mont-Bellevue</t>
  </si>
  <si>
    <t>510</t>
  </si>
  <si>
    <t>MRC Brome-Missisquoi (sauf mun. Bromont)</t>
  </si>
  <si>
    <t>46005</t>
  </si>
  <si>
    <t>Abercorn</t>
  </si>
  <si>
    <t>46010</t>
  </si>
  <si>
    <t>Frelighsburg</t>
  </si>
  <si>
    <t>46017</t>
  </si>
  <si>
    <t>Saint-Armand</t>
  </si>
  <si>
    <t>46025</t>
  </si>
  <si>
    <t>Pike River</t>
  </si>
  <si>
    <t>46030</t>
  </si>
  <si>
    <t>Stanbridge Station</t>
  </si>
  <si>
    <t>46035</t>
  </si>
  <si>
    <t>Bedford</t>
  </si>
  <si>
    <t>46040</t>
  </si>
  <si>
    <t>46045</t>
  </si>
  <si>
    <t>Stanbridge East</t>
  </si>
  <si>
    <t>46050</t>
  </si>
  <si>
    <t>Dunham</t>
  </si>
  <si>
    <t>46058</t>
  </si>
  <si>
    <t>Sutton</t>
  </si>
  <si>
    <t>46065</t>
  </si>
  <si>
    <t>Bolton-Ouest</t>
  </si>
  <si>
    <t>46070</t>
  </si>
  <si>
    <t>Brome</t>
  </si>
  <si>
    <t>46075</t>
  </si>
  <si>
    <t>Lac-Brome</t>
  </si>
  <si>
    <t>46080</t>
  </si>
  <si>
    <t>Cowansville</t>
  </si>
  <si>
    <t>46085</t>
  </si>
  <si>
    <t>East Farnham</t>
  </si>
  <si>
    <t>46090</t>
  </si>
  <si>
    <t>Brigham</t>
  </si>
  <si>
    <t>46095</t>
  </si>
  <si>
    <t>Saint-Ignace-de-Stanbridge</t>
  </si>
  <si>
    <t>46100</t>
  </si>
  <si>
    <t>Notre-Dame-de-Stanbridge</t>
  </si>
  <si>
    <t>46105</t>
  </si>
  <si>
    <t>Sainte-Sabine</t>
  </si>
  <si>
    <t>46112</t>
  </si>
  <si>
    <t>Farnham</t>
  </si>
  <si>
    <t>511</t>
  </si>
  <si>
    <t>MRC Haute-Yamaska (et mun. Bromont)</t>
  </si>
  <si>
    <t>46078</t>
  </si>
  <si>
    <t>Bromont</t>
  </si>
  <si>
    <t>47010</t>
  </si>
  <si>
    <t>Saint-Alphonse-de-Granby</t>
  </si>
  <si>
    <t>47017</t>
  </si>
  <si>
    <t>Granby</t>
  </si>
  <si>
    <t>47025</t>
  </si>
  <si>
    <t>Waterloo</t>
  </si>
  <si>
    <t>47030</t>
  </si>
  <si>
    <t>Warden</t>
  </si>
  <si>
    <t>47035</t>
  </si>
  <si>
    <t>Shefford</t>
  </si>
  <si>
    <t>47040</t>
  </si>
  <si>
    <t>Saint-Joachim-de-Shefford</t>
  </si>
  <si>
    <t>47047</t>
  </si>
  <si>
    <t>Roxton Pond</t>
  </si>
  <si>
    <t>47055</t>
  </si>
  <si>
    <t>Sainte-Cécile-de-Milton</t>
  </si>
  <si>
    <t>601</t>
  </si>
  <si>
    <t>Île Mtl. - CSSS O. Île (A) (CLSC Lac-Saint-Louis, CLSC Pierrefonds - Terr. Dollard-des-Ormeaux)</t>
  </si>
  <si>
    <t>06111</t>
  </si>
  <si>
    <t>CLSC</t>
  </si>
  <si>
    <t>Lac Saint-Louis</t>
  </si>
  <si>
    <t>06113</t>
  </si>
  <si>
    <t>Dollard-des-Ormeaux</t>
  </si>
  <si>
    <t>602</t>
  </si>
  <si>
    <t>Île Mtl. - CSSS O. Île (B) (CLSC Pierrefonds - Terr. Pierrefonds)</t>
  </si>
  <si>
    <t>603</t>
  </si>
  <si>
    <t>Île Mtl. - CSSS Dorval-Lachine-Lasalle (CLSC Lachine et CLSC Lasalle)</t>
  </si>
  <si>
    <t>06121</t>
  </si>
  <si>
    <t>Lachine</t>
  </si>
  <si>
    <t>06122</t>
  </si>
  <si>
    <t>Lasalle</t>
  </si>
  <si>
    <t>604</t>
  </si>
  <si>
    <t>Île Mtl. - CSSS S.-O.-Verdun</t>
  </si>
  <si>
    <t>06311</t>
  </si>
  <si>
    <t>Saint-Henri</t>
  </si>
  <si>
    <t>06312</t>
  </si>
  <si>
    <t>Saint-Paul</t>
  </si>
  <si>
    <t>06313</t>
  </si>
  <si>
    <t>Verdun</t>
  </si>
  <si>
    <t>06314</t>
  </si>
  <si>
    <t>Pointe-Saint-Charles</t>
  </si>
  <si>
    <t>605</t>
  </si>
  <si>
    <t>Île Mtl. - CSSS Cavendish</t>
  </si>
  <si>
    <t>06211</t>
  </si>
  <si>
    <t>Côte-Saint-Luc</t>
  </si>
  <si>
    <t>06212</t>
  </si>
  <si>
    <t>Notre-Dame-de-Grâces - Montréal-Ouest</t>
  </si>
  <si>
    <t>606</t>
  </si>
  <si>
    <t>Île Mtl. - CSSS Montagne (A) (CLSC Métro, CLSC Côte-des-Neiges - Terr. Snowdon)</t>
  </si>
  <si>
    <t>06223</t>
  </si>
  <si>
    <t>Snowdon</t>
  </si>
  <si>
    <t>06225</t>
  </si>
  <si>
    <t>Métro</t>
  </si>
  <si>
    <t>607</t>
  </si>
  <si>
    <t>Île Mtl. - CSSS Montagne (B)</t>
  </si>
  <si>
    <t>06221</t>
  </si>
  <si>
    <t>Parc-Extension</t>
  </si>
  <si>
    <t>06222</t>
  </si>
  <si>
    <t>Mont-Royal</t>
  </si>
  <si>
    <t>06224</t>
  </si>
  <si>
    <t>Côte-des-Neiges</t>
  </si>
  <si>
    <t>609</t>
  </si>
  <si>
    <t>Île Mtl. - CSSS Bordeaux-Cartierville-St-Laurent (A) (CLSC Bordeaux-Cartierville)</t>
  </si>
  <si>
    <t>610</t>
  </si>
  <si>
    <t>Île Mtl. - CSSS Bordeaux-Cartierville-St-Laurent (B) (CLSC St-Laurent)</t>
  </si>
  <si>
    <t>611</t>
  </si>
  <si>
    <t>Île Mtl. - CSSS Ahuntsic et Mtl.-N. (A) (CLSC Ahuntsic)</t>
  </si>
  <si>
    <t>612</t>
  </si>
  <si>
    <t>Île Mtl. - CSSS Ahuntsic et Mtl.-N. (B) (CLSC Mtl.-N.)</t>
  </si>
  <si>
    <t>613</t>
  </si>
  <si>
    <t>Île Mtl. - CSSS Coeur-de-Île (CLSC Villeray et Petite Patrie)</t>
  </si>
  <si>
    <t>06431</t>
  </si>
  <si>
    <t>Villeray</t>
  </si>
  <si>
    <t>06432</t>
  </si>
  <si>
    <t>Petite Patrie</t>
  </si>
  <si>
    <t>614</t>
  </si>
  <si>
    <t>Île Mtl. - CSSS Jeanne-Mance</t>
  </si>
  <si>
    <t>06321</t>
  </si>
  <si>
    <t>Saint-Louis-du-Parc</t>
  </si>
  <si>
    <t>06322</t>
  </si>
  <si>
    <t>Plateau-Mont-Royal</t>
  </si>
  <si>
    <t>06323</t>
  </si>
  <si>
    <t>Montréal - Centre-Sud</t>
  </si>
  <si>
    <t>06324</t>
  </si>
  <si>
    <t>Montréal - Centre-Ville</t>
  </si>
  <si>
    <t>615</t>
  </si>
  <si>
    <t>Île Mtl. - CSSS St-Léonard et St-Michel (A) (CLSC St-Léonard)</t>
  </si>
  <si>
    <t>616</t>
  </si>
  <si>
    <t>Île Mtl. - CSSS St-Léonard et St-Michel (B) (CLSC St-Michel)</t>
  </si>
  <si>
    <t>617</t>
  </si>
  <si>
    <t>Île Mtl. - CSSS Lucille-Teasdale (A)</t>
  </si>
  <si>
    <t>06532</t>
  </si>
  <si>
    <t>Mercier-Ouest</t>
  </si>
  <si>
    <t>06533</t>
  </si>
  <si>
    <t>Hochelaga-Maisonneuve</t>
  </si>
  <si>
    <t>618</t>
  </si>
  <si>
    <t>Île Mtl. - CSSS Lucille-Teasdale (B) (CLSC Rosemont)</t>
  </si>
  <si>
    <t>619</t>
  </si>
  <si>
    <t>Île Mtl. - CSSS Pointe-de-Île (A)</t>
  </si>
  <si>
    <t>06521</t>
  </si>
  <si>
    <t>Rivière-des-Prairies</t>
  </si>
  <si>
    <t>06522</t>
  </si>
  <si>
    <t>Anjou</t>
  </si>
  <si>
    <t>620</t>
  </si>
  <si>
    <t>Île Mtl. - CSSS Pointe-de-Île (B)</t>
  </si>
  <si>
    <t>06523</t>
  </si>
  <si>
    <t>Pointe-aux-Trembles</t>
  </si>
  <si>
    <t>06524</t>
  </si>
  <si>
    <t>Mercier-Est</t>
  </si>
  <si>
    <t>701</t>
  </si>
  <si>
    <t>MRC Papineau</t>
  </si>
  <si>
    <t>80005</t>
  </si>
  <si>
    <t>Fassett</t>
  </si>
  <si>
    <t>80010</t>
  </si>
  <si>
    <t>Montebello</t>
  </si>
  <si>
    <t>80015</t>
  </si>
  <si>
    <t>Notre-Dame-de-Bonsecours</t>
  </si>
  <si>
    <t>80020</t>
  </si>
  <si>
    <t>Notre-Dame-de-la-Paix</t>
  </si>
  <si>
    <t>80027</t>
  </si>
  <si>
    <t>Saint-André-Avellin</t>
  </si>
  <si>
    <t>80037</t>
  </si>
  <si>
    <t>Papineauville</t>
  </si>
  <si>
    <t>80045</t>
  </si>
  <si>
    <t>Plaisance</t>
  </si>
  <si>
    <t>80050</t>
  </si>
  <si>
    <t>Thurso</t>
  </si>
  <si>
    <t>80055</t>
  </si>
  <si>
    <t>Lochaber</t>
  </si>
  <si>
    <t>80060</t>
  </si>
  <si>
    <t>Lochaber-Partie-Ouest</t>
  </si>
  <si>
    <t>80065</t>
  </si>
  <si>
    <t>Mayo</t>
  </si>
  <si>
    <t>80070</t>
  </si>
  <si>
    <t>Saint-Sixte</t>
  </si>
  <si>
    <t>80078</t>
  </si>
  <si>
    <t>Ripon</t>
  </si>
  <si>
    <t>80085</t>
  </si>
  <si>
    <t>Mulgrave-et-Derry</t>
  </si>
  <si>
    <t>80087</t>
  </si>
  <si>
    <t>Notre-Dame-de-la-Salette</t>
  </si>
  <si>
    <t>80090</t>
  </si>
  <si>
    <t>Montpellier</t>
  </si>
  <si>
    <t>80095</t>
  </si>
  <si>
    <t>Lac-Simon</t>
  </si>
  <si>
    <t>80103</t>
  </si>
  <si>
    <t>Chénéville</t>
  </si>
  <si>
    <t>80110</t>
  </si>
  <si>
    <t>Namur</t>
  </si>
  <si>
    <t>80115</t>
  </si>
  <si>
    <t>Boileau</t>
  </si>
  <si>
    <t>80125</t>
  </si>
  <si>
    <t>Saint-Émile-de-Suffolk</t>
  </si>
  <si>
    <t>80130</t>
  </si>
  <si>
    <t>Lac-des-Plages</t>
  </si>
  <si>
    <t>80135</t>
  </si>
  <si>
    <t>Duhamel</t>
  </si>
  <si>
    <t>80140</t>
  </si>
  <si>
    <t>Val-des-Bois</t>
  </si>
  <si>
    <t>80145</t>
  </si>
  <si>
    <t>Bowman</t>
  </si>
  <si>
    <t>702</t>
  </si>
  <si>
    <t>MRC Collines-de-l'Outaouais</t>
  </si>
  <si>
    <t>82005</t>
  </si>
  <si>
    <t>82015</t>
  </si>
  <si>
    <t>Val-des-Monts</t>
  </si>
  <si>
    <t>82020</t>
  </si>
  <si>
    <t>Cantley</t>
  </si>
  <si>
    <t>82025</t>
  </si>
  <si>
    <t>Chelsea</t>
  </si>
  <si>
    <t>82030</t>
  </si>
  <si>
    <t>Pontiac</t>
  </si>
  <si>
    <t>82035</t>
  </si>
  <si>
    <t>La Pêche</t>
  </si>
  <si>
    <t>703</t>
  </si>
  <si>
    <t>MRC Vallée Gatineau</t>
  </si>
  <si>
    <t>83005</t>
  </si>
  <si>
    <t>Denholm</t>
  </si>
  <si>
    <t>83010</t>
  </si>
  <si>
    <t>Low</t>
  </si>
  <si>
    <t>83015</t>
  </si>
  <si>
    <t>Kazabazua</t>
  </si>
  <si>
    <t>83020</t>
  </si>
  <si>
    <t>Lac-Sainte-Marie</t>
  </si>
  <si>
    <t>83032</t>
  </si>
  <si>
    <t>Gracefield</t>
  </si>
  <si>
    <t>83040</t>
  </si>
  <si>
    <t>Cayamant</t>
  </si>
  <si>
    <t>83045</t>
  </si>
  <si>
    <t>Blue Sea</t>
  </si>
  <si>
    <t>83050</t>
  </si>
  <si>
    <t>Bouchette</t>
  </si>
  <si>
    <t>83055</t>
  </si>
  <si>
    <t>Sainte-Thérèse-de-la-Gatineau</t>
  </si>
  <si>
    <t>83060</t>
  </si>
  <si>
    <t>Messines</t>
  </si>
  <si>
    <t>83065</t>
  </si>
  <si>
    <t>Maniwaki</t>
  </si>
  <si>
    <t>83070</t>
  </si>
  <si>
    <t>Déléage</t>
  </si>
  <si>
    <t>83075</t>
  </si>
  <si>
    <t>Egan-Sud</t>
  </si>
  <si>
    <t>83085</t>
  </si>
  <si>
    <t>Bois-Franc</t>
  </si>
  <si>
    <t>83088</t>
  </si>
  <si>
    <t>Montcerf-Lytton</t>
  </si>
  <si>
    <t>83090</t>
  </si>
  <si>
    <t>Aumond</t>
  </si>
  <si>
    <t>83095</t>
  </si>
  <si>
    <t>Grand-Remous</t>
  </si>
  <si>
    <t>83802</t>
  </si>
  <si>
    <t>Kitigan Zibi</t>
  </si>
  <si>
    <t>83804</t>
  </si>
  <si>
    <t>Lac-Rapide</t>
  </si>
  <si>
    <t>704</t>
  </si>
  <si>
    <t>MRC Pontiac</t>
  </si>
  <si>
    <t>84005</t>
  </si>
  <si>
    <t>Bristol</t>
  </si>
  <si>
    <t>84010</t>
  </si>
  <si>
    <t>Shawville</t>
  </si>
  <si>
    <t>84015</t>
  </si>
  <si>
    <t>Clarendon</t>
  </si>
  <si>
    <t>84020</t>
  </si>
  <si>
    <t>Portage-du-Fort</t>
  </si>
  <si>
    <t>84025</t>
  </si>
  <si>
    <t>Bryson</t>
  </si>
  <si>
    <t>84030</t>
  </si>
  <si>
    <t>Campbell's Bay</t>
  </si>
  <si>
    <t>84035</t>
  </si>
  <si>
    <t>L'Île-du-Grand-Calumet</t>
  </si>
  <si>
    <t>84040</t>
  </si>
  <si>
    <t>Litchfield</t>
  </si>
  <si>
    <t>84045</t>
  </si>
  <si>
    <t>Thorne</t>
  </si>
  <si>
    <t>84050</t>
  </si>
  <si>
    <t>Alleyn-et-Cawood</t>
  </si>
  <si>
    <t>84055</t>
  </si>
  <si>
    <t>Otter Lake</t>
  </si>
  <si>
    <t>84060</t>
  </si>
  <si>
    <t>Fort-Coulonge</t>
  </si>
  <si>
    <t>84065</t>
  </si>
  <si>
    <t>Mansfield-et-Pontefract</t>
  </si>
  <si>
    <t>84070</t>
  </si>
  <si>
    <t>Waltham</t>
  </si>
  <si>
    <t>84082</t>
  </si>
  <si>
    <t>L'Isle-aux-Allumettes</t>
  </si>
  <si>
    <t>84090</t>
  </si>
  <si>
    <t>Chichester</t>
  </si>
  <si>
    <t>84095</t>
  </si>
  <si>
    <t>Sheenboro</t>
  </si>
  <si>
    <t>84100</t>
  </si>
  <si>
    <t>Rapides-des-Joachims</t>
  </si>
  <si>
    <t>705</t>
  </si>
  <si>
    <t>V. Gatineau (anc. v. Hull)</t>
  </si>
  <si>
    <t>706</t>
  </si>
  <si>
    <t>V. Gatineau (anc. v. Gatineau sec. N. - J8V et J8R)</t>
  </si>
  <si>
    <t>707</t>
  </si>
  <si>
    <t>V. Gatineau (anc. v. Gatineau sec. S. - J8T et J8P)</t>
  </si>
  <si>
    <t>708</t>
  </si>
  <si>
    <t>V. Gatineau (anc. v. Buckingham et Masson-Angers)</t>
  </si>
  <si>
    <t>709</t>
  </si>
  <si>
    <t>V. Gatineau (anc. v. Aylmer)</t>
  </si>
  <si>
    <t>801</t>
  </si>
  <si>
    <t>MRC Témiscamingue</t>
  </si>
  <si>
    <t>85005</t>
  </si>
  <si>
    <t>Témiscaming</t>
  </si>
  <si>
    <t>85010</t>
  </si>
  <si>
    <t>Kipawa</t>
  </si>
  <si>
    <t>85015</t>
  </si>
  <si>
    <t>Saint-Édouard-de-Fabre</t>
  </si>
  <si>
    <t>85020</t>
  </si>
  <si>
    <t>Béarn</t>
  </si>
  <si>
    <t>85025</t>
  </si>
  <si>
    <t>Ville-Marie</t>
  </si>
  <si>
    <t>85030</t>
  </si>
  <si>
    <t>Duhamel-Ouest</t>
  </si>
  <si>
    <t>85037</t>
  </si>
  <si>
    <t>Lorrainville</t>
  </si>
  <si>
    <t>85045</t>
  </si>
  <si>
    <t>Saint-Bruno-de-Guigues</t>
  </si>
  <si>
    <t>85052</t>
  </si>
  <si>
    <t>Laverlochère-Angliers</t>
  </si>
  <si>
    <t>85055</t>
  </si>
  <si>
    <t>Fugèreville</t>
  </si>
  <si>
    <t>85060</t>
  </si>
  <si>
    <t>Latulipe-et-Gaboury</t>
  </si>
  <si>
    <t>85065</t>
  </si>
  <si>
    <t>Belleterre</t>
  </si>
  <si>
    <t>85075</t>
  </si>
  <si>
    <t>Moffet</t>
  </si>
  <si>
    <t>85085</t>
  </si>
  <si>
    <t>Saint-Eugène-de-Guigues</t>
  </si>
  <si>
    <t>85090</t>
  </si>
  <si>
    <t>Notre-Dame-du-Nord</t>
  </si>
  <si>
    <t>85095</t>
  </si>
  <si>
    <t>Guérin</t>
  </si>
  <si>
    <t>85100</t>
  </si>
  <si>
    <t>Nédélec</t>
  </si>
  <si>
    <t>85105</t>
  </si>
  <si>
    <t>Rémigny</t>
  </si>
  <si>
    <t>85802</t>
  </si>
  <si>
    <t>Kebaowek</t>
  </si>
  <si>
    <t>85804</t>
  </si>
  <si>
    <t>Winneway</t>
  </si>
  <si>
    <t>85905</t>
  </si>
  <si>
    <t>Laniel</t>
  </si>
  <si>
    <t>85907</t>
  </si>
  <si>
    <t>Les Lacs-du-Témiscamingue</t>
  </si>
  <si>
    <t>85070</t>
  </si>
  <si>
    <t>Laforce</t>
  </si>
  <si>
    <t>85806</t>
  </si>
  <si>
    <t>Timiskaming</t>
  </si>
  <si>
    <t>802</t>
  </si>
  <si>
    <t>V. Rouyn-Noranda</t>
  </si>
  <si>
    <t>803</t>
  </si>
  <si>
    <t>MRC Abitibi-O.</t>
  </si>
  <si>
    <t>87005</t>
  </si>
  <si>
    <t>Duparquet</t>
  </si>
  <si>
    <t>87010</t>
  </si>
  <si>
    <t>Rapide-Danseur</t>
  </si>
  <si>
    <t>87015</t>
  </si>
  <si>
    <t>Roquemaure</t>
  </si>
  <si>
    <t>87020</t>
  </si>
  <si>
    <t>Gallichan</t>
  </si>
  <si>
    <t>87025</t>
  </si>
  <si>
    <t>Palmarolle</t>
  </si>
  <si>
    <t>87030</t>
  </si>
  <si>
    <t>Sainte-Germaine-Boulé</t>
  </si>
  <si>
    <t>87035</t>
  </si>
  <si>
    <t>Poularies</t>
  </si>
  <si>
    <t>87042</t>
  </si>
  <si>
    <t>Taschereau</t>
  </si>
  <si>
    <t>87050</t>
  </si>
  <si>
    <t>Authier</t>
  </si>
  <si>
    <t>87058</t>
  </si>
  <si>
    <t>Macamic</t>
  </si>
  <si>
    <t>87070</t>
  </si>
  <si>
    <t>Sainte-Hélène-de-Mancebourg</t>
  </si>
  <si>
    <t>87075</t>
  </si>
  <si>
    <t>Clerval</t>
  </si>
  <si>
    <t>87080</t>
  </si>
  <si>
    <t>La Reine</t>
  </si>
  <si>
    <t>87085</t>
  </si>
  <si>
    <t>Dupuy</t>
  </si>
  <si>
    <t>87090</t>
  </si>
  <si>
    <t>La Sarre</t>
  </si>
  <si>
    <t>87095</t>
  </si>
  <si>
    <t>Chazel</t>
  </si>
  <si>
    <t>87100</t>
  </si>
  <si>
    <t>Authier-Nord</t>
  </si>
  <si>
    <t>87105</t>
  </si>
  <si>
    <t>Val-Saint-Gilles</t>
  </si>
  <si>
    <t>87110</t>
  </si>
  <si>
    <t>87115</t>
  </si>
  <si>
    <t>Normétal</t>
  </si>
  <si>
    <t>87120</t>
  </si>
  <si>
    <t>Saint-Lambert</t>
  </si>
  <si>
    <t>804</t>
  </si>
  <si>
    <t>MRC Abitibi</t>
  </si>
  <si>
    <t>88005</t>
  </si>
  <si>
    <t>Champneuf</t>
  </si>
  <si>
    <t>88012</t>
  </si>
  <si>
    <t>La Morandière-Rochebaucourt</t>
  </si>
  <si>
    <t>88022</t>
  </si>
  <si>
    <t>Barraute</t>
  </si>
  <si>
    <t>88030</t>
  </si>
  <si>
    <t>La Corne</t>
  </si>
  <si>
    <t>88035</t>
  </si>
  <si>
    <t>Landrienne</t>
  </si>
  <si>
    <t>88040</t>
  </si>
  <si>
    <t>Saint-Marc-de-Figuery</t>
  </si>
  <si>
    <t>88045</t>
  </si>
  <si>
    <t>La Motte</t>
  </si>
  <si>
    <t>88050</t>
  </si>
  <si>
    <t>Saint-Mathieu-d'Harricana</t>
  </si>
  <si>
    <t>88057</t>
  </si>
  <si>
    <t>Amos</t>
  </si>
  <si>
    <t>88065</t>
  </si>
  <si>
    <t>Saint-Dominique-du-Rosaire</t>
  </si>
  <si>
    <t>88070</t>
  </si>
  <si>
    <t>Berry</t>
  </si>
  <si>
    <t>88075</t>
  </si>
  <si>
    <t>Trécesson</t>
  </si>
  <si>
    <t>88080</t>
  </si>
  <si>
    <t>Launay</t>
  </si>
  <si>
    <t>88085</t>
  </si>
  <si>
    <t>Sainte-Gertrude-Manneville</t>
  </si>
  <si>
    <t>88090</t>
  </si>
  <si>
    <t>Preissac</t>
  </si>
  <si>
    <t>88904</t>
  </si>
  <si>
    <t>Lac-Chicobi</t>
  </si>
  <si>
    <t>88802</t>
  </si>
  <si>
    <t>Pikogan</t>
  </si>
  <si>
    <t>805</t>
  </si>
  <si>
    <t>MRC Vallée-de-l'Or</t>
  </si>
  <si>
    <t>89008</t>
  </si>
  <si>
    <t>Val-d'Or</t>
  </si>
  <si>
    <t>89010</t>
  </si>
  <si>
    <t>Rivière-Héva</t>
  </si>
  <si>
    <t>89015</t>
  </si>
  <si>
    <t>Malartic</t>
  </si>
  <si>
    <t>89040</t>
  </si>
  <si>
    <t>Senneterre</t>
  </si>
  <si>
    <t>89045</t>
  </si>
  <si>
    <t>89050</t>
  </si>
  <si>
    <t>Belcourt</t>
  </si>
  <si>
    <t>806</t>
  </si>
  <si>
    <t>Nation algonquine</t>
  </si>
  <si>
    <t>89802</t>
  </si>
  <si>
    <t>Kitcisakik</t>
  </si>
  <si>
    <t>89804</t>
  </si>
  <si>
    <t>901</t>
  </si>
  <si>
    <t>MRC Golfe-du-St-Laurent</t>
  </si>
  <si>
    <t>98005</t>
  </si>
  <si>
    <t>Blanc-Sablon</t>
  </si>
  <si>
    <t>98010</t>
  </si>
  <si>
    <t>Bonne-Espérance</t>
  </si>
  <si>
    <t>98012</t>
  </si>
  <si>
    <t>98014</t>
  </si>
  <si>
    <t>Gros-Mécatina</t>
  </si>
  <si>
    <t>98015</t>
  </si>
  <si>
    <t>Côte-Nord-du-Golfe-du-Saint-Laurent</t>
  </si>
  <si>
    <t>98802</t>
  </si>
  <si>
    <t>Pakuashipi</t>
  </si>
  <si>
    <t>98804</t>
  </si>
  <si>
    <t>La Romaine</t>
  </si>
  <si>
    <t>902</t>
  </si>
  <si>
    <t>MRC Caniapiscau</t>
  </si>
  <si>
    <t>97035</t>
  </si>
  <si>
    <t>Fermont</t>
  </si>
  <si>
    <t>97040</t>
  </si>
  <si>
    <t>Schefferville</t>
  </si>
  <si>
    <t>97810</t>
  </si>
  <si>
    <t>Lac-John</t>
  </si>
  <si>
    <t>97806</t>
  </si>
  <si>
    <t>Kawawachikamach</t>
  </si>
  <si>
    <t>97808</t>
  </si>
  <si>
    <t>Matimekosh</t>
  </si>
  <si>
    <t>903</t>
  </si>
  <si>
    <t>MRC Haute-Côte-N.</t>
  </si>
  <si>
    <t>95005</t>
  </si>
  <si>
    <t>Tadoussac</t>
  </si>
  <si>
    <t>95010</t>
  </si>
  <si>
    <t>Sacré-Coeur</t>
  </si>
  <si>
    <t>95018</t>
  </si>
  <si>
    <t>Les Bergeronnes</t>
  </si>
  <si>
    <t>95025</t>
  </si>
  <si>
    <t>Les Escoumins</t>
  </si>
  <si>
    <t>95032</t>
  </si>
  <si>
    <t>Longue-Rive</t>
  </si>
  <si>
    <t>95040</t>
  </si>
  <si>
    <t>Portneuf-sur-Mer</t>
  </si>
  <si>
    <t>95045</t>
  </si>
  <si>
    <t>Forestville</t>
  </si>
  <si>
    <t>95050</t>
  </si>
  <si>
    <t>Colombier</t>
  </si>
  <si>
    <t>95802</t>
  </si>
  <si>
    <t>Essipit</t>
  </si>
  <si>
    <t>904</t>
  </si>
  <si>
    <t>MRC Minganie</t>
  </si>
  <si>
    <t>98020</t>
  </si>
  <si>
    <t>L'Île-d'Anticosti</t>
  </si>
  <si>
    <t>98025</t>
  </si>
  <si>
    <t>Natashquan</t>
  </si>
  <si>
    <t>98030</t>
  </si>
  <si>
    <t>Aguanish</t>
  </si>
  <si>
    <t>98035</t>
  </si>
  <si>
    <t>Baie-Johan-Beetz</t>
  </si>
  <si>
    <t>98040</t>
  </si>
  <si>
    <t>Havre-Saint-Pierre</t>
  </si>
  <si>
    <t>98045</t>
  </si>
  <si>
    <t>Longue-Pointe-de-Mingan</t>
  </si>
  <si>
    <t>98050</t>
  </si>
  <si>
    <t>Rivière-Saint-Jean</t>
  </si>
  <si>
    <t>98055</t>
  </si>
  <si>
    <t>Rivière-au-Tonnerre</t>
  </si>
  <si>
    <t>98808</t>
  </si>
  <si>
    <t>Mingan</t>
  </si>
  <si>
    <t>98806</t>
  </si>
  <si>
    <t>Nutashkuan</t>
  </si>
  <si>
    <t>905</t>
  </si>
  <si>
    <t>MRC Manicouagan</t>
  </si>
  <si>
    <t>96005</t>
  </si>
  <si>
    <t>Baie-Trinité</t>
  </si>
  <si>
    <t>96010</t>
  </si>
  <si>
    <t>Godbout</t>
  </si>
  <si>
    <t>96015</t>
  </si>
  <si>
    <t>Franquelin</t>
  </si>
  <si>
    <t>96020</t>
  </si>
  <si>
    <t>Baie-Comeau</t>
  </si>
  <si>
    <t>96025</t>
  </si>
  <si>
    <t>Pointe-Lebel</t>
  </si>
  <si>
    <t>96030</t>
  </si>
  <si>
    <t>Pointe-aux-Outardes</t>
  </si>
  <si>
    <t>96035</t>
  </si>
  <si>
    <t>Chute-aux-Outardes</t>
  </si>
  <si>
    <t>96040</t>
  </si>
  <si>
    <t>Ragueneau</t>
  </si>
  <si>
    <t>96902</t>
  </si>
  <si>
    <t>Rivière-aux-Outardes</t>
  </si>
  <si>
    <t>96802</t>
  </si>
  <si>
    <t>Pessamit</t>
  </si>
  <si>
    <t>906</t>
  </si>
  <si>
    <t>MRC Sept-Rivières</t>
  </si>
  <si>
    <t>97007</t>
  </si>
  <si>
    <t>Sept-Îles</t>
  </si>
  <si>
    <t>97022</t>
  </si>
  <si>
    <t>Port-Cartier</t>
  </si>
  <si>
    <t>97802</t>
  </si>
  <si>
    <t>Uashat</t>
  </si>
  <si>
    <t>97804</t>
  </si>
  <si>
    <t>Maliotenam</t>
  </si>
  <si>
    <t>97904</t>
  </si>
  <si>
    <t>Lac-Walker</t>
  </si>
  <si>
    <t>1001</t>
  </si>
  <si>
    <t>V. Chibougamau et v. Chapais</t>
  </si>
  <si>
    <t>99020</t>
  </si>
  <si>
    <t>Chapais</t>
  </si>
  <si>
    <t>99025</t>
  </si>
  <si>
    <t>Chibougamau</t>
  </si>
  <si>
    <t>1002</t>
  </si>
  <si>
    <t>V. Lebel-sur-Quevillon</t>
  </si>
  <si>
    <t>1003</t>
  </si>
  <si>
    <t>V. Matagami</t>
  </si>
  <si>
    <t>1004</t>
  </si>
  <si>
    <t>Gouvernement régional d'Eeyou Istchee Baie-James</t>
  </si>
  <si>
    <t>1005</t>
  </si>
  <si>
    <t>Village nordique de Kuujjuaq</t>
  </si>
  <si>
    <t>1006</t>
  </si>
  <si>
    <t>Gouvernement de la nation Crie (GNC)</t>
  </si>
  <si>
    <t>99802</t>
  </si>
  <si>
    <t>Waswanipi</t>
  </si>
  <si>
    <t>99804</t>
  </si>
  <si>
    <t>Mistissini</t>
  </si>
  <si>
    <t>99806</t>
  </si>
  <si>
    <t>Waskaganish</t>
  </si>
  <si>
    <t>99808</t>
  </si>
  <si>
    <t>Nemaska</t>
  </si>
  <si>
    <t>99810</t>
  </si>
  <si>
    <t>Eastmain</t>
  </si>
  <si>
    <t>99812</t>
  </si>
  <si>
    <t>Wemindji</t>
  </si>
  <si>
    <t>99814</t>
  </si>
  <si>
    <t>Chisasibi</t>
  </si>
  <si>
    <t>99816</t>
  </si>
  <si>
    <t>Whapmagoostui</t>
  </si>
  <si>
    <t>99818</t>
  </si>
  <si>
    <t>Oujé-Bougoumou</t>
  </si>
  <si>
    <t>1007</t>
  </si>
  <si>
    <t>Administration régionale Kativik (ARK) (sauf Kuujjuaq)</t>
  </si>
  <si>
    <t>99075</t>
  </si>
  <si>
    <t>Kuujjuarapik</t>
  </si>
  <si>
    <t>99080</t>
  </si>
  <si>
    <t>Umiujaq</t>
  </si>
  <si>
    <t>99085</t>
  </si>
  <si>
    <t>Inukjuak</t>
  </si>
  <si>
    <t>99090</t>
  </si>
  <si>
    <t>Kangiqsualujjuaq</t>
  </si>
  <si>
    <t>99100</t>
  </si>
  <si>
    <t>Tasiujaq</t>
  </si>
  <si>
    <t>99105</t>
  </si>
  <si>
    <t>Aupaluk</t>
  </si>
  <si>
    <t>99110</t>
  </si>
  <si>
    <t>Kangirsuk</t>
  </si>
  <si>
    <t>99115</t>
  </si>
  <si>
    <t>Quaqtaq</t>
  </si>
  <si>
    <t>99120</t>
  </si>
  <si>
    <t>Puvirnituq</t>
  </si>
  <si>
    <t>99125</t>
  </si>
  <si>
    <t>Akulivik</t>
  </si>
  <si>
    <t>99130</t>
  </si>
  <si>
    <t>Kangiqsujuaq</t>
  </si>
  <si>
    <t>99135</t>
  </si>
  <si>
    <t>Salluit</t>
  </si>
  <si>
    <t>99140</t>
  </si>
  <si>
    <t>Ivujivik</t>
  </si>
  <si>
    <t>1101</t>
  </si>
  <si>
    <t>MRC Avignon</t>
  </si>
  <si>
    <t>06005</t>
  </si>
  <si>
    <t>Maria</t>
  </si>
  <si>
    <t>06013</t>
  </si>
  <si>
    <t>Carleton-sur-Mer</t>
  </si>
  <si>
    <t>06020</t>
  </si>
  <si>
    <t>Nouvelle</t>
  </si>
  <si>
    <t>06025</t>
  </si>
  <si>
    <t>Escuminac</t>
  </si>
  <si>
    <t>06030</t>
  </si>
  <si>
    <t>Pointe-à-la-Croix</t>
  </si>
  <si>
    <t>06035</t>
  </si>
  <si>
    <t>Ristigouche-Partie-Sud-Est</t>
  </si>
  <si>
    <t>06040</t>
  </si>
  <si>
    <t>Saint-André-de-Restigouche</t>
  </si>
  <si>
    <t>06045</t>
  </si>
  <si>
    <t>Matapédia</t>
  </si>
  <si>
    <t>06050</t>
  </si>
  <si>
    <t>Saint-Alexis-de-Matapédia</t>
  </si>
  <si>
    <t>06055</t>
  </si>
  <si>
    <t>Saint-François-d'Assise</t>
  </si>
  <si>
    <t>06060</t>
  </si>
  <si>
    <t>L'Ascension-de-Patapédia</t>
  </si>
  <si>
    <t>06802</t>
  </si>
  <si>
    <t>Gesgapegiag</t>
  </si>
  <si>
    <t>06804</t>
  </si>
  <si>
    <t>Listuguj</t>
  </si>
  <si>
    <t>1102</t>
  </si>
  <si>
    <t>MRC Bonaventure</t>
  </si>
  <si>
    <t>05010</t>
  </si>
  <si>
    <t>Shigawake</t>
  </si>
  <si>
    <t>05015</t>
  </si>
  <si>
    <t>Saint-Godefroi</t>
  </si>
  <si>
    <t>05020</t>
  </si>
  <si>
    <t>Hope Town</t>
  </si>
  <si>
    <t>05025</t>
  </si>
  <si>
    <t>Hope</t>
  </si>
  <si>
    <t>05032</t>
  </si>
  <si>
    <t>Paspébiac</t>
  </si>
  <si>
    <t>05040</t>
  </si>
  <si>
    <t>New Carlisle</t>
  </si>
  <si>
    <t>05045</t>
  </si>
  <si>
    <t>Bonaventure</t>
  </si>
  <si>
    <t>05050</t>
  </si>
  <si>
    <t>Saint-Elzéar</t>
  </si>
  <si>
    <t>05055</t>
  </si>
  <si>
    <t>05060</t>
  </si>
  <si>
    <t>Caplan</t>
  </si>
  <si>
    <t>05065</t>
  </si>
  <si>
    <t>Saint-Alphonse</t>
  </si>
  <si>
    <t>05070</t>
  </si>
  <si>
    <t>New Richmond</t>
  </si>
  <si>
    <t>05077</t>
  </si>
  <si>
    <t>Cascapédia-Saint-Jules</t>
  </si>
  <si>
    <t>1103</t>
  </si>
  <si>
    <t>MRC Côte-de-Gaspé</t>
  </si>
  <si>
    <t>03005</t>
  </si>
  <si>
    <t>Gaspé</t>
  </si>
  <si>
    <t>03010</t>
  </si>
  <si>
    <t>Cloridorme</t>
  </si>
  <si>
    <t>03015</t>
  </si>
  <si>
    <t>Petite-Vallée</t>
  </si>
  <si>
    <t>03020</t>
  </si>
  <si>
    <t>Grande-Vallée</t>
  </si>
  <si>
    <t>03025</t>
  </si>
  <si>
    <t>Murdochville</t>
  </si>
  <si>
    <t>1104</t>
  </si>
  <si>
    <t>MRC Haute-Gaspésie</t>
  </si>
  <si>
    <t>04005</t>
  </si>
  <si>
    <t>Sainte-Madeleine-de-la-Rivière-Madeleine</t>
  </si>
  <si>
    <t>04010</t>
  </si>
  <si>
    <t>Saint-Maxime-du-Mont-Louis</t>
  </si>
  <si>
    <t>04015</t>
  </si>
  <si>
    <t>Mont-Saint-Pierre</t>
  </si>
  <si>
    <t>04020</t>
  </si>
  <si>
    <t>Rivière-à-Claude</t>
  </si>
  <si>
    <t>04025</t>
  </si>
  <si>
    <t>Marsoui</t>
  </si>
  <si>
    <t>04030</t>
  </si>
  <si>
    <t>La Martre</t>
  </si>
  <si>
    <t>04037</t>
  </si>
  <si>
    <t>Sainte-Anne-des-Monts</t>
  </si>
  <si>
    <t>04047</t>
  </si>
  <si>
    <t>Cap-Chat</t>
  </si>
  <si>
    <t>04902</t>
  </si>
  <si>
    <t>Mont-Albert</t>
  </si>
  <si>
    <t>1105</t>
  </si>
  <si>
    <t>MRC Rocher-Percé</t>
  </si>
  <si>
    <t>02005</t>
  </si>
  <si>
    <t>Percé</t>
  </si>
  <si>
    <t>02010</t>
  </si>
  <si>
    <t>Sainte-Thérèse-de-Gaspé</t>
  </si>
  <si>
    <t>02015</t>
  </si>
  <si>
    <t>Grande-Rivière</t>
  </si>
  <si>
    <t>02028</t>
  </si>
  <si>
    <t>Chandler</t>
  </si>
  <si>
    <t>02047</t>
  </si>
  <si>
    <t>Port-Daniel-Gascons</t>
  </si>
  <si>
    <t>1106</t>
  </si>
  <si>
    <t>Mun. Îles-de-la-Madeleine</t>
  </si>
  <si>
    <t>01023</t>
  </si>
  <si>
    <t>Les Îles-de-la-Madeleine</t>
  </si>
  <si>
    <t>01042</t>
  </si>
  <si>
    <t>Grosse-Île</t>
  </si>
  <si>
    <t>1201</t>
  </si>
  <si>
    <t>MRC Beauce-Sartigan</t>
  </si>
  <si>
    <t>29005</t>
  </si>
  <si>
    <t>Saint-Théophile</t>
  </si>
  <si>
    <t>29013</t>
  </si>
  <si>
    <t>Saint-Gédéon-de-Beauce</t>
  </si>
  <si>
    <t>29020</t>
  </si>
  <si>
    <t>Saint-Hilaire-de-Dorset</t>
  </si>
  <si>
    <t>29027</t>
  </si>
  <si>
    <t>Courcelles--Saint-Évariste</t>
  </si>
  <si>
    <t>29030</t>
  </si>
  <si>
    <t>La Guadeloupe</t>
  </si>
  <si>
    <t>29038</t>
  </si>
  <si>
    <t>Saint-Honoré-de-Shenley</t>
  </si>
  <si>
    <t>29045</t>
  </si>
  <si>
    <t>Saint-Martin</t>
  </si>
  <si>
    <t>29050</t>
  </si>
  <si>
    <t>Saint-René</t>
  </si>
  <si>
    <t>29057</t>
  </si>
  <si>
    <t>Saint-Côme-Linière</t>
  </si>
  <si>
    <t>29065</t>
  </si>
  <si>
    <t>Saint-Philibert</t>
  </si>
  <si>
    <t>29073</t>
  </si>
  <si>
    <t>Saint-Georges</t>
  </si>
  <si>
    <t>29095</t>
  </si>
  <si>
    <t>Lac-Poulin</t>
  </si>
  <si>
    <t>29100</t>
  </si>
  <si>
    <t>Saint-Benoît-Labre</t>
  </si>
  <si>
    <t>29112</t>
  </si>
  <si>
    <t>Saint-Éphrem-de-Beauce</t>
  </si>
  <si>
    <t>29120</t>
  </si>
  <si>
    <t>Notre-Dame-des-Pins</t>
  </si>
  <si>
    <t>29125</t>
  </si>
  <si>
    <t>Saint-Simon-les-Mines</t>
  </si>
  <si>
    <t>1202</t>
  </si>
  <si>
    <t>MRC Etchemins</t>
  </si>
  <si>
    <t>28005</t>
  </si>
  <si>
    <t>Saint-Zacharie</t>
  </si>
  <si>
    <t>28015</t>
  </si>
  <si>
    <t>Sainte-Aurélie</t>
  </si>
  <si>
    <t>28020</t>
  </si>
  <si>
    <t>Saint-Prosper</t>
  </si>
  <si>
    <t>28025</t>
  </si>
  <si>
    <t>Saint-Benjamin</t>
  </si>
  <si>
    <t>28030</t>
  </si>
  <si>
    <t>Sainte-Rose-de-Watford</t>
  </si>
  <si>
    <t>28035</t>
  </si>
  <si>
    <t>Saint-Louis-de-Gonzague</t>
  </si>
  <si>
    <t>28040</t>
  </si>
  <si>
    <t>28045</t>
  </si>
  <si>
    <t>Sainte-Justine</t>
  </si>
  <si>
    <t>28053</t>
  </si>
  <si>
    <t>Lac-Etchemin</t>
  </si>
  <si>
    <t>28060</t>
  </si>
  <si>
    <t>Saint-Luc-de-Bellechasse</t>
  </si>
  <si>
    <t>28065</t>
  </si>
  <si>
    <t>28070</t>
  </si>
  <si>
    <t>Saint-Camille-de-Lellis</t>
  </si>
  <si>
    <t>28075</t>
  </si>
  <si>
    <t>Saint-Magloire</t>
  </si>
  <si>
    <t>1203</t>
  </si>
  <si>
    <t>MRC Bellechasse</t>
  </si>
  <si>
    <t>19005</t>
  </si>
  <si>
    <t>Saint-Philémon</t>
  </si>
  <si>
    <t>19010</t>
  </si>
  <si>
    <t>Notre-Dame-Auxiliatrice-de-Buckland</t>
  </si>
  <si>
    <t>19015</t>
  </si>
  <si>
    <t>Saint-Nazaire-de-Dorchester</t>
  </si>
  <si>
    <t>19020</t>
  </si>
  <si>
    <t>Saint-Léon-de-Standon</t>
  </si>
  <si>
    <t>19025</t>
  </si>
  <si>
    <t>Saint-Malachie</t>
  </si>
  <si>
    <t>19030</t>
  </si>
  <si>
    <t>Saint-Damien-de-Buckland</t>
  </si>
  <si>
    <t>19037</t>
  </si>
  <si>
    <t>Armagh</t>
  </si>
  <si>
    <t>19045</t>
  </si>
  <si>
    <t>Saint-Nérée-de-Bellechasse</t>
  </si>
  <si>
    <t>19050</t>
  </si>
  <si>
    <t>Saint-Lazare-de-Bellechasse</t>
  </si>
  <si>
    <t>19055</t>
  </si>
  <si>
    <t>Sainte-Claire</t>
  </si>
  <si>
    <t>19062</t>
  </si>
  <si>
    <t>Saint-Anselme</t>
  </si>
  <si>
    <t>19068</t>
  </si>
  <si>
    <t>19070</t>
  </si>
  <si>
    <t>Honfleur</t>
  </si>
  <si>
    <t>19075</t>
  </si>
  <si>
    <t>Saint-Gervais</t>
  </si>
  <si>
    <t>19082</t>
  </si>
  <si>
    <t>Saint-Raphaël</t>
  </si>
  <si>
    <t>19090</t>
  </si>
  <si>
    <t>La Durantaye</t>
  </si>
  <si>
    <t>19097</t>
  </si>
  <si>
    <t>Saint-Charles-de-Bellechasse</t>
  </si>
  <si>
    <t>19105</t>
  </si>
  <si>
    <t>Beaumont</t>
  </si>
  <si>
    <t>19110</t>
  </si>
  <si>
    <t>Saint-Michel-de-Bellechasse</t>
  </si>
  <si>
    <t>19117</t>
  </si>
  <si>
    <t>Saint-Vallier</t>
  </si>
  <si>
    <t>1204</t>
  </si>
  <si>
    <t>V. Lévis - arrond. Desjardins (anc. mun. Lévis et Pintendre)</t>
  </si>
  <si>
    <t>1205</t>
  </si>
  <si>
    <t>V. Lévis - arrond. Chaudière-O.</t>
  </si>
  <si>
    <t>1206</t>
  </si>
  <si>
    <t>V. Lévis - arrond. Chaudières-E.</t>
  </si>
  <si>
    <t>1207</t>
  </si>
  <si>
    <t>MRC Lotbinière</t>
  </si>
  <si>
    <t>33007</t>
  </si>
  <si>
    <t>Saint-Sylvestre</t>
  </si>
  <si>
    <t>33017</t>
  </si>
  <si>
    <t>Sainte-Agathe-de-Lotbinière</t>
  </si>
  <si>
    <t>33025</t>
  </si>
  <si>
    <t>Saint-Patrice-de-Beaurivage</t>
  </si>
  <si>
    <t>33030</t>
  </si>
  <si>
    <t>Saint-Narcisse-de-Beaurivage</t>
  </si>
  <si>
    <t>33035</t>
  </si>
  <si>
    <t>Saint-Gilles</t>
  </si>
  <si>
    <t>33040</t>
  </si>
  <si>
    <t>Dosquet</t>
  </si>
  <si>
    <t>33045</t>
  </si>
  <si>
    <t>Saint-Agapit</t>
  </si>
  <si>
    <t>33052</t>
  </si>
  <si>
    <t>Saint-Flavien</t>
  </si>
  <si>
    <t>33060</t>
  </si>
  <si>
    <t>Laurier-Station</t>
  </si>
  <si>
    <t>33065</t>
  </si>
  <si>
    <t>Saint-Janvier-de-Joly</t>
  </si>
  <si>
    <t>33070</t>
  </si>
  <si>
    <t>Val-Alain</t>
  </si>
  <si>
    <t>33080</t>
  </si>
  <si>
    <t>Saint-Édouard-de-Lotbinière</t>
  </si>
  <si>
    <t>33085</t>
  </si>
  <si>
    <t>Notre-Dame-du-Sacré-Coeur-d'Issoudun</t>
  </si>
  <si>
    <t>33090</t>
  </si>
  <si>
    <t>Saint-Apollinaire</t>
  </si>
  <si>
    <t>33095</t>
  </si>
  <si>
    <t>Saint-Antoine-de-Tilly</t>
  </si>
  <si>
    <t>33102</t>
  </si>
  <si>
    <t>Sainte-Croix</t>
  </si>
  <si>
    <t>33115</t>
  </si>
  <si>
    <t>Lotbinière</t>
  </si>
  <si>
    <t>33123</t>
  </si>
  <si>
    <t>Leclercville</t>
  </si>
  <si>
    <t>1208</t>
  </si>
  <si>
    <t>MRC L'Islet</t>
  </si>
  <si>
    <t>17005</t>
  </si>
  <si>
    <t>Saint-Omer</t>
  </si>
  <si>
    <t>17010</t>
  </si>
  <si>
    <t>Saint-Pamphile</t>
  </si>
  <si>
    <t>17015</t>
  </si>
  <si>
    <t>Saint-Adalbert</t>
  </si>
  <si>
    <t>17020</t>
  </si>
  <si>
    <t>Saint-Marcel</t>
  </si>
  <si>
    <t>17025</t>
  </si>
  <si>
    <t>17030</t>
  </si>
  <si>
    <t>Sainte-Perpétue</t>
  </si>
  <si>
    <t>17035</t>
  </si>
  <si>
    <t>Tourville</t>
  </si>
  <si>
    <t>17040</t>
  </si>
  <si>
    <t>Saint-Damase-de-L'Islet</t>
  </si>
  <si>
    <t>17045</t>
  </si>
  <si>
    <t>Saint-Cyrille-de-Lessard</t>
  </si>
  <si>
    <t>17055</t>
  </si>
  <si>
    <t>Saint-Aubert</t>
  </si>
  <si>
    <t>17060</t>
  </si>
  <si>
    <t>Sainte-Louise</t>
  </si>
  <si>
    <t>17065</t>
  </si>
  <si>
    <t>Saint-Roch-des-Aulnaies</t>
  </si>
  <si>
    <t>17070</t>
  </si>
  <si>
    <t>Saint-Jean-Port-Joli</t>
  </si>
  <si>
    <t>17078</t>
  </si>
  <si>
    <t>L'Islet</t>
  </si>
  <si>
    <t>1209</t>
  </si>
  <si>
    <t>MRC Montmagny</t>
  </si>
  <si>
    <t>18005</t>
  </si>
  <si>
    <t>Saint-Just-de-Bretenières</t>
  </si>
  <si>
    <t>18010</t>
  </si>
  <si>
    <t>Lac-Frontière</t>
  </si>
  <si>
    <t>18015</t>
  </si>
  <si>
    <t>Saint-Fabien-de-Panet</t>
  </si>
  <si>
    <t>18020</t>
  </si>
  <si>
    <t>Sainte-Lucie-de-Beauregard</t>
  </si>
  <si>
    <t>18025</t>
  </si>
  <si>
    <t>Sainte-Apolline-de-Patton</t>
  </si>
  <si>
    <t>18030</t>
  </si>
  <si>
    <t>Saint-Paul-de-Montminy</t>
  </si>
  <si>
    <t>18035</t>
  </si>
  <si>
    <t>Sainte-Euphémie-sur-Rivière-du-Sud</t>
  </si>
  <si>
    <t>18040</t>
  </si>
  <si>
    <t>Notre-Dame-du-Rosaire</t>
  </si>
  <si>
    <t>18045</t>
  </si>
  <si>
    <t>Cap-Saint-Ignace</t>
  </si>
  <si>
    <t>18050</t>
  </si>
  <si>
    <t>Montmagny</t>
  </si>
  <si>
    <t>18055</t>
  </si>
  <si>
    <t>Saint-Pierre-de-la-Rivière-du-Sud</t>
  </si>
  <si>
    <t>18060</t>
  </si>
  <si>
    <t>Saint-François-de-la-Rivière-du-Sud</t>
  </si>
  <si>
    <t>18065</t>
  </si>
  <si>
    <t>Berthier-sur-Mer</t>
  </si>
  <si>
    <t>18070</t>
  </si>
  <si>
    <t>Saint-Antoine-de-l'Isle-aux-Grues</t>
  </si>
  <si>
    <t>1210</t>
  </si>
  <si>
    <t>MRC Nouvelle-Beauce</t>
  </si>
  <si>
    <t>26005</t>
  </si>
  <si>
    <t>Frampton</t>
  </si>
  <si>
    <t>26010</t>
  </si>
  <si>
    <t>Saints-Anges</t>
  </si>
  <si>
    <t>26015</t>
  </si>
  <si>
    <t>Vallée-Jonction</t>
  </si>
  <si>
    <t>26022</t>
  </si>
  <si>
    <t>26030</t>
  </si>
  <si>
    <t>Sainte-Marie</t>
  </si>
  <si>
    <t>26035</t>
  </si>
  <si>
    <t>Sainte-Marguerite</t>
  </si>
  <si>
    <t>26040</t>
  </si>
  <si>
    <t>Sainte-Hénédine</t>
  </si>
  <si>
    <t>26048</t>
  </si>
  <si>
    <t>Scott</t>
  </si>
  <si>
    <t>26055</t>
  </si>
  <si>
    <t>Saint-Bernard</t>
  </si>
  <si>
    <t>26063</t>
  </si>
  <si>
    <t>Saint-Isidore</t>
  </si>
  <si>
    <t>26070</t>
  </si>
  <si>
    <t>Saint-Lambert-de-Lauzon</t>
  </si>
  <si>
    <t>1211</t>
  </si>
  <si>
    <t>MRC Robert-Cliche</t>
  </si>
  <si>
    <t>27008</t>
  </si>
  <si>
    <t>Saint-Victor</t>
  </si>
  <si>
    <t>27015</t>
  </si>
  <si>
    <t>Saint-Alfred</t>
  </si>
  <si>
    <t>27028</t>
  </si>
  <si>
    <t>Beauceville</t>
  </si>
  <si>
    <t>27035</t>
  </si>
  <si>
    <t>Saint-Odilon-de-Cranbourne</t>
  </si>
  <si>
    <t>27043</t>
  </si>
  <si>
    <t>Saint-Joseph-de-Beauce</t>
  </si>
  <si>
    <t>27050</t>
  </si>
  <si>
    <t>Saint-Joseph-des-Érables</t>
  </si>
  <si>
    <t>27055</t>
  </si>
  <si>
    <t>Saint-Jules</t>
  </si>
  <si>
    <t>27060</t>
  </si>
  <si>
    <t>Tring-Jonction</t>
  </si>
  <si>
    <t>27065</t>
  </si>
  <si>
    <t>Saint-Frédéric</t>
  </si>
  <si>
    <t>27070</t>
  </si>
  <si>
    <t>1212</t>
  </si>
  <si>
    <t>MRC Appalaches</t>
  </si>
  <si>
    <t>31008</t>
  </si>
  <si>
    <t>Beaulac-Garthby</t>
  </si>
  <si>
    <t>31015</t>
  </si>
  <si>
    <t>Disraeli</t>
  </si>
  <si>
    <t>31020</t>
  </si>
  <si>
    <t>31025</t>
  </si>
  <si>
    <t>Saint-Jacques-le-Majeur-de-Wolfestown</t>
  </si>
  <si>
    <t>31030</t>
  </si>
  <si>
    <t>Saint-Fortunat</t>
  </si>
  <si>
    <t>31035</t>
  </si>
  <si>
    <t>Saint-Julien</t>
  </si>
  <si>
    <t>31040</t>
  </si>
  <si>
    <t>Irlande</t>
  </si>
  <si>
    <t>31045</t>
  </si>
  <si>
    <t>Saint-Joseph-de-Coleraine</t>
  </si>
  <si>
    <t>31050</t>
  </si>
  <si>
    <t>Sainte-Praxède</t>
  </si>
  <si>
    <t>31056</t>
  </si>
  <si>
    <t>Adstock</t>
  </si>
  <si>
    <t>31060</t>
  </si>
  <si>
    <t>Sainte-Clotilde-de-Beauce</t>
  </si>
  <si>
    <t>31084</t>
  </si>
  <si>
    <t>Thetford Mines</t>
  </si>
  <si>
    <t>31095</t>
  </si>
  <si>
    <t>Saint-Adrien-d'Irlande</t>
  </si>
  <si>
    <t>31100</t>
  </si>
  <si>
    <t>Saint-Jean-de-Brébeuf</t>
  </si>
  <si>
    <t>31105</t>
  </si>
  <si>
    <t>Kinnear's Mills</t>
  </si>
  <si>
    <t>31122</t>
  </si>
  <si>
    <t>East Broughton</t>
  </si>
  <si>
    <t>31130</t>
  </si>
  <si>
    <t>Sacré-Coeur-de-Jésus</t>
  </si>
  <si>
    <t>31135</t>
  </si>
  <si>
    <t>Saint-Pierre-de-Broughton</t>
  </si>
  <si>
    <t>31140</t>
  </si>
  <si>
    <t>Saint-Jacques-de-Leeds</t>
  </si>
  <si>
    <t>1301</t>
  </si>
  <si>
    <t>V. Laval - Sec. aménag. mun. 1 (Duvernay, St-Vincent-de-Paul, St-François)</t>
  </si>
  <si>
    <t>1302</t>
  </si>
  <si>
    <t>V. Laval - Sec. aménag. mun. 2 (Laval-des-Rapides, Pont-Viau, Renaud)</t>
  </si>
  <si>
    <t>1303</t>
  </si>
  <si>
    <t>V. Laval - Sec. aménag. mun. 3 (Chomedey)</t>
  </si>
  <si>
    <t>1304</t>
  </si>
  <si>
    <t>V. Laval - Sec. aménag. mun. 4 (Laval-O., Ste-Dorothée, Laval-sur-le-Lac, Îles Laval, Fabreville-O.)</t>
  </si>
  <si>
    <t>1305</t>
  </si>
  <si>
    <t>V. Laval - Sec. aménag. mun. 5 (Ste-Rose, Fabreville-E.)</t>
  </si>
  <si>
    <t>1306</t>
  </si>
  <si>
    <t>V. Laval - Sec. aménag. mun. 6 (Vimont, Auteuil)</t>
  </si>
  <si>
    <t>1401</t>
  </si>
  <si>
    <t>MRC Autray</t>
  </si>
  <si>
    <t>52007</t>
  </si>
  <si>
    <t>Lavaltrie</t>
  </si>
  <si>
    <t>52017</t>
  </si>
  <si>
    <t>Lanoraie</t>
  </si>
  <si>
    <t>52030</t>
  </si>
  <si>
    <t>Sainte-Élisabeth</t>
  </si>
  <si>
    <t>52035</t>
  </si>
  <si>
    <t>Berthierville</t>
  </si>
  <si>
    <t>52040</t>
  </si>
  <si>
    <t>Sainte-Geneviève-de-Berthier</t>
  </si>
  <si>
    <t>52045</t>
  </si>
  <si>
    <t>Saint-Ignace-de-Loyola</t>
  </si>
  <si>
    <t>52050</t>
  </si>
  <si>
    <t>La Visitation-de-l'Île-Dupas</t>
  </si>
  <si>
    <t>52055</t>
  </si>
  <si>
    <t>Saint-Barthélemy</t>
  </si>
  <si>
    <t>52062</t>
  </si>
  <si>
    <t>Saint-Cuthbert</t>
  </si>
  <si>
    <t>52070</t>
  </si>
  <si>
    <t>Saint-Norbert</t>
  </si>
  <si>
    <t>52075</t>
  </si>
  <si>
    <t>Saint-Cléophas-de-Brandon</t>
  </si>
  <si>
    <t>52080</t>
  </si>
  <si>
    <t>Saint-Gabriel</t>
  </si>
  <si>
    <t>52085</t>
  </si>
  <si>
    <t>Saint-Gabriel-de-Brandon</t>
  </si>
  <si>
    <t>52090</t>
  </si>
  <si>
    <t>Saint-Didace</t>
  </si>
  <si>
    <t>52095</t>
  </si>
  <si>
    <t>Mandeville</t>
  </si>
  <si>
    <t>1402</t>
  </si>
  <si>
    <t>MRC L'Assomption (A) - v. Repentigny et Charlemagne</t>
  </si>
  <si>
    <t>60005</t>
  </si>
  <si>
    <t>Charlemagne</t>
  </si>
  <si>
    <t>60013</t>
  </si>
  <si>
    <t>Repentigny</t>
  </si>
  <si>
    <t>1403</t>
  </si>
  <si>
    <t>MRC L'Assomption (B) - v. L'Épiphanie, St-Sulpice et L'Assomption</t>
  </si>
  <si>
    <t>60020</t>
  </si>
  <si>
    <t>Saint-Sulpice</t>
  </si>
  <si>
    <t>60028</t>
  </si>
  <si>
    <t>L'Assomption</t>
  </si>
  <si>
    <t>60037</t>
  </si>
  <si>
    <t>L'Épiphanie</t>
  </si>
  <si>
    <t>1404</t>
  </si>
  <si>
    <t>MRC Joliette</t>
  </si>
  <si>
    <t>61005</t>
  </si>
  <si>
    <t>61013</t>
  </si>
  <si>
    <t>Crabtree</t>
  </si>
  <si>
    <t>61020</t>
  </si>
  <si>
    <t>Saint-Pierre</t>
  </si>
  <si>
    <t>61025</t>
  </si>
  <si>
    <t>Joliette</t>
  </si>
  <si>
    <t>61027</t>
  </si>
  <si>
    <t>Saint-Thomas</t>
  </si>
  <si>
    <t>61030</t>
  </si>
  <si>
    <t>Notre-Dame-des-Prairies</t>
  </si>
  <si>
    <t>61035</t>
  </si>
  <si>
    <t>Saint-Charles-Borromée</t>
  </si>
  <si>
    <t>61040</t>
  </si>
  <si>
    <t>Saint-Ambroise-de-Kildare</t>
  </si>
  <si>
    <t>61045</t>
  </si>
  <si>
    <t>Notre-Dame-de-Lourdes</t>
  </si>
  <si>
    <t>61050</t>
  </si>
  <si>
    <t>Sainte-Mélanie</t>
  </si>
  <si>
    <t>1405</t>
  </si>
  <si>
    <t>MRC Matawinie</t>
  </si>
  <si>
    <t>62007</t>
  </si>
  <si>
    <t>Saint-Félix-de-Valois</t>
  </si>
  <si>
    <t>62015</t>
  </si>
  <si>
    <t>Saint-Jean-de-Matha</t>
  </si>
  <si>
    <t>62020</t>
  </si>
  <si>
    <t>Sainte-Béatrix</t>
  </si>
  <si>
    <t>62025</t>
  </si>
  <si>
    <t>Saint-Alphonse-Rodriguez</t>
  </si>
  <si>
    <t>62030</t>
  </si>
  <si>
    <t>Sainte-Marcelline-de-Kildare</t>
  </si>
  <si>
    <t>62037</t>
  </si>
  <si>
    <t>Rawdon</t>
  </si>
  <si>
    <t>62047</t>
  </si>
  <si>
    <t>Chertsey</t>
  </si>
  <si>
    <t>62053</t>
  </si>
  <si>
    <t>Entrelacs</t>
  </si>
  <si>
    <t>62055</t>
  </si>
  <si>
    <t>Notre-Dame-de-la-Merci</t>
  </si>
  <si>
    <t>62060</t>
  </si>
  <si>
    <t>62065</t>
  </si>
  <si>
    <t>Saint-Côme</t>
  </si>
  <si>
    <t>62070</t>
  </si>
  <si>
    <t>Sainte-Émélie-de-l'Énergie</t>
  </si>
  <si>
    <t>62075</t>
  </si>
  <si>
    <t>Saint-Damien</t>
  </si>
  <si>
    <t>62080</t>
  </si>
  <si>
    <t>Saint-Zénon</t>
  </si>
  <si>
    <t>62085</t>
  </si>
  <si>
    <t>Saint-Michel-des-Saints</t>
  </si>
  <si>
    <t>62802</t>
  </si>
  <si>
    <t>Manawan</t>
  </si>
  <si>
    <t>1406</t>
  </si>
  <si>
    <t>MRC Montcalm</t>
  </si>
  <si>
    <t>63005</t>
  </si>
  <si>
    <t>Sainte-Marie-Salomé</t>
  </si>
  <si>
    <t>63013</t>
  </si>
  <si>
    <t>Saint-Jacques</t>
  </si>
  <si>
    <t>63023</t>
  </si>
  <si>
    <t>Saint-Alexis</t>
  </si>
  <si>
    <t>63030</t>
  </si>
  <si>
    <t>Saint-Esprit</t>
  </si>
  <si>
    <t>63035</t>
  </si>
  <si>
    <t>Saint-Roch-de-l'Achigan</t>
  </si>
  <si>
    <t>63040</t>
  </si>
  <si>
    <t>Saint-Roch-Ouest</t>
  </si>
  <si>
    <t>63048</t>
  </si>
  <si>
    <t>Saint-Lin-Laurentides</t>
  </si>
  <si>
    <t>63055</t>
  </si>
  <si>
    <t>Saint-Calixte</t>
  </si>
  <si>
    <t>63060</t>
  </si>
  <si>
    <t>Sainte-Julienne</t>
  </si>
  <si>
    <t>63065</t>
  </si>
  <si>
    <t>Saint-Liguori</t>
  </si>
  <si>
    <t>1407</t>
  </si>
  <si>
    <t>V. Terrebonne (anc. v. Terrebonne sec. O. et Laplaine - J7M et J6Y)</t>
  </si>
  <si>
    <t>1408</t>
  </si>
  <si>
    <t>V. Terrebonne (anc. v. Terrebonne sec. E. et Lachenaie - J6X, J6W, J6V)</t>
  </si>
  <si>
    <t>1409</t>
  </si>
  <si>
    <t>V. Mascouche</t>
  </si>
  <si>
    <t>1501</t>
  </si>
  <si>
    <t>MRC Deux-Montagnes</t>
  </si>
  <si>
    <t>72005</t>
  </si>
  <si>
    <t>Saint-Eustache</t>
  </si>
  <si>
    <t>72010</t>
  </si>
  <si>
    <t>Deux-Montagnes</t>
  </si>
  <si>
    <t>72015</t>
  </si>
  <si>
    <t>Sainte-Marthe-sur-le-Lac</t>
  </si>
  <si>
    <t>72020</t>
  </si>
  <si>
    <t>Pointe-Calumet</t>
  </si>
  <si>
    <t>72025</t>
  </si>
  <si>
    <t>Saint-Joseph-du-Lac</t>
  </si>
  <si>
    <t>72032</t>
  </si>
  <si>
    <t>Oka</t>
  </si>
  <si>
    <t>72043</t>
  </si>
  <si>
    <t>Saint-Placide</t>
  </si>
  <si>
    <t>72802</t>
  </si>
  <si>
    <t>Kanesatake</t>
  </si>
  <si>
    <t>1502</t>
  </si>
  <si>
    <t>MRC Thérèse-de-Blainville (A) - v. Blainville et Ste-Thérèse</t>
  </si>
  <si>
    <t>73010</t>
  </si>
  <si>
    <t>Sainte-Thérèse</t>
  </si>
  <si>
    <t>73015</t>
  </si>
  <si>
    <t>Blainville</t>
  </si>
  <si>
    <t>1503</t>
  </si>
  <si>
    <t>MRC Thérèse-de-Blainville (B)</t>
  </si>
  <si>
    <t>73005</t>
  </si>
  <si>
    <t>Boisbriand</t>
  </si>
  <si>
    <t>73020</t>
  </si>
  <si>
    <t>Rosemère</t>
  </si>
  <si>
    <t>73025</t>
  </si>
  <si>
    <t>Lorraine</t>
  </si>
  <si>
    <t>73030</t>
  </si>
  <si>
    <t>Bois-des-Filion</t>
  </si>
  <si>
    <t>73035</t>
  </si>
  <si>
    <t>Sainte-Anne-des-Plaines</t>
  </si>
  <si>
    <t>1504</t>
  </si>
  <si>
    <t>MRC Rivière-du-N. (A) - v. St-Jérome</t>
  </si>
  <si>
    <t>1505</t>
  </si>
  <si>
    <t>MRC Rivière-du-N. (B) - v. Prévost, St-Colomban, Ste-Sophie et St-Hippolyte</t>
  </si>
  <si>
    <t>75005</t>
  </si>
  <si>
    <t>Saint-Colomban</t>
  </si>
  <si>
    <t>75028</t>
  </si>
  <si>
    <t>Sainte-Sophie</t>
  </si>
  <si>
    <t>75040</t>
  </si>
  <si>
    <t>Prévost</t>
  </si>
  <si>
    <t>75045</t>
  </si>
  <si>
    <t>Saint-Hippolyte</t>
  </si>
  <si>
    <t>1506</t>
  </si>
  <si>
    <t>V. Mirabel</t>
  </si>
  <si>
    <t>1507</t>
  </si>
  <si>
    <t>MRC Argenteuil</t>
  </si>
  <si>
    <t>76008</t>
  </si>
  <si>
    <t>Saint-André-d'Argenteuil</t>
  </si>
  <si>
    <t>76020</t>
  </si>
  <si>
    <t>Lachute</t>
  </si>
  <si>
    <t>76025</t>
  </si>
  <si>
    <t>Gore</t>
  </si>
  <si>
    <t>76030</t>
  </si>
  <si>
    <t>Mille-Isles</t>
  </si>
  <si>
    <t>76035</t>
  </si>
  <si>
    <t>Wentworth</t>
  </si>
  <si>
    <t>76043</t>
  </si>
  <si>
    <t>Brownsburg-Chatham</t>
  </si>
  <si>
    <t>76052</t>
  </si>
  <si>
    <t>Grenville-sur-la-Rouge</t>
  </si>
  <si>
    <t>76055</t>
  </si>
  <si>
    <t>Grenville</t>
  </si>
  <si>
    <t>76065</t>
  </si>
  <si>
    <t>Harrington</t>
  </si>
  <si>
    <t>1508</t>
  </si>
  <si>
    <t>MRC Pays-d'en-Haut</t>
  </si>
  <si>
    <t>77011</t>
  </si>
  <si>
    <t>Estérel</t>
  </si>
  <si>
    <t>77012</t>
  </si>
  <si>
    <t>Sainte-Marguerite-du-Lac-Masson</t>
  </si>
  <si>
    <t>77022</t>
  </si>
  <si>
    <t>Sainte-Adèle</t>
  </si>
  <si>
    <t>77030</t>
  </si>
  <si>
    <t>Piedmont</t>
  </si>
  <si>
    <t>77035</t>
  </si>
  <si>
    <t>Sainte-Anne-des-Lacs</t>
  </si>
  <si>
    <t>77043</t>
  </si>
  <si>
    <t>Saint-Sauveur</t>
  </si>
  <si>
    <t>77050</t>
  </si>
  <si>
    <t>Morin-Heights</t>
  </si>
  <si>
    <t>77055</t>
  </si>
  <si>
    <t>Lac-des-Seize-Îles</t>
  </si>
  <si>
    <t>77060</t>
  </si>
  <si>
    <t>Wentworth-Nord</t>
  </si>
  <si>
    <t>77065</t>
  </si>
  <si>
    <t>Saint-Adolphe-d'Howard</t>
  </si>
  <si>
    <t>1509</t>
  </si>
  <si>
    <t>MRC Laurentides</t>
  </si>
  <si>
    <t>78005</t>
  </si>
  <si>
    <t>Val-Morin</t>
  </si>
  <si>
    <t>78010</t>
  </si>
  <si>
    <t>Val-David</t>
  </si>
  <si>
    <t>78015</t>
  </si>
  <si>
    <t>Lantier</t>
  </si>
  <si>
    <t>78020</t>
  </si>
  <si>
    <t>Sainte-Lucie-des-Laurentides</t>
  </si>
  <si>
    <t>78032</t>
  </si>
  <si>
    <t>Sainte-Agathe-des-Monts</t>
  </si>
  <si>
    <t>78042</t>
  </si>
  <si>
    <t>Ivry-sur-le-Lac</t>
  </si>
  <si>
    <t>78047</t>
  </si>
  <si>
    <t>Mont-Blanc</t>
  </si>
  <si>
    <t>78050</t>
  </si>
  <si>
    <t>Barkmere</t>
  </si>
  <si>
    <t>78055</t>
  </si>
  <si>
    <t>Montcalm</t>
  </si>
  <si>
    <t>78060</t>
  </si>
  <si>
    <t>Arundel</t>
  </si>
  <si>
    <t>78065</t>
  </si>
  <si>
    <t>Huberdeau</t>
  </si>
  <si>
    <t>78070</t>
  </si>
  <si>
    <t>Amherst</t>
  </si>
  <si>
    <t>78075</t>
  </si>
  <si>
    <t>Brébeuf</t>
  </si>
  <si>
    <t>78095</t>
  </si>
  <si>
    <t>Lac-Supérieur</t>
  </si>
  <si>
    <t>78100</t>
  </si>
  <si>
    <t>Val-des-Lacs</t>
  </si>
  <si>
    <t>78102</t>
  </si>
  <si>
    <t>Mont-Tremblant</t>
  </si>
  <si>
    <t>78115</t>
  </si>
  <si>
    <t>La Conception</t>
  </si>
  <si>
    <t>78120</t>
  </si>
  <si>
    <t>Labelle</t>
  </si>
  <si>
    <t>78127</t>
  </si>
  <si>
    <t>Lac-Tremblant-Nord</t>
  </si>
  <si>
    <t>78130</t>
  </si>
  <si>
    <t>La Minerve</t>
  </si>
  <si>
    <t>1510</t>
  </si>
  <si>
    <t>MRC Antoine-Labelle</t>
  </si>
  <si>
    <t>79005</t>
  </si>
  <si>
    <t>Notre-Dame-du-Laus</t>
  </si>
  <si>
    <t>79010</t>
  </si>
  <si>
    <t>Notre-Dame-de-Pontmain</t>
  </si>
  <si>
    <t>79015</t>
  </si>
  <si>
    <t>Lac-du-Cerf</t>
  </si>
  <si>
    <t>79022</t>
  </si>
  <si>
    <t>Saint-Aimé-du-Lac-des-Îles</t>
  </si>
  <si>
    <t>79025</t>
  </si>
  <si>
    <t>Kiamika</t>
  </si>
  <si>
    <t>79030</t>
  </si>
  <si>
    <t>Nominingue</t>
  </si>
  <si>
    <t>79037</t>
  </si>
  <si>
    <t>Rivière-Rouge</t>
  </si>
  <si>
    <t>79047</t>
  </si>
  <si>
    <t>La Macaza</t>
  </si>
  <si>
    <t>79050</t>
  </si>
  <si>
    <t>L'Ascension</t>
  </si>
  <si>
    <t>79060</t>
  </si>
  <si>
    <t>Lac-Saguay</t>
  </si>
  <si>
    <t>79065</t>
  </si>
  <si>
    <t>Chute-Saint-Philippe</t>
  </si>
  <si>
    <t>79078</t>
  </si>
  <si>
    <t>Lac-des-Écorces</t>
  </si>
  <si>
    <t>79088</t>
  </si>
  <si>
    <t>Mont-Laurier</t>
  </si>
  <si>
    <t>79097</t>
  </si>
  <si>
    <t>Ferme-Neuve</t>
  </si>
  <si>
    <t>79105</t>
  </si>
  <si>
    <t>Lac-Saint-Paul</t>
  </si>
  <si>
    <t>79110</t>
  </si>
  <si>
    <t>Mont-Saint-Michel</t>
  </si>
  <si>
    <t>79115</t>
  </si>
  <si>
    <t>Sainte-Anne-du-Lac</t>
  </si>
  <si>
    <t>1601</t>
  </si>
  <si>
    <t>MRC Acton</t>
  </si>
  <si>
    <t>48005</t>
  </si>
  <si>
    <t>Béthanie</t>
  </si>
  <si>
    <t>48010</t>
  </si>
  <si>
    <t>Roxton Falls</t>
  </si>
  <si>
    <t>48015</t>
  </si>
  <si>
    <t>Roxton</t>
  </si>
  <si>
    <t>48020</t>
  </si>
  <si>
    <t>Sainte-Christine</t>
  </si>
  <si>
    <t>48028</t>
  </si>
  <si>
    <t>Acton Vale</t>
  </si>
  <si>
    <t>48038</t>
  </si>
  <si>
    <t>Upton</t>
  </si>
  <si>
    <t>48045</t>
  </si>
  <si>
    <t>Saint-Théodore-d'Acton</t>
  </si>
  <si>
    <t>48050</t>
  </si>
  <si>
    <t>Saint-Nazaire-d'Acton</t>
  </si>
  <si>
    <t>1602</t>
  </si>
  <si>
    <t>MRC Maskoutains (A) - v. St-Hyacinthe</t>
  </si>
  <si>
    <t>1603</t>
  </si>
  <si>
    <t>MRC Maskoutains (B) (sauf v. St-Hyacinthe)</t>
  </si>
  <si>
    <t>54008</t>
  </si>
  <si>
    <t>Saint-Pie</t>
  </si>
  <si>
    <t>54017</t>
  </si>
  <si>
    <t>54025</t>
  </si>
  <si>
    <t>Sainte-Madeleine</t>
  </si>
  <si>
    <t>54030</t>
  </si>
  <si>
    <t>Sainte-Marie-Madeleine</t>
  </si>
  <si>
    <t>54035</t>
  </si>
  <si>
    <t>La Présentation</t>
  </si>
  <si>
    <t>54060</t>
  </si>
  <si>
    <t>Saint-Dominique</t>
  </si>
  <si>
    <t>54065</t>
  </si>
  <si>
    <t>Saint-Valérien-de-Milton</t>
  </si>
  <si>
    <t>54072</t>
  </si>
  <si>
    <t>Saint-Liboire</t>
  </si>
  <si>
    <t>54090</t>
  </si>
  <si>
    <t>Saint-Simon</t>
  </si>
  <si>
    <t>54095</t>
  </si>
  <si>
    <t>Sainte-Hélène-de-Bagot</t>
  </si>
  <si>
    <t>54100</t>
  </si>
  <si>
    <t>Saint-Hugues</t>
  </si>
  <si>
    <t>54105</t>
  </si>
  <si>
    <t>Saint-Barnabé-Sud</t>
  </si>
  <si>
    <t>54110</t>
  </si>
  <si>
    <t>Saint-Jude</t>
  </si>
  <si>
    <t>54115</t>
  </si>
  <si>
    <t>Saint-Bernard-de-Michaudville</t>
  </si>
  <si>
    <t>54120</t>
  </si>
  <si>
    <t>Saint-Louis</t>
  </si>
  <si>
    <t>54125</t>
  </si>
  <si>
    <t>Saint-Marcel-de-Richelieu</t>
  </si>
  <si>
    <t>1604</t>
  </si>
  <si>
    <t>MRC Haut-Richelieu (A) (anc. v. St-Luc et L'Acadie)</t>
  </si>
  <si>
    <t>1605</t>
  </si>
  <si>
    <t>MRC Haut-Richelieu (B) (sauf anc. v. St-Luc et L'Acadie)</t>
  </si>
  <si>
    <t>SJSR1</t>
  </si>
  <si>
    <t>Saint-Jean-sur-Richelieu partiel (sauf anc. v. St-Luc et L'Acadie)</t>
  </si>
  <si>
    <t>56005</t>
  </si>
  <si>
    <t>Venise-en-Québec</t>
  </si>
  <si>
    <t>56010</t>
  </si>
  <si>
    <t>Clarenceville</t>
  </si>
  <si>
    <t>56015</t>
  </si>
  <si>
    <t>Noyan</t>
  </si>
  <si>
    <t>56023</t>
  </si>
  <si>
    <t>Lacolle</t>
  </si>
  <si>
    <t>56030</t>
  </si>
  <si>
    <t>Saint-Valentin</t>
  </si>
  <si>
    <t>56035</t>
  </si>
  <si>
    <t>Saint-Paul-de-l'Île-aux-Noix</t>
  </si>
  <si>
    <t>56042</t>
  </si>
  <si>
    <t>Henryville</t>
  </si>
  <si>
    <t>56050</t>
  </si>
  <si>
    <t>56055</t>
  </si>
  <si>
    <t>Saint-Alexandre</t>
  </si>
  <si>
    <t>56060</t>
  </si>
  <si>
    <t>Sainte-Anne-de-Sabrevois</t>
  </si>
  <si>
    <t>56065</t>
  </si>
  <si>
    <t>Saint-Blaise-sur-Richelieu</t>
  </si>
  <si>
    <t>56097</t>
  </si>
  <si>
    <t>Mont-Saint-Grégoire</t>
  </si>
  <si>
    <t>56105</t>
  </si>
  <si>
    <t>Sainte-Brigide-d'Iberville</t>
  </si>
  <si>
    <t>1606</t>
  </si>
  <si>
    <t>MRC Jardins-de-Napierville</t>
  </si>
  <si>
    <t>68005</t>
  </si>
  <si>
    <t>Saint-Bernard-de-Lacolle</t>
  </si>
  <si>
    <t>68010</t>
  </si>
  <si>
    <t>Hemmingford</t>
  </si>
  <si>
    <t>68015</t>
  </si>
  <si>
    <t>68020</t>
  </si>
  <si>
    <t>Sainte-Clotilde</t>
  </si>
  <si>
    <t>68025</t>
  </si>
  <si>
    <t>Saint-Patrice-de-Sherrington</t>
  </si>
  <si>
    <t>68030</t>
  </si>
  <si>
    <t>Napierville</t>
  </si>
  <si>
    <t>68035</t>
  </si>
  <si>
    <t>Saint-Cyprien-de-Napierville</t>
  </si>
  <si>
    <t>68040</t>
  </si>
  <si>
    <t>Saint-Jacques-le-Mineur</t>
  </si>
  <si>
    <t>68045</t>
  </si>
  <si>
    <t>Saint-Édouard</t>
  </si>
  <si>
    <t>68050</t>
  </si>
  <si>
    <t>Saint-Michel</t>
  </si>
  <si>
    <t>68055</t>
  </si>
  <si>
    <t>Saint-Rémi</t>
  </si>
  <si>
    <t>1607</t>
  </si>
  <si>
    <t>MRC Roussillon (A) - v. Châteauguay, Léry, Mercier et St-Isidore</t>
  </si>
  <si>
    <t>67040</t>
  </si>
  <si>
    <t>67045</t>
  </si>
  <si>
    <t>Mercier</t>
  </si>
  <si>
    <t>67050</t>
  </si>
  <si>
    <t>Châteauguay</t>
  </si>
  <si>
    <t>67055</t>
  </si>
  <si>
    <t>Léry</t>
  </si>
  <si>
    <t>1608</t>
  </si>
  <si>
    <t>MRC Roussillon (B)</t>
  </si>
  <si>
    <t>67005</t>
  </si>
  <si>
    <t>Saint-Mathieu</t>
  </si>
  <si>
    <t>67010</t>
  </si>
  <si>
    <t>Saint-Philippe</t>
  </si>
  <si>
    <t>67015</t>
  </si>
  <si>
    <t>La Prairie</t>
  </si>
  <si>
    <t>67020</t>
  </si>
  <si>
    <t>Candiac</t>
  </si>
  <si>
    <t>67025</t>
  </si>
  <si>
    <t>Delson</t>
  </si>
  <si>
    <t>67030</t>
  </si>
  <si>
    <t>Sainte-Catherine</t>
  </si>
  <si>
    <t>67035</t>
  </si>
  <si>
    <t>Saint-Constant</t>
  </si>
  <si>
    <t>1609</t>
  </si>
  <si>
    <t>MRC Haut-St-Laurent</t>
  </si>
  <si>
    <t>69005</t>
  </si>
  <si>
    <t>Havelock</t>
  </si>
  <si>
    <t>69010</t>
  </si>
  <si>
    <t>Franklin</t>
  </si>
  <si>
    <t>69017</t>
  </si>
  <si>
    <t>Saint-Chrysostome</t>
  </si>
  <si>
    <t>69025</t>
  </si>
  <si>
    <t>Howick</t>
  </si>
  <si>
    <t>69030</t>
  </si>
  <si>
    <t>Très-Saint-Sacrement</t>
  </si>
  <si>
    <t>69037</t>
  </si>
  <si>
    <t>Ormstown</t>
  </si>
  <si>
    <t>69045</t>
  </si>
  <si>
    <t>Hinchinbrooke</t>
  </si>
  <si>
    <t>69050</t>
  </si>
  <si>
    <t>Elgin</t>
  </si>
  <si>
    <t>69055</t>
  </si>
  <si>
    <t>Huntingdon</t>
  </si>
  <si>
    <t>69060</t>
  </si>
  <si>
    <t>Godmanchester</t>
  </si>
  <si>
    <t>69065</t>
  </si>
  <si>
    <t>Sainte-Barbe</t>
  </si>
  <si>
    <t>69070</t>
  </si>
  <si>
    <t>Saint-Anicet</t>
  </si>
  <si>
    <t>69075</t>
  </si>
  <si>
    <t>Dundee</t>
  </si>
  <si>
    <t>69802</t>
  </si>
  <si>
    <t>Akwesasne (partie)</t>
  </si>
  <si>
    <t>1610</t>
  </si>
  <si>
    <t>MRC Vaudreuil-Soulanges (A) - Sec. Vaudreuil</t>
  </si>
  <si>
    <t>71060</t>
  </si>
  <si>
    <t>L'Île-Perrot</t>
  </si>
  <si>
    <t>71065</t>
  </si>
  <si>
    <t>Notre-Dame-de-l'Île-Perrot</t>
  </si>
  <si>
    <t>71070</t>
  </si>
  <si>
    <t>Pincourt</t>
  </si>
  <si>
    <t>71075</t>
  </si>
  <si>
    <t>Terrasse-Vaudreuil</t>
  </si>
  <si>
    <t>71083</t>
  </si>
  <si>
    <t>Vaudreuil-Dorion</t>
  </si>
  <si>
    <t>71090</t>
  </si>
  <si>
    <t>Vaudreuil-sur-le-Lac</t>
  </si>
  <si>
    <t>71095</t>
  </si>
  <si>
    <t>L'Île-Cadieux</t>
  </si>
  <si>
    <t>71100</t>
  </si>
  <si>
    <t>Hudson</t>
  </si>
  <si>
    <t>1611</t>
  </si>
  <si>
    <t>MRC Vaudreuil-Soulanges (B) - Sec. Soulanges</t>
  </si>
  <si>
    <t>71005</t>
  </si>
  <si>
    <t>Rivière-Beaudette</t>
  </si>
  <si>
    <t>71015</t>
  </si>
  <si>
    <t>Saint-Télesphore</t>
  </si>
  <si>
    <t>71020</t>
  </si>
  <si>
    <t>Saint-Polycarpe</t>
  </si>
  <si>
    <t>71025</t>
  </si>
  <si>
    <t>Saint-Zotique</t>
  </si>
  <si>
    <t>71033</t>
  </si>
  <si>
    <t>Les Coteaux</t>
  </si>
  <si>
    <t>71040</t>
  </si>
  <si>
    <t>Coteau-du-Lac</t>
  </si>
  <si>
    <t>71045</t>
  </si>
  <si>
    <t>Saint-Clet</t>
  </si>
  <si>
    <t>71050</t>
  </si>
  <si>
    <t>Les Cèdres</t>
  </si>
  <si>
    <t>71055</t>
  </si>
  <si>
    <t>Pointe-des-Cascades</t>
  </si>
  <si>
    <t>71105</t>
  </si>
  <si>
    <t>Saint-Lazare</t>
  </si>
  <si>
    <t>71110</t>
  </si>
  <si>
    <t>Sainte-Marthe</t>
  </si>
  <si>
    <t>71115</t>
  </si>
  <si>
    <t>Sainte-Justine-de-Newton</t>
  </si>
  <si>
    <t>71125</t>
  </si>
  <si>
    <t>Très-Saint-Rédempteur</t>
  </si>
  <si>
    <t>71133</t>
  </si>
  <si>
    <t>Rigaud</t>
  </si>
  <si>
    <t>71140</t>
  </si>
  <si>
    <t>Pointe-Fortune</t>
  </si>
  <si>
    <t>1612</t>
  </si>
  <si>
    <t>MRC Beauharnois-Salaberry</t>
  </si>
  <si>
    <t>70005</t>
  </si>
  <si>
    <t>Saint-Urbain-Premier</t>
  </si>
  <si>
    <t>70012</t>
  </si>
  <si>
    <t>Sainte-Martine</t>
  </si>
  <si>
    <t>70022</t>
  </si>
  <si>
    <t>Beauharnois</t>
  </si>
  <si>
    <t>70030</t>
  </si>
  <si>
    <t>Saint-Étienne-de-Beauharnois</t>
  </si>
  <si>
    <t>70035</t>
  </si>
  <si>
    <t>70040</t>
  </si>
  <si>
    <t>Saint-Stanislas-de-Kostka</t>
  </si>
  <si>
    <t>70052</t>
  </si>
  <si>
    <t>Salaberry-de-Valleyfield</t>
  </si>
  <si>
    <t>1615</t>
  </si>
  <si>
    <t>MRC Rouville</t>
  </si>
  <si>
    <t>55008</t>
  </si>
  <si>
    <t>Ange-Gardien</t>
  </si>
  <si>
    <t>55015</t>
  </si>
  <si>
    <t>Saint-Paul-d'Abbotsford</t>
  </si>
  <si>
    <t>55023</t>
  </si>
  <si>
    <t>Saint-Césaire</t>
  </si>
  <si>
    <t>55030</t>
  </si>
  <si>
    <t>Sainte-Angèle-de-Monnoir</t>
  </si>
  <si>
    <t>55037</t>
  </si>
  <si>
    <t>Rougemont</t>
  </si>
  <si>
    <t>55048</t>
  </si>
  <si>
    <t>Marieville</t>
  </si>
  <si>
    <t>55057</t>
  </si>
  <si>
    <t>Richelieu</t>
  </si>
  <si>
    <t>55065</t>
  </si>
  <si>
    <t>Saint-Mathias-sur-Richelieu</t>
  </si>
  <si>
    <t>1616</t>
  </si>
  <si>
    <t>MRC Pierre-De Saurel</t>
  </si>
  <si>
    <t>53005</t>
  </si>
  <si>
    <t>Saint-David</t>
  </si>
  <si>
    <t>53010</t>
  </si>
  <si>
    <t>Massueville</t>
  </si>
  <si>
    <t>53015</t>
  </si>
  <si>
    <t>Saint-Aimé</t>
  </si>
  <si>
    <t>53020</t>
  </si>
  <si>
    <t>Saint-Robert</t>
  </si>
  <si>
    <t>53025</t>
  </si>
  <si>
    <t>Sainte-Victoire-de-Sorel</t>
  </si>
  <si>
    <t>53032</t>
  </si>
  <si>
    <t>Saint-Ours</t>
  </si>
  <si>
    <t>53040</t>
  </si>
  <si>
    <t>Saint-Roch-de-Richelieu</t>
  </si>
  <si>
    <t>53050</t>
  </si>
  <si>
    <t>Saint-Joseph-de-Sorel</t>
  </si>
  <si>
    <t>53052</t>
  </si>
  <si>
    <t>Sorel-Tracy</t>
  </si>
  <si>
    <t>53065</t>
  </si>
  <si>
    <t>Sainte-Anne-de-Sorel</t>
  </si>
  <si>
    <t>53072</t>
  </si>
  <si>
    <t>Yamaska</t>
  </si>
  <si>
    <t>53085</t>
  </si>
  <si>
    <t>Saint-Gérard-Majella</t>
  </si>
  <si>
    <t>1617</t>
  </si>
  <si>
    <t>MRC Vallée Richelieu (A) - v. Chambly, Carignan et St-Basile-le-Grand</t>
  </si>
  <si>
    <t>57005</t>
  </si>
  <si>
    <t>Chambly</t>
  </si>
  <si>
    <t>57010</t>
  </si>
  <si>
    <t>Carignan</t>
  </si>
  <si>
    <t>57020</t>
  </si>
  <si>
    <t>Saint-Basile-le-Grand</t>
  </si>
  <si>
    <t>1618</t>
  </si>
  <si>
    <t>MRC Vallée Richelieu (B) (sauf v. Chambly, Carignan et St-Basile-le-Grand)</t>
  </si>
  <si>
    <t>57025</t>
  </si>
  <si>
    <t>McMasterville</t>
  </si>
  <si>
    <t>57030</t>
  </si>
  <si>
    <t>Otterburn Park</t>
  </si>
  <si>
    <t>57033</t>
  </si>
  <si>
    <t>Saint-Jean-Baptiste</t>
  </si>
  <si>
    <t>57035</t>
  </si>
  <si>
    <t>Mont-Saint-Hilaire</t>
  </si>
  <si>
    <t>57040</t>
  </si>
  <si>
    <t>Beloeil</t>
  </si>
  <si>
    <t>57045</t>
  </si>
  <si>
    <t>Saint-Mathieu-de-Beloeil</t>
  </si>
  <si>
    <t>57050</t>
  </si>
  <si>
    <t>Saint-Marc-sur-Richelieu</t>
  </si>
  <si>
    <t>57057</t>
  </si>
  <si>
    <t>Saint-Charles-sur-Richelieu</t>
  </si>
  <si>
    <t>57068</t>
  </si>
  <si>
    <t>Saint-Denis-sur-Richelieu</t>
  </si>
  <si>
    <t>57075</t>
  </si>
  <si>
    <t>Saint-Antoine-sur-Richelieu</t>
  </si>
  <si>
    <t>1619</t>
  </si>
  <si>
    <t>MRC Marguerite-D'Youville (A) - v. Ste-Julie et St-Amable</t>
  </si>
  <si>
    <t>59010</t>
  </si>
  <si>
    <t>Sainte-Julie</t>
  </si>
  <si>
    <t>59015</t>
  </si>
  <si>
    <t>Saint-Amable</t>
  </si>
  <si>
    <t>1620</t>
  </si>
  <si>
    <t>MRC Marguerite-D'Youville (B) - v. Varennes, Verchères, Calixa-Lavallée et Contrecoeur</t>
  </si>
  <si>
    <t>59020</t>
  </si>
  <si>
    <t>Varennes</t>
  </si>
  <si>
    <t>59025</t>
  </si>
  <si>
    <t>Verchères</t>
  </si>
  <si>
    <t>59030</t>
  </si>
  <si>
    <t>Calixa-Lavallée</t>
  </si>
  <si>
    <t>59035</t>
  </si>
  <si>
    <t>Contrecoeur</t>
  </si>
  <si>
    <t>1621</t>
  </si>
  <si>
    <t>V. Longueuil - CLSC Longueuil-E.</t>
  </si>
  <si>
    <t>1622</t>
  </si>
  <si>
    <t>V. Longueuil - CLSC Longueuil-O.</t>
  </si>
  <si>
    <t>1623</t>
  </si>
  <si>
    <t>V. Longueuil - Arrond. St-Hubert</t>
  </si>
  <si>
    <t>1624</t>
  </si>
  <si>
    <t>V. St-Bruno et v. Boucherville</t>
  </si>
  <si>
    <t>58033</t>
  </si>
  <si>
    <t>Boucherville</t>
  </si>
  <si>
    <t>58037</t>
  </si>
  <si>
    <t>Saint-Bruno-de-Montarville</t>
  </si>
  <si>
    <t>1625</t>
  </si>
  <si>
    <t>V. Brossard, v. St-Lambert et v. Longueuil - Arrond. Greenfield Park et Lemoyne</t>
  </si>
  <si>
    <t>REL03</t>
  </si>
  <si>
    <t>Longueuil - Arrondissements Greenfield Park et Lemoyne</t>
  </si>
  <si>
    <t>58007</t>
  </si>
  <si>
    <t>Brossard</t>
  </si>
  <si>
    <t>58012</t>
  </si>
  <si>
    <t>1626</t>
  </si>
  <si>
    <t>Municipalité de Kahnawake</t>
  </si>
  <si>
    <t>1701</t>
  </si>
  <si>
    <t>MRC Drummond</t>
  </si>
  <si>
    <t>49005</t>
  </si>
  <si>
    <t>Saint-Félix-de-Kingsey</t>
  </si>
  <si>
    <t>49015</t>
  </si>
  <si>
    <t>Durham-Sud</t>
  </si>
  <si>
    <t>49020</t>
  </si>
  <si>
    <t>Lefebvre</t>
  </si>
  <si>
    <t>49025</t>
  </si>
  <si>
    <t>L'Avenir</t>
  </si>
  <si>
    <t>49030</t>
  </si>
  <si>
    <t>Saint-Lucien</t>
  </si>
  <si>
    <t>49040</t>
  </si>
  <si>
    <t>Wickham</t>
  </si>
  <si>
    <t>49048</t>
  </si>
  <si>
    <t>Saint-Germain-de-Grantham</t>
  </si>
  <si>
    <t>49058</t>
  </si>
  <si>
    <t>Drummondville</t>
  </si>
  <si>
    <t>49070</t>
  </si>
  <si>
    <t>Saint-Cyrille-de-Wendover</t>
  </si>
  <si>
    <t>49075</t>
  </si>
  <si>
    <t>Notre-Dame-du-Bon-Conseil</t>
  </si>
  <si>
    <t>49080</t>
  </si>
  <si>
    <t>49085</t>
  </si>
  <si>
    <t>Sainte-Brigitte-des-Saults</t>
  </si>
  <si>
    <t>49095</t>
  </si>
  <si>
    <t>Saint-Majorique-de-Grantham</t>
  </si>
  <si>
    <t>49100</t>
  </si>
  <si>
    <t>Saint-Edmond-de-Grantham</t>
  </si>
  <si>
    <t>49105</t>
  </si>
  <si>
    <t>Saint-Eugène</t>
  </si>
  <si>
    <t>49113</t>
  </si>
  <si>
    <t>Saint-Guillaume</t>
  </si>
  <si>
    <t>49125</t>
  </si>
  <si>
    <t>Saint-Bonaventure</t>
  </si>
  <si>
    <t>49130</t>
  </si>
  <si>
    <t>Saint-Pie-de-Guire</t>
  </si>
  <si>
    <t>1702</t>
  </si>
  <si>
    <t>MRC Bécancour</t>
  </si>
  <si>
    <t>38005</t>
  </si>
  <si>
    <t>Saint-Sylvère</t>
  </si>
  <si>
    <t>38010</t>
  </si>
  <si>
    <t>Bécancour</t>
  </si>
  <si>
    <t>38015</t>
  </si>
  <si>
    <t>Sainte-Marie-de-Blandford</t>
  </si>
  <si>
    <t>38020</t>
  </si>
  <si>
    <t>Lemieux</t>
  </si>
  <si>
    <t>38028</t>
  </si>
  <si>
    <t>Manseau</t>
  </si>
  <si>
    <t>38035</t>
  </si>
  <si>
    <t>38040</t>
  </si>
  <si>
    <t>Sainte-Sophie-de-Lévrard</t>
  </si>
  <si>
    <t>38047</t>
  </si>
  <si>
    <t>Fortierville</t>
  </si>
  <si>
    <t>38055</t>
  </si>
  <si>
    <t>Parisville</t>
  </si>
  <si>
    <t>38060</t>
  </si>
  <si>
    <t>Sainte-Cécile-de-Lévrard</t>
  </si>
  <si>
    <t>38065</t>
  </si>
  <si>
    <t>Saint-Pierre-les-Becquets</t>
  </si>
  <si>
    <t>38070</t>
  </si>
  <si>
    <t>Deschaillons-sur-Saint-Laurent</t>
  </si>
  <si>
    <t>38802</t>
  </si>
  <si>
    <t>Wôlinak</t>
  </si>
  <si>
    <t>1703</t>
  </si>
  <si>
    <t>MRC Nicolet-Yamaska</t>
  </si>
  <si>
    <t>50005</t>
  </si>
  <si>
    <t>Sainte-Eulalie</t>
  </si>
  <si>
    <t>50013</t>
  </si>
  <si>
    <t>Aston-Jonction</t>
  </si>
  <si>
    <t>50023</t>
  </si>
  <si>
    <t>Saint-Wenceslas</t>
  </si>
  <si>
    <t>50030</t>
  </si>
  <si>
    <t>Saint-Célestin</t>
  </si>
  <si>
    <t>50035</t>
  </si>
  <si>
    <t>50042</t>
  </si>
  <si>
    <t>Saint-Léonard-d'Aston</t>
  </si>
  <si>
    <t>50050</t>
  </si>
  <si>
    <t>50057</t>
  </si>
  <si>
    <t>50065</t>
  </si>
  <si>
    <t>Grand-Saint-Esprit</t>
  </si>
  <si>
    <t>50072</t>
  </si>
  <si>
    <t>Nicolet</t>
  </si>
  <si>
    <t>50085</t>
  </si>
  <si>
    <t>La Visitation-de-Yamaska</t>
  </si>
  <si>
    <t>50090</t>
  </si>
  <si>
    <t>Saint-Zéphirin-de-Courval</t>
  </si>
  <si>
    <t>50095</t>
  </si>
  <si>
    <t>Saint-Elphège</t>
  </si>
  <si>
    <t>50100</t>
  </si>
  <si>
    <t>Baie-du-Febvre</t>
  </si>
  <si>
    <t>50113</t>
  </si>
  <si>
    <t>Pierreville</t>
  </si>
  <si>
    <t>50128</t>
  </si>
  <si>
    <t>Saint-François-du-Lac</t>
  </si>
  <si>
    <t>50802</t>
  </si>
  <si>
    <t>Odanak</t>
  </si>
  <si>
    <t>1704</t>
  </si>
  <si>
    <t>MRC Arthabaska</t>
  </si>
  <si>
    <t>39005</t>
  </si>
  <si>
    <t>Saints-Martyrs-Canadiens</t>
  </si>
  <si>
    <t>39010</t>
  </si>
  <si>
    <t>Ham-Nord</t>
  </si>
  <si>
    <t>39015</t>
  </si>
  <si>
    <t>Notre-Dame-de-Ham</t>
  </si>
  <si>
    <t>39020</t>
  </si>
  <si>
    <t>Saint-Rémi-de-Tingwick</t>
  </si>
  <si>
    <t>39025</t>
  </si>
  <si>
    <t>Tingwick</t>
  </si>
  <si>
    <t>39030</t>
  </si>
  <si>
    <t>Chesterville</t>
  </si>
  <si>
    <t>39035</t>
  </si>
  <si>
    <t>Sainte-Hélène-de-Chester</t>
  </si>
  <si>
    <t>39043</t>
  </si>
  <si>
    <t>Saint-Norbert-d'Arthabaska</t>
  </si>
  <si>
    <t>39060</t>
  </si>
  <si>
    <t>Saint-Christophe-d'Arthabaska</t>
  </si>
  <si>
    <t>39062</t>
  </si>
  <si>
    <t>Victoriaville</t>
  </si>
  <si>
    <t>39077</t>
  </si>
  <si>
    <t>Warwick</t>
  </si>
  <si>
    <t>39085</t>
  </si>
  <si>
    <t>Saint-Albert</t>
  </si>
  <si>
    <t>39090</t>
  </si>
  <si>
    <t>Sainte-Élizabeth-de-Warwick</t>
  </si>
  <si>
    <t>39097</t>
  </si>
  <si>
    <t>Kingsey Falls</t>
  </si>
  <si>
    <t>39105</t>
  </si>
  <si>
    <t>Sainte-Séraphine</t>
  </si>
  <si>
    <t>39117</t>
  </si>
  <si>
    <t>Sainte-Clotilde-de-Horton</t>
  </si>
  <si>
    <t>39130</t>
  </si>
  <si>
    <t>Saint-Samuel</t>
  </si>
  <si>
    <t>39135</t>
  </si>
  <si>
    <t>Saint-Valère</t>
  </si>
  <si>
    <t>39145</t>
  </si>
  <si>
    <t>Saint-Rosaire</t>
  </si>
  <si>
    <t>39152</t>
  </si>
  <si>
    <t>Daveluyville</t>
  </si>
  <si>
    <t>39165</t>
  </si>
  <si>
    <t>Maddington</t>
  </si>
  <si>
    <t>39170</t>
  </si>
  <si>
    <t>Saint-Louis-de-Blandford</t>
  </si>
  <si>
    <t>1705</t>
  </si>
  <si>
    <t>MRC L'Érable</t>
  </si>
  <si>
    <t>32013</t>
  </si>
  <si>
    <t>Saint-Ferdinand</t>
  </si>
  <si>
    <t>32023</t>
  </si>
  <si>
    <t>Sainte-Sophie-d'Halifax</t>
  </si>
  <si>
    <t>32033</t>
  </si>
  <si>
    <t>Princeville</t>
  </si>
  <si>
    <t>32043</t>
  </si>
  <si>
    <t>Plessisville</t>
  </si>
  <si>
    <t>32050</t>
  </si>
  <si>
    <t>Saint-Pierre-Baptiste</t>
  </si>
  <si>
    <t>32058</t>
  </si>
  <si>
    <t>Inverness</t>
  </si>
  <si>
    <t>32065</t>
  </si>
  <si>
    <t>Lyster</t>
  </si>
  <si>
    <t>32072</t>
  </si>
  <si>
    <t>Laurierville</t>
  </si>
  <si>
    <t>32080</t>
  </si>
  <si>
    <t>32085</t>
  </si>
  <si>
    <t>Villeroy</t>
  </si>
  <si>
    <t>Taux de couverture</t>
  </si>
  <si>
    <t>Territoires de BC</t>
  </si>
  <si>
    <t>Solde de places*</t>
  </si>
  <si>
    <t>Déficit (moins de 100)</t>
  </si>
  <si>
    <t>Déficit fort (84 et moins)</t>
  </si>
  <si>
    <t>Déficit moyen (85 à 89)</t>
  </si>
  <si>
    <t>Déficit faible (90 à 94)</t>
  </si>
  <si>
    <t>Déficit très faible (95 à 99)</t>
  </si>
  <si>
    <t>Surplus (100 et plus)</t>
  </si>
  <si>
    <t>Surplus très faible (100 à 105)</t>
  </si>
  <si>
    <t>Surplus faible (106 à 110)</t>
  </si>
  <si>
    <t>Surplus moyen (111 à 115)</t>
  </si>
  <si>
    <t>Surplus fort (116 et plus)</t>
  </si>
  <si>
    <t xml:space="preserve">* Compte tenu de la grande étendue territoriale du Québec, les surplus de places enregistrés dans certaines régions ne permettent pas de combler le manque de places dans les régions déficitaires. Par conséquent, il n'est pas recommandé d'additionner les soldes négatifs et positifs.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</si>
</sst>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lt;99]#;[&gt;=100]#;\9\9"/>
    <numFmt numFmtId="166" formatCode=";;;"/>
    <numFmt numFmtId="168" formatCode="\+0.0;\-0.0;0"/>
  </numFmts>
  <fonts count="21" x14ac:knownFonts="1">
    <font>
      <sz val="8"/>
      <color theme="1"/>
      <name val="Trebuchet MS"/>
      <family val="2"/>
    </font>
    <font>
      <sz val="8"/>
      <color theme="1"/>
      <name val="Trebuchet MS"/>
      <family val="2"/>
    </font>
    <font>
      <b/>
      <sz val="8"/>
      <color rgb="FFFF0000"/>
      <name val="Trebuchet MS"/>
      <family val="2"/>
    </font>
    <font>
      <b/>
      <sz val="11"/>
      <color theme="1"/>
      <name val="Trebuchet MS"/>
      <family val="2"/>
    </font>
    <font>
      <b/>
      <sz val="8"/>
      <color theme="1"/>
      <name val="Trebuchet MS"/>
      <family val="2"/>
    </font>
    <font>
      <sz val="8"/>
      <color rgb="FF806000"/>
      <name val="Trebuchet MS"/>
      <family val="2"/>
    </font>
    <font>
      <sz val="8"/>
      <color theme="0"/>
      <name val="Trebuchet MS"/>
      <family val="2"/>
    </font>
    <font>
      <sz val="8"/>
      <color theme="4" tint="0.79998168889431442"/>
      <name val="Trebuchet MS"/>
      <family val="2"/>
    </font>
    <font>
      <b/>
      <sz val="8"/>
      <color theme="4" tint="0.79998168889431442"/>
      <name val="Trebuchet MS"/>
      <family val="2"/>
    </font>
    <font>
      <sz val="8"/>
      <color theme="4" tint="0.59999389629810485"/>
      <name val="Trebuchet MS"/>
      <family val="2"/>
    </font>
    <font>
      <b/>
      <sz val="8"/>
      <color theme="4" tint="0.59999389629810485"/>
      <name val="Trebuchet MS"/>
      <family val="2"/>
    </font>
    <font>
      <sz val="8"/>
      <color theme="5" tint="0.79998168889431442"/>
      <name val="Trebuchet MS"/>
      <family val="2"/>
    </font>
    <font>
      <sz val="8"/>
      <color theme="5" tint="0.59999389629810485"/>
      <name val="Trebuchet MS"/>
      <family val="2"/>
    </font>
    <font>
      <b/>
      <sz val="8"/>
      <color theme="5" tint="0.59999389629810485"/>
      <name val="Trebuchet MS"/>
      <family val="2"/>
    </font>
    <font>
      <b/>
      <sz val="8"/>
      <color theme="5"/>
      <name val="Trebuchet MS"/>
      <family val="2"/>
    </font>
    <font>
      <sz val="8"/>
      <color theme="8" tint="0.79998168889431442"/>
      <name val="Trebuchet MS"/>
      <family val="2"/>
    </font>
    <font>
      <b/>
      <sz val="8"/>
      <color theme="8" tint="0.79998168889431442"/>
      <name val="Trebuchet MS"/>
      <family val="2"/>
    </font>
    <font>
      <sz val="8"/>
      <color theme="8" tint="0.59999389629810485"/>
      <name val="Trebuchet MS"/>
      <family val="2"/>
    </font>
    <font>
      <b/>
      <sz val="7"/>
      <color theme="1"/>
      <name val="Trebuchet MS"/>
      <family val="2"/>
    </font>
    <font>
      <b/>
      <sz val="8"/>
      <color rgb="FF806000"/>
      <name val="Trebuchet MS"/>
      <family val="2"/>
    </font>
    <font>
      <sz val="8"/>
      <color theme="1"/>
      <name val="Arial"/>
      <family val="2"/>
    </font>
  </fonts>
  <fills count="22">
    <fill>
      <patternFill patternType="none"/>
    </fill>
    <fill>
      <patternFill patternType="gray125"/>
    </fill>
    <fill>
      <patternFill patternType="solid">
        <fgColor rgb="FFDDEBF7"/>
        <bgColor indexed="64"/>
      </patternFill>
    </fill>
    <fill>
      <patternFill patternType="solid">
        <fgColor theme="5" tint="0.79998168889431442"/>
        <bgColor indexed="64"/>
      </patternFill>
    </fill>
    <fill>
      <patternFill patternType="solid">
        <fgColor rgb="FFD9E1F2"/>
        <bgColor indexed="64"/>
      </patternFill>
    </fill>
    <fill>
      <patternFill patternType="solid">
        <fgColor rgb="FFBDD7EE"/>
        <bgColor indexed="64"/>
      </patternFill>
    </fill>
    <fill>
      <patternFill patternType="solid">
        <fgColor rgb="FF9BC2E6"/>
        <bgColor indexed="64"/>
      </patternFill>
    </fill>
    <fill>
      <patternFill patternType="solid">
        <fgColor rgb="FFF8CBAD"/>
        <bgColor indexed="64"/>
      </patternFill>
    </fill>
    <fill>
      <patternFill patternType="solid">
        <fgColor rgb="FFF1995D"/>
        <bgColor indexed="64"/>
      </patternFill>
    </fill>
    <fill>
      <patternFill patternType="solid">
        <fgColor rgb="FFF4B084"/>
        <bgColor indexed="64"/>
      </patternFill>
    </fill>
    <fill>
      <patternFill patternType="solid">
        <fgColor rgb="FFB4C6E7"/>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7C1C1"/>
        <bgColor indexed="64"/>
      </patternFill>
    </fill>
    <fill>
      <patternFill patternType="solid">
        <fgColor rgb="FFEC6262"/>
        <bgColor indexed="64"/>
      </patternFill>
    </fill>
    <fill>
      <patternFill patternType="solid">
        <fgColor rgb="FFF08C8C"/>
        <bgColor indexed="64"/>
      </patternFill>
    </fill>
    <fill>
      <patternFill patternType="solid">
        <fgColor rgb="FFFBE1E1"/>
        <bgColor indexed="64"/>
      </patternFill>
    </fill>
    <fill>
      <patternFill patternType="solid">
        <fgColor theme="9" tint="0.59999389629810485"/>
        <bgColor indexed="64"/>
      </patternFill>
    </fill>
    <fill>
      <patternFill patternType="solid">
        <fgColor rgb="FFC6E0B4"/>
        <bgColor indexed="64"/>
      </patternFill>
    </fill>
    <fill>
      <patternFill patternType="solid">
        <fgColor rgb="FFE2EFD9"/>
        <bgColor indexed="64"/>
      </patternFill>
    </fill>
    <fill>
      <patternFill patternType="solid">
        <fgColor rgb="FFA0CC82"/>
        <bgColor indexed="64"/>
      </patternFill>
    </fill>
    <fill>
      <patternFill patternType="solid">
        <fgColor rgb="FF75B34B"/>
        <bgColor indexed="64"/>
      </patternFill>
    </fill>
  </fills>
  <borders count="17">
    <border>
      <left/>
      <right/>
      <top/>
      <bottom/>
      <diagonal/>
    </border>
    <border>
      <left/>
      <right style="thin">
        <color theme="0"/>
      </right>
      <top/>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style="medium">
        <color theme="0"/>
      </top>
      <bottom style="medium">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ck">
        <color theme="0"/>
      </top>
      <bottom style="thin">
        <color theme="0"/>
      </bottom>
      <diagonal/>
    </border>
  </borders>
  <cellStyleXfs count="2">
    <xf numFmtId="0" fontId="0" fillId="0" borderId="0"/>
    <xf numFmtId="3" fontId="1" fillId="11" borderId="11">
      <alignment horizontal="center" vertical="center" wrapText="1"/>
    </xf>
  </cellStyleXfs>
  <cellXfs count="152">
    <xf numFmtId="0" fontId="0" fillId="0" borderId="0" xfId="0"/>
    <xf numFmtId="0" fontId="2" fillId="0" borderId="0" xfId="0" applyFont="1" applyAlignment="1">
      <alignment horizontal="left" vertical="center" wrapText="1"/>
    </xf>
    <xf numFmtId="0" fontId="2" fillId="0" borderId="1" xfId="0" applyFont="1" applyBorder="1" applyAlignment="1">
      <alignment horizontal="left" vertical="center" wrapText="1"/>
    </xf>
    <xf numFmtId="3" fontId="3" fillId="0" borderId="0" xfId="0" applyNumberFormat="1" applyFont="1" applyAlignment="1">
      <alignment horizontal="center" vertical="center" wrapText="1"/>
    </xf>
    <xf numFmtId="3" fontId="3" fillId="0" borderId="2" xfId="0" applyNumberFormat="1" applyFont="1" applyBorder="1" applyAlignment="1">
      <alignment horizontal="center" vertical="center" wrapText="1"/>
    </xf>
    <xf numFmtId="166" fontId="3" fillId="0" borderId="0" xfId="0" applyNumberFormat="1" applyFont="1" applyAlignment="1">
      <alignment vertical="center" wrapText="1"/>
    </xf>
    <xf numFmtId="3" fontId="4" fillId="2" borderId="3"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166" fontId="0" fillId="0" borderId="0" xfId="0" applyNumberFormat="1" applyAlignment="1">
      <alignment horizontal="left" vertical="center"/>
    </xf>
    <xf numFmtId="1" fontId="4" fillId="2" borderId="6" xfId="0"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0" fontId="4" fillId="5" borderId="6"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7" xfId="0" applyFont="1" applyFill="1" applyBorder="1" applyAlignment="1">
      <alignment horizontal="center" vertical="center"/>
    </xf>
    <xf numFmtId="3" fontId="4" fillId="6" borderId="5" xfId="0" applyNumberFormat="1" applyFont="1" applyFill="1" applyBorder="1" applyAlignment="1">
      <alignment vertical="center" textRotation="90" wrapText="1"/>
    </xf>
    <xf numFmtId="3" fontId="4" fillId="3" borderId="8" xfId="0" applyNumberFormat="1" applyFont="1" applyFill="1" applyBorder="1" applyAlignment="1">
      <alignment horizontal="center" vertical="center"/>
    </xf>
    <xf numFmtId="3" fontId="4" fillId="7" borderId="8" xfId="0" applyNumberFormat="1" applyFont="1" applyFill="1" applyBorder="1" applyAlignment="1">
      <alignment horizontal="center" vertical="center" wrapText="1"/>
    </xf>
    <xf numFmtId="49" fontId="4" fillId="8" borderId="5" xfId="0" applyNumberFormat="1" applyFont="1" applyFill="1" applyBorder="1" applyAlignment="1">
      <alignment horizontal="center" vertical="center" wrapText="1"/>
    </xf>
    <xf numFmtId="3" fontId="4" fillId="9" borderId="5" xfId="0" applyNumberFormat="1" applyFont="1" applyFill="1" applyBorder="1" applyAlignment="1">
      <alignment horizontal="center" textRotation="90" wrapText="1"/>
    </xf>
    <xf numFmtId="1" fontId="4" fillId="4" borderId="6" xfId="0" applyNumberFormat="1" applyFont="1" applyFill="1" applyBorder="1" applyAlignment="1">
      <alignment horizontal="center" vertical="center"/>
    </xf>
    <xf numFmtId="1" fontId="4" fillId="4" borderId="4" xfId="0" applyNumberFormat="1" applyFont="1" applyFill="1" applyBorder="1" applyAlignment="1">
      <alignment horizontal="center" vertical="center"/>
    </xf>
    <xf numFmtId="1" fontId="4" fillId="10" borderId="3" xfId="0" applyNumberFormat="1" applyFont="1" applyFill="1" applyBorder="1" applyAlignment="1">
      <alignment horizontal="center" vertical="center"/>
    </xf>
    <xf numFmtId="1" fontId="4" fillId="10" borderId="4" xfId="0" applyNumberFormat="1" applyFont="1" applyFill="1" applyBorder="1" applyAlignment="1">
      <alignment horizontal="center" vertical="center"/>
    </xf>
    <xf numFmtId="49" fontId="0" fillId="0" borderId="0" xfId="0" applyNumberFormat="1" applyAlignment="1">
      <alignment horizontal="center" textRotation="90" wrapText="1"/>
    </xf>
    <xf numFmtId="3" fontId="0" fillId="0" borderId="0" xfId="0" applyNumberFormat="1" applyAlignment="1">
      <alignment horizontal="center" textRotation="90" wrapText="1"/>
    </xf>
    <xf numFmtId="3" fontId="5" fillId="0" borderId="0" xfId="0" applyNumberFormat="1" applyFont="1" applyAlignment="1">
      <alignment horizontal="center" textRotation="90" wrapText="1"/>
    </xf>
    <xf numFmtId="0" fontId="0" fillId="0" borderId="1" xfId="0" applyBorder="1" applyAlignment="1">
      <alignment horizontal="left" textRotation="90" wrapText="1"/>
    </xf>
    <xf numFmtId="3" fontId="0" fillId="2" borderId="9" xfId="0" applyNumberFormat="1" applyFill="1" applyBorder="1" applyAlignment="1">
      <alignment horizontal="center" textRotation="90" wrapText="1"/>
    </xf>
    <xf numFmtId="3" fontId="4" fillId="2" borderId="9" xfId="0" applyNumberFormat="1" applyFont="1" applyFill="1" applyBorder="1" applyAlignment="1">
      <alignment horizontal="center" textRotation="90" wrapText="1"/>
    </xf>
    <xf numFmtId="3" fontId="0" fillId="5" borderId="9" xfId="0" applyNumberFormat="1" applyFill="1" applyBorder="1" applyAlignment="1">
      <alignment horizontal="center" textRotation="90" wrapText="1"/>
    </xf>
    <xf numFmtId="3" fontId="4" fillId="5" borderId="9" xfId="0" applyNumberFormat="1" applyFont="1" applyFill="1" applyBorder="1" applyAlignment="1">
      <alignment horizontal="center" textRotation="90" wrapText="1"/>
    </xf>
    <xf numFmtId="3" fontId="4" fillId="6" borderId="9" xfId="0" applyNumberFormat="1" applyFont="1" applyFill="1" applyBorder="1" applyAlignment="1">
      <alignment horizontal="center" textRotation="90" wrapText="1"/>
    </xf>
    <xf numFmtId="3" fontId="0" fillId="3" borderId="9" xfId="0" applyNumberFormat="1" applyFill="1" applyBorder="1" applyAlignment="1">
      <alignment horizontal="center" textRotation="90" wrapText="1"/>
    </xf>
    <xf numFmtId="3" fontId="0" fillId="7" borderId="9" xfId="0" applyNumberFormat="1" applyFill="1" applyBorder="1" applyAlignment="1">
      <alignment horizontal="center" textRotation="90" wrapText="1"/>
    </xf>
    <xf numFmtId="3" fontId="4" fillId="7" borderId="9" xfId="0" applyNumberFormat="1" applyFont="1" applyFill="1" applyBorder="1" applyAlignment="1">
      <alignment horizontal="center" textRotation="90" wrapText="1"/>
    </xf>
    <xf numFmtId="3" fontId="4" fillId="8" borderId="9" xfId="0" applyNumberFormat="1" applyFont="1" applyFill="1" applyBorder="1" applyAlignment="1">
      <alignment horizontal="center" textRotation="90" wrapText="1"/>
    </xf>
    <xf numFmtId="3" fontId="4" fillId="9" borderId="9" xfId="0" applyNumberFormat="1" applyFont="1" applyFill="1" applyBorder="1" applyAlignment="1">
      <alignment horizontal="center" textRotation="90" wrapText="1"/>
    </xf>
    <xf numFmtId="3" fontId="0" fillId="4" borderId="9" xfId="0" applyNumberFormat="1" applyFill="1" applyBorder="1" applyAlignment="1">
      <alignment horizontal="center" textRotation="90" wrapText="1"/>
    </xf>
    <xf numFmtId="3" fontId="4" fillId="4" borderId="9" xfId="0" applyNumberFormat="1" applyFont="1" applyFill="1" applyBorder="1" applyAlignment="1">
      <alignment horizontal="center" textRotation="90" wrapText="1"/>
    </xf>
    <xf numFmtId="3" fontId="0" fillId="10" borderId="9" xfId="0" applyNumberFormat="1" applyFill="1" applyBorder="1" applyAlignment="1">
      <alignment horizontal="center" textRotation="90" wrapText="1"/>
    </xf>
    <xf numFmtId="3" fontId="4" fillId="10" borderId="9" xfId="0" applyNumberFormat="1" applyFont="1" applyFill="1" applyBorder="1" applyAlignment="1">
      <alignment horizontal="center" textRotation="90" wrapText="1"/>
    </xf>
    <xf numFmtId="166" fontId="0" fillId="0" borderId="0" xfId="0" applyNumberFormat="1" applyAlignment="1">
      <alignment horizontal="left"/>
    </xf>
    <xf numFmtId="49" fontId="6" fillId="0" borderId="0" xfId="0" applyNumberFormat="1" applyFont="1" applyAlignment="1">
      <alignment horizontal="center" wrapText="1"/>
    </xf>
    <xf numFmtId="3" fontId="6" fillId="0" borderId="0" xfId="0" applyNumberFormat="1" applyFont="1" applyAlignment="1">
      <alignment horizontal="center" wrapText="1"/>
    </xf>
    <xf numFmtId="0" fontId="6" fillId="0" borderId="1" xfId="0" applyFont="1" applyBorder="1" applyAlignment="1">
      <alignment horizontal="left" wrapText="1" indent="1"/>
    </xf>
    <xf numFmtId="3" fontId="7" fillId="2" borderId="9" xfId="0" applyNumberFormat="1" applyFont="1" applyFill="1" applyBorder="1" applyAlignment="1">
      <alignment horizontal="center" wrapText="1"/>
    </xf>
    <xf numFmtId="3" fontId="8" fillId="2" borderId="9" xfId="0" applyNumberFormat="1" applyFont="1" applyFill="1" applyBorder="1" applyAlignment="1">
      <alignment horizontal="center" wrapText="1"/>
    </xf>
    <xf numFmtId="3" fontId="9" fillId="5" borderId="9" xfId="0" applyNumberFormat="1" applyFont="1" applyFill="1" applyBorder="1" applyAlignment="1">
      <alignment horizontal="center" wrapText="1"/>
    </xf>
    <xf numFmtId="3" fontId="10" fillId="5" borderId="9" xfId="0" applyNumberFormat="1" applyFont="1" applyFill="1" applyBorder="1" applyAlignment="1">
      <alignment horizontal="center" wrapText="1"/>
    </xf>
    <xf numFmtId="3" fontId="10" fillId="6" borderId="9" xfId="0" applyNumberFormat="1" applyFont="1" applyFill="1" applyBorder="1" applyAlignment="1">
      <alignment wrapText="1"/>
    </xf>
    <xf numFmtId="3" fontId="11" fillId="3" borderId="9" xfId="0" applyNumberFormat="1" applyFont="1" applyFill="1" applyBorder="1" applyAlignment="1">
      <alignment horizontal="center" wrapText="1"/>
    </xf>
    <xf numFmtId="3" fontId="12" fillId="7" borderId="9" xfId="0" applyNumberFormat="1" applyFont="1" applyFill="1" applyBorder="1" applyAlignment="1">
      <alignment horizontal="center" wrapText="1"/>
    </xf>
    <xf numFmtId="3" fontId="13" fillId="7" borderId="9" xfId="0" applyNumberFormat="1" applyFont="1" applyFill="1" applyBorder="1" applyAlignment="1">
      <alignment horizontal="center" wrapText="1"/>
    </xf>
    <xf numFmtId="3" fontId="14" fillId="8" borderId="9" xfId="0" applyNumberFormat="1" applyFont="1" applyFill="1" applyBorder="1" applyAlignment="1">
      <alignment horizontal="center" wrapText="1"/>
    </xf>
    <xf numFmtId="3" fontId="14" fillId="9" borderId="9" xfId="0" applyNumberFormat="1" applyFont="1" applyFill="1" applyBorder="1" applyAlignment="1">
      <alignment horizontal="center" wrapText="1"/>
    </xf>
    <xf numFmtId="3" fontId="15" fillId="4" borderId="10" xfId="0" applyNumberFormat="1" applyFont="1" applyFill="1" applyBorder="1" applyAlignment="1">
      <alignment horizontal="center" wrapText="1"/>
    </xf>
    <xf numFmtId="3" fontId="16" fillId="4" borderId="10" xfId="0" applyNumberFormat="1" applyFont="1" applyFill="1" applyBorder="1" applyAlignment="1">
      <alignment horizontal="center" wrapText="1"/>
    </xf>
    <xf numFmtId="3" fontId="17" fillId="10" borderId="10" xfId="0" applyNumberFormat="1" applyFont="1" applyFill="1" applyBorder="1" applyAlignment="1">
      <alignment horizontal="center" wrapText="1"/>
    </xf>
    <xf numFmtId="49" fontId="18" fillId="0" borderId="0" xfId="0" applyNumberFormat="1" applyFont="1" applyAlignment="1">
      <alignment horizontal="center" textRotation="90" wrapText="1"/>
    </xf>
    <xf numFmtId="0" fontId="18" fillId="0" borderId="0" xfId="0" applyFont="1" applyAlignment="1">
      <alignment horizontal="center" textRotation="90" wrapText="1"/>
    </xf>
    <xf numFmtId="0" fontId="0" fillId="0" borderId="1" xfId="0" applyBorder="1" applyAlignment="1">
      <alignment horizontal="right" vertical="center" indent="1"/>
    </xf>
    <xf numFmtId="3" fontId="0" fillId="2" borderId="8" xfId="1" applyFont="1" applyFill="1" applyBorder="1">
      <alignment horizontal="center" vertical="center" wrapText="1"/>
    </xf>
    <xf numFmtId="3" fontId="4" fillId="2" borderId="8" xfId="1" applyFont="1" applyFill="1" applyBorder="1">
      <alignment horizontal="center" vertical="center" wrapText="1"/>
    </xf>
    <xf numFmtId="3" fontId="0" fillId="5" borderId="8" xfId="1" applyFont="1" applyFill="1" applyBorder="1">
      <alignment horizontal="center" vertical="center" wrapText="1"/>
    </xf>
    <xf numFmtId="3" fontId="1" fillId="5" borderId="8" xfId="1" applyFill="1" applyBorder="1">
      <alignment horizontal="center" vertical="center" wrapText="1"/>
    </xf>
    <xf numFmtId="3" fontId="4" fillId="5" borderId="8" xfId="1" applyFont="1" applyFill="1" applyBorder="1">
      <alignment horizontal="center" vertical="center" wrapText="1"/>
    </xf>
    <xf numFmtId="3" fontId="4" fillId="6" borderId="8" xfId="1" applyFont="1" applyFill="1" applyBorder="1">
      <alignment horizontal="center" vertical="center" wrapText="1"/>
    </xf>
    <xf numFmtId="3" fontId="0" fillId="3" borderId="8" xfId="1" applyFont="1" applyFill="1" applyBorder="1">
      <alignment horizontal="center" vertical="center" wrapText="1"/>
    </xf>
    <xf numFmtId="3" fontId="0" fillId="7" borderId="8" xfId="1" applyFont="1" applyFill="1" applyBorder="1">
      <alignment horizontal="center" vertical="center" wrapText="1"/>
    </xf>
    <xf numFmtId="3" fontId="4" fillId="7" borderId="8" xfId="1" applyFont="1" applyFill="1" applyBorder="1">
      <alignment horizontal="center" vertical="center" wrapText="1"/>
    </xf>
    <xf numFmtId="3" fontId="4" fillId="8" borderId="8" xfId="1" applyFont="1" applyFill="1" applyBorder="1">
      <alignment horizontal="center" vertical="center" wrapText="1"/>
    </xf>
    <xf numFmtId="168" fontId="4" fillId="9" borderId="8" xfId="1" applyNumberFormat="1" applyFont="1" applyFill="1" applyBorder="1">
      <alignment horizontal="center" vertical="center" wrapText="1"/>
    </xf>
    <xf numFmtId="49" fontId="0" fillId="4" borderId="12" xfId="1" applyNumberFormat="1" applyFont="1" applyFill="1" applyBorder="1" applyAlignment="1">
      <alignment horizontal="centerContinuous" vertical="center"/>
    </xf>
    <xf numFmtId="49" fontId="0" fillId="4" borderId="2" xfId="1" applyNumberFormat="1" applyFont="1" applyFill="1" applyBorder="1" applyAlignment="1">
      <alignment horizontal="centerContinuous" vertical="center"/>
    </xf>
    <xf numFmtId="49" fontId="0" fillId="4" borderId="13" xfId="1" applyNumberFormat="1" applyFont="1" applyFill="1" applyBorder="1" applyAlignment="1">
      <alignment horizontal="centerContinuous" vertical="center"/>
    </xf>
    <xf numFmtId="166" fontId="0" fillId="0" borderId="14" xfId="0" applyNumberFormat="1" applyBorder="1" applyAlignment="1">
      <alignment horizontal="center"/>
    </xf>
    <xf numFmtId="166" fontId="0" fillId="0" borderId="15" xfId="0" applyNumberFormat="1" applyBorder="1" applyAlignment="1">
      <alignment horizontal="center"/>
    </xf>
    <xf numFmtId="0" fontId="5" fillId="0" borderId="0" xfId="0" applyFont="1" applyAlignment="1">
      <alignment horizontal="right" vertical="center" indent="1"/>
    </xf>
    <xf numFmtId="3" fontId="5" fillId="2" borderId="8" xfId="1" applyFont="1" applyFill="1" applyBorder="1">
      <alignment horizontal="center" vertical="center" wrapText="1"/>
    </xf>
    <xf numFmtId="3" fontId="19" fillId="2" borderId="8" xfId="1" applyFont="1" applyFill="1" applyBorder="1">
      <alignment horizontal="center" vertical="center" wrapText="1"/>
    </xf>
    <xf numFmtId="3" fontId="5" fillId="5" borderId="8" xfId="1" applyFont="1" applyFill="1" applyBorder="1">
      <alignment horizontal="center" vertical="center" wrapText="1"/>
    </xf>
    <xf numFmtId="3" fontId="19" fillId="5" borderId="8" xfId="1" applyFont="1" applyFill="1" applyBorder="1">
      <alignment horizontal="center" vertical="center" wrapText="1"/>
    </xf>
    <xf numFmtId="3" fontId="19" fillId="6" borderId="8" xfId="1" applyFont="1" applyFill="1" applyBorder="1">
      <alignment horizontal="center" vertical="center" wrapText="1"/>
    </xf>
    <xf numFmtId="0" fontId="0" fillId="0" borderId="15" xfId="0" applyBorder="1"/>
    <xf numFmtId="166" fontId="0" fillId="0" borderId="0" xfId="0" applyNumberFormat="1" applyAlignment="1">
      <alignment horizontal="center"/>
    </xf>
    <xf numFmtId="0" fontId="0" fillId="0" borderId="0" xfId="0" applyAlignment="1">
      <alignment horizontal="right" vertical="center" indent="1"/>
    </xf>
    <xf numFmtId="49" fontId="0" fillId="0" borderId="0" xfId="0" applyNumberFormat="1" applyAlignment="1">
      <alignment horizontal="left" vertical="center" inden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indent="1"/>
    </xf>
    <xf numFmtId="0" fontId="0" fillId="0" borderId="0" xfId="0" applyAlignment="1">
      <alignment horizontal="right" vertical="center"/>
    </xf>
    <xf numFmtId="166" fontId="0" fillId="0" borderId="0" xfId="0" applyNumberFormat="1" applyAlignment="1">
      <alignment horizontal="right" vertical="center"/>
    </xf>
    <xf numFmtId="3" fontId="0" fillId="0" borderId="0" xfId="1" applyFont="1" applyFill="1" applyBorder="1" applyAlignment="1">
      <alignment horizontal="right" vertical="center"/>
    </xf>
    <xf numFmtId="165" fontId="4" fillId="0" borderId="0" xfId="1" applyNumberFormat="1" applyFont="1" applyFill="1" applyBorder="1" applyAlignment="1">
      <alignment horizontal="right" vertical="center"/>
    </xf>
    <xf numFmtId="11" fontId="0" fillId="0" borderId="0" xfId="0" applyNumberFormat="1" applyAlignment="1">
      <alignment horizontal="right" vertical="center"/>
    </xf>
    <xf numFmtId="0" fontId="3" fillId="0" borderId="2" xfId="0" applyFont="1" applyBorder="1" applyAlignment="1">
      <alignment horizontal="center" vertical="center"/>
    </xf>
    <xf numFmtId="0" fontId="0" fillId="12" borderId="8" xfId="0" applyFill="1" applyBorder="1" applyAlignment="1">
      <alignment horizontal="left" vertical="center" indent="1"/>
    </xf>
    <xf numFmtId="0" fontId="0" fillId="4" borderId="6" xfId="0" applyFill="1" applyBorder="1" applyAlignment="1">
      <alignment horizontal="center" vertical="center"/>
    </xf>
    <xf numFmtId="0" fontId="0" fillId="4" borderId="4" xfId="0" applyFill="1" applyBorder="1" applyAlignment="1">
      <alignment horizontal="center" vertical="center"/>
    </xf>
    <xf numFmtId="0" fontId="0" fillId="10" borderId="6" xfId="0" applyFill="1" applyBorder="1" applyAlignment="1">
      <alignment horizontal="center" vertical="center"/>
    </xf>
    <xf numFmtId="0" fontId="0" fillId="10" borderId="4" xfId="0" applyFill="1" applyBorder="1" applyAlignment="1">
      <alignment horizontal="center" vertical="center"/>
    </xf>
    <xf numFmtId="0" fontId="0" fillId="4" borderId="8" xfId="0" applyFill="1" applyBorder="1" applyAlignment="1">
      <alignment horizontal="center" vertical="center"/>
    </xf>
    <xf numFmtId="0" fontId="0" fillId="10" borderId="8" xfId="0" applyFill="1" applyBorder="1" applyAlignment="1">
      <alignment horizontal="center" vertical="center"/>
    </xf>
    <xf numFmtId="0" fontId="0" fillId="13" borderId="14" xfId="0" applyFill="1" applyBorder="1" applyAlignment="1">
      <alignment vertical="center"/>
    </xf>
    <xf numFmtId="0" fontId="0" fillId="13" borderId="7" xfId="0" applyFill="1" applyBorder="1" applyAlignment="1">
      <alignment vertical="center"/>
    </xf>
    <xf numFmtId="0" fontId="0" fillId="13" borderId="5" xfId="0" applyFill="1" applyBorder="1" applyAlignment="1">
      <alignment horizontal="right" vertical="center" indent="1"/>
    </xf>
    <xf numFmtId="3" fontId="0" fillId="13" borderId="5" xfId="0" applyNumberFormat="1" applyFill="1" applyBorder="1" applyAlignment="1">
      <alignment horizontal="right" vertical="center" indent="1"/>
    </xf>
    <xf numFmtId="0" fontId="0" fillId="0" borderId="8"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horizontal="right" vertical="center" indent="1"/>
    </xf>
    <xf numFmtId="3" fontId="4" fillId="0" borderId="5" xfId="0" applyNumberFormat="1" applyFont="1" applyBorder="1" applyAlignment="1">
      <alignment horizontal="right" vertical="center" indent="1"/>
    </xf>
    <xf numFmtId="0" fontId="0" fillId="0" borderId="8" xfId="0" applyBorder="1" applyAlignment="1">
      <alignment horizontal="left" indent="1"/>
    </xf>
    <xf numFmtId="0" fontId="0" fillId="14" borderId="8" xfId="0" applyFill="1" applyBorder="1" applyAlignment="1">
      <alignment horizontal="left" vertical="center" indent="1"/>
    </xf>
    <xf numFmtId="0" fontId="0" fillId="14" borderId="8" xfId="0" applyFill="1" applyBorder="1" applyAlignment="1">
      <alignment horizontal="right" vertical="center" indent="1"/>
    </xf>
    <xf numFmtId="3" fontId="0" fillId="14" borderId="8" xfId="0" applyNumberFormat="1" applyFill="1" applyBorder="1" applyAlignment="1">
      <alignment horizontal="right" vertical="center" indent="1"/>
    </xf>
    <xf numFmtId="0" fontId="0" fillId="15" borderId="8" xfId="0" applyFill="1" applyBorder="1" applyAlignment="1">
      <alignment horizontal="left" vertical="center" indent="1"/>
    </xf>
    <xf numFmtId="0" fontId="0" fillId="15" borderId="8" xfId="0" applyFill="1" applyBorder="1" applyAlignment="1">
      <alignment horizontal="right" vertical="center" indent="1"/>
    </xf>
    <xf numFmtId="3" fontId="0" fillId="15" borderId="8" xfId="0" applyNumberFormat="1" applyFill="1" applyBorder="1" applyAlignment="1">
      <alignment horizontal="right" vertical="center" indent="1"/>
    </xf>
    <xf numFmtId="0" fontId="0" fillId="13" borderId="8" xfId="0" applyFill="1" applyBorder="1" applyAlignment="1">
      <alignment horizontal="left" vertical="center" indent="1"/>
    </xf>
    <xf numFmtId="0" fontId="0" fillId="13" borderId="8" xfId="0" applyFill="1" applyBorder="1" applyAlignment="1">
      <alignment horizontal="right" vertical="center" indent="1"/>
    </xf>
    <xf numFmtId="3" fontId="0" fillId="13" borderId="8" xfId="0" applyNumberFormat="1" applyFill="1" applyBorder="1" applyAlignment="1">
      <alignment horizontal="right" vertical="center" indent="1"/>
    </xf>
    <xf numFmtId="0" fontId="0" fillId="0" borderId="16" xfId="0" applyBorder="1" applyAlignment="1">
      <alignment horizontal="left" indent="1"/>
    </xf>
    <xf numFmtId="0" fontId="0" fillId="16" borderId="8" xfId="0" applyFill="1" applyBorder="1" applyAlignment="1">
      <alignment horizontal="left" vertical="center" indent="1"/>
    </xf>
    <xf numFmtId="0" fontId="0" fillId="16" borderId="8" xfId="0" applyFill="1" applyBorder="1" applyAlignment="1">
      <alignment horizontal="right" vertical="center" indent="1"/>
    </xf>
    <xf numFmtId="3" fontId="0" fillId="16" borderId="8" xfId="0" applyNumberFormat="1" applyFill="1" applyBorder="1" applyAlignment="1">
      <alignment horizontal="right" vertical="center" indent="1"/>
    </xf>
    <xf numFmtId="0" fontId="0" fillId="0" borderId="8" xfId="0" applyBorder="1" applyAlignment="1">
      <alignment horizontal="left" vertical="center" indent="1"/>
    </xf>
    <xf numFmtId="0" fontId="0" fillId="0" borderId="8" xfId="0" applyBorder="1" applyAlignment="1">
      <alignment horizontal="right" vertical="center" indent="1"/>
    </xf>
    <xf numFmtId="3" fontId="4" fillId="0" borderId="8" xfId="0" applyNumberFormat="1" applyFont="1" applyBorder="1" applyAlignment="1">
      <alignment horizontal="right" vertical="center" indent="1"/>
    </xf>
    <xf numFmtId="0" fontId="0" fillId="17" borderId="6" xfId="0" applyFill="1" applyBorder="1" applyAlignment="1">
      <alignment vertical="center"/>
    </xf>
    <xf numFmtId="0" fontId="0" fillId="18" borderId="4" xfId="0" applyFill="1" applyBorder="1" applyAlignment="1">
      <alignment vertical="center"/>
    </xf>
    <xf numFmtId="0" fontId="0" fillId="18" borderId="8" xfId="0" applyFill="1" applyBorder="1" applyAlignment="1">
      <alignment horizontal="right" vertical="center" indent="1"/>
    </xf>
    <xf numFmtId="3" fontId="0" fillId="18" borderId="8" xfId="0" applyNumberFormat="1" applyFill="1" applyBorder="1" applyAlignment="1">
      <alignment horizontal="right" vertical="center" indent="1"/>
    </xf>
    <xf numFmtId="0" fontId="0" fillId="0" borderId="9" xfId="0" applyBorder="1" applyAlignment="1">
      <alignment horizontal="left" vertical="center"/>
    </xf>
    <xf numFmtId="0" fontId="0" fillId="0" borderId="9" xfId="0" applyBorder="1" applyAlignment="1">
      <alignment horizontal="right" vertical="center" indent="1"/>
    </xf>
    <xf numFmtId="3" fontId="4" fillId="0" borderId="9" xfId="0" applyNumberFormat="1" applyFont="1" applyBorder="1" applyAlignment="1">
      <alignment horizontal="right" vertical="center" indent="1"/>
    </xf>
    <xf numFmtId="0" fontId="0" fillId="19" borderId="8" xfId="0" applyFill="1" applyBorder="1" applyAlignment="1">
      <alignment horizontal="left" vertical="center" indent="1"/>
    </xf>
    <xf numFmtId="0" fontId="0" fillId="19" borderId="8" xfId="0" applyFill="1" applyBorder="1" applyAlignment="1">
      <alignment horizontal="right" vertical="center" indent="1"/>
    </xf>
    <xf numFmtId="3" fontId="0" fillId="19" borderId="8" xfId="0" applyNumberFormat="1" applyFill="1" applyBorder="1" applyAlignment="1">
      <alignment horizontal="right" vertical="center" indent="1"/>
    </xf>
    <xf numFmtId="0" fontId="0" fillId="18" borderId="8" xfId="0" applyFill="1" applyBorder="1" applyAlignment="1">
      <alignment horizontal="left" vertical="center" indent="1"/>
    </xf>
    <xf numFmtId="0" fontId="0" fillId="20" borderId="8" xfId="0" applyFill="1" applyBorder="1" applyAlignment="1">
      <alignment horizontal="left" vertical="center" indent="1"/>
    </xf>
    <xf numFmtId="0" fontId="0" fillId="20" borderId="8" xfId="0" applyFill="1" applyBorder="1" applyAlignment="1">
      <alignment horizontal="right" vertical="center" indent="1"/>
    </xf>
    <xf numFmtId="3" fontId="0" fillId="20" borderId="8" xfId="0" applyNumberFormat="1" applyFill="1" applyBorder="1" applyAlignment="1">
      <alignment horizontal="right" vertical="center" indent="1"/>
    </xf>
    <xf numFmtId="0" fontId="0" fillId="21" borderId="8" xfId="0" applyFill="1" applyBorder="1" applyAlignment="1">
      <alignment horizontal="left" vertical="center" indent="1"/>
    </xf>
    <xf numFmtId="0" fontId="0" fillId="21" borderId="8" xfId="0" applyFill="1" applyBorder="1" applyAlignment="1">
      <alignment horizontal="right" vertical="center" indent="1"/>
    </xf>
    <xf numFmtId="3" fontId="0" fillId="21" borderId="8" xfId="0" applyNumberFormat="1" applyFill="1" applyBorder="1" applyAlignment="1">
      <alignment horizontal="right" vertical="center" indent="1"/>
    </xf>
    <xf numFmtId="0" fontId="20" fillId="0" borderId="0" xfId="0" applyFont="1" applyAlignment="1">
      <alignment horizontal="left" vertical="center" wrapText="1"/>
    </xf>
    <xf numFmtId="0" fontId="20" fillId="0" borderId="0" xfId="0" applyFont="1" applyAlignment="1">
      <alignment vertical="center" wrapText="1"/>
    </xf>
  </cellXfs>
  <cellStyles count="2">
    <cellStyle name="Normal" xfId="0" builtinId="0"/>
    <cellStyle name="Style 1" xfId="1" xr:uid="{D9742142-CCDE-48CC-A15B-B44AF7D37FB4}"/>
  </cellStyles>
  <dxfs count="51">
    <dxf>
      <border>
        <bottom style="thin">
          <color theme="0"/>
        </bottom>
        <vertical/>
        <horizontal/>
      </border>
    </dxf>
    <dxf>
      <border>
        <bottom style="thin">
          <color theme="0"/>
        </bottom>
        <vertical/>
        <horizontal/>
      </border>
    </dxf>
    <dxf>
      <font>
        <color rgb="FF806000"/>
      </font>
    </dxf>
    <dxf>
      <fill>
        <patternFill>
          <bgColor rgb="FFF1995D"/>
        </patternFill>
      </fill>
    </dxf>
    <dxf>
      <fill>
        <patternFill>
          <bgColor rgb="FFF4B082"/>
        </patternFill>
      </fill>
    </dxf>
    <dxf>
      <fill>
        <patternFill>
          <bgColor rgb="FFEC6262"/>
        </patternFill>
      </fill>
    </dxf>
    <dxf>
      <fill>
        <patternFill>
          <bgColor rgb="FFF08C8C"/>
        </patternFill>
      </fill>
    </dxf>
    <dxf>
      <fill>
        <patternFill>
          <bgColor rgb="FFF7C1C1"/>
        </patternFill>
      </fill>
    </dxf>
    <dxf>
      <fill>
        <patternFill>
          <bgColor rgb="FFFBE1E1"/>
        </patternFill>
      </fill>
    </dxf>
    <dxf>
      <fill>
        <patternFill>
          <bgColor rgb="FFE2EFD9"/>
        </patternFill>
      </fill>
    </dxf>
    <dxf>
      <fill>
        <patternFill>
          <bgColor rgb="FFC6E0B4"/>
        </patternFill>
      </fill>
    </dxf>
    <dxf>
      <fill>
        <patternFill>
          <bgColor rgb="FFA0CC82"/>
        </patternFill>
      </fill>
    </dxf>
    <dxf>
      <fill>
        <patternFill>
          <bgColor rgb="FF75B34B"/>
        </patternFill>
      </fill>
    </dxf>
    <dxf>
      <numFmt numFmtId="170" formatCode="[&lt;0]\-#,##0&quot;*&quot;;[&gt;=0]#,##0&quot;*&quot;"/>
    </dxf>
    <dxf>
      <numFmt numFmtId="169" formatCode="[&lt;0]\-#,##0;[&gt;=0]#,##0"/>
    </dxf>
    <dxf>
      <fill>
        <patternFill>
          <bgColor rgb="FFD3DEF1"/>
        </patternFill>
      </fill>
    </dxf>
    <dxf>
      <fill>
        <patternFill>
          <bgColor rgb="FFE9EDF7"/>
        </patternFill>
      </fill>
    </dxf>
    <dxf>
      <fill>
        <patternFill>
          <bgColor rgb="FFF4B084"/>
        </patternFill>
      </fill>
    </dxf>
    <dxf>
      <fill>
        <patternFill>
          <bgColor rgb="FFF8C6A8"/>
        </patternFill>
      </fill>
    </dxf>
    <dxf>
      <numFmt numFmtId="168" formatCode="\+0.0;\-0.0;0"/>
    </dxf>
    <dxf>
      <fill>
        <patternFill>
          <bgColor rgb="FFF8CBAD"/>
        </patternFill>
      </fill>
    </dxf>
    <dxf>
      <fill>
        <patternFill>
          <bgColor rgb="FFFAD7C0"/>
        </patternFill>
      </fill>
    </dxf>
    <dxf>
      <fill>
        <patternFill>
          <bgColor rgb="FFFCE4D6"/>
        </patternFill>
      </fill>
    </dxf>
    <dxf>
      <fill>
        <patternFill>
          <bgColor rgb="FFFDF0E9"/>
        </patternFill>
      </fill>
    </dxf>
    <dxf>
      <fill>
        <patternFill>
          <bgColor rgb="FF9BC2E6"/>
        </patternFill>
      </fill>
    </dxf>
    <dxf>
      <fill>
        <patternFill>
          <bgColor rgb="FFD2E4F4"/>
        </patternFill>
      </fill>
    </dxf>
    <dxf>
      <fill>
        <patternFill>
          <bgColor rgb="FFBDD7EE"/>
        </patternFill>
      </fill>
    </dxf>
    <dxf>
      <fill>
        <patternFill>
          <bgColor rgb="FFDEEBF6"/>
        </patternFill>
      </fill>
    </dxf>
    <dxf>
      <fill>
        <patternFill>
          <bgColor rgb="FFDDEBF7"/>
        </patternFill>
      </fill>
    </dxf>
    <dxf>
      <fill>
        <patternFill>
          <bgColor rgb="FFEDF5FB"/>
        </patternFill>
      </fill>
    </dxf>
    <dxf>
      <fill>
        <patternFill>
          <bgColor rgb="FFF2F2F2"/>
        </patternFill>
      </fill>
    </dxf>
    <dxf>
      <fill>
        <patternFill>
          <bgColor rgb="FFD9D9D9"/>
        </patternFill>
      </fill>
    </dxf>
    <dxf>
      <numFmt numFmtId="167" formatCode="&quot;   &quot;@"/>
    </dxf>
    <dxf>
      <fill>
        <patternFill>
          <bgColor rgb="FFFAFAFA"/>
        </patternFill>
      </fill>
    </dxf>
    <dxf>
      <fill>
        <patternFill>
          <bgColor rgb="FFF2F2F2"/>
        </patternFill>
      </fill>
    </dxf>
    <dxf>
      <numFmt numFmtId="166" formatCode=";;;"/>
    </dxf>
    <dxf>
      <font>
        <b/>
        <i val="0"/>
      </font>
    </dxf>
    <dxf>
      <border>
        <top style="thin">
          <color theme="2" tint="-0.24994659260841701"/>
        </top>
        <vertical/>
        <horizontal/>
      </border>
    </dxf>
    <dxf>
      <fill>
        <patternFill>
          <bgColor rgb="FFEC6262"/>
        </patternFill>
      </fill>
    </dxf>
    <dxf>
      <fill>
        <patternFill>
          <bgColor rgb="FFF08C8C"/>
        </patternFill>
      </fill>
    </dxf>
    <dxf>
      <fill>
        <patternFill>
          <bgColor rgb="FFF7C1C1"/>
        </patternFill>
      </fill>
    </dxf>
    <dxf>
      <fill>
        <patternFill>
          <bgColor rgb="FFFBE1E1"/>
        </patternFill>
      </fill>
    </dxf>
    <dxf>
      <fill>
        <patternFill>
          <bgColor rgb="FFE2EFD9"/>
        </patternFill>
      </fill>
    </dxf>
    <dxf>
      <fill>
        <patternFill>
          <bgColor rgb="FFC6E0B4"/>
        </patternFill>
      </fill>
    </dxf>
    <dxf>
      <fill>
        <patternFill>
          <bgColor rgb="FFA0CC82"/>
        </patternFill>
      </fill>
    </dxf>
    <dxf>
      <fill>
        <patternFill>
          <bgColor rgb="FF75B34B"/>
        </patternFill>
      </fill>
    </dxf>
    <dxf>
      <numFmt numFmtId="165" formatCode="[&lt;99]#;[&gt;=100]#;\9\9"/>
    </dxf>
    <dxf>
      <font>
        <color rgb="FF808080"/>
      </font>
    </dxf>
    <dxf>
      <numFmt numFmtId="164" formatCode="\+#,##0;\-#,##0;0"/>
    </dxf>
    <dxf>
      <numFmt numFmtId="3" formatCode="#,##0"/>
    </dxf>
    <dxf>
      <border>
        <left style="thin">
          <color theme="0"/>
        </left>
        <right style="thin">
          <color theme="0"/>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238125</xdr:colOff>
      <xdr:row>117</xdr:row>
      <xdr:rowOff>57150</xdr:rowOff>
    </xdr:to>
    <xdr:pic>
      <xdr:nvPicPr>
        <xdr:cNvPr id="2" name="Image 1">
          <a:extLst>
            <a:ext uri="{FF2B5EF4-FFF2-40B4-BE49-F238E27FC236}">
              <a16:creationId xmlns:a16="http://schemas.microsoft.com/office/drawing/2014/main" id="{54CB0675-C493-45F1-BFB0-B7E427F80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20116800"/>
        </a:xfrm>
        <a:prstGeom prst="rect">
          <a:avLst/>
        </a:prstGeom>
      </xdr:spPr>
    </xdr:pic>
    <xdr:clientData/>
  </xdr:twoCellAnchor>
  <xdr:twoCellAnchor editAs="oneCell">
    <xdr:from>
      <xdr:col>0</xdr:col>
      <xdr:colOff>0</xdr:colOff>
      <xdr:row>116</xdr:row>
      <xdr:rowOff>66675</xdr:rowOff>
    </xdr:from>
    <xdr:to>
      <xdr:col>11</xdr:col>
      <xdr:colOff>238125</xdr:colOff>
      <xdr:row>233</xdr:row>
      <xdr:rowOff>123825</xdr:rowOff>
    </xdr:to>
    <xdr:pic>
      <xdr:nvPicPr>
        <xdr:cNvPr id="3" name="Image 2">
          <a:extLst>
            <a:ext uri="{FF2B5EF4-FFF2-40B4-BE49-F238E27FC236}">
              <a16:creationId xmlns:a16="http://schemas.microsoft.com/office/drawing/2014/main" id="{090D6C53-E31F-4692-BADA-767CEA9CC5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9954875"/>
          <a:ext cx="7781925" cy="20116800"/>
        </a:xfrm>
        <a:prstGeom prst="rect">
          <a:avLst/>
        </a:prstGeom>
      </xdr:spPr>
    </xdr:pic>
    <xdr:clientData/>
  </xdr:twoCellAnchor>
  <xdr:twoCellAnchor editAs="oneCell">
    <xdr:from>
      <xdr:col>0</xdr:col>
      <xdr:colOff>0</xdr:colOff>
      <xdr:row>228</xdr:row>
      <xdr:rowOff>19050</xdr:rowOff>
    </xdr:from>
    <xdr:to>
      <xdr:col>11</xdr:col>
      <xdr:colOff>238125</xdr:colOff>
      <xdr:row>345</xdr:row>
      <xdr:rowOff>76200</xdr:rowOff>
    </xdr:to>
    <xdr:pic>
      <xdr:nvPicPr>
        <xdr:cNvPr id="4" name="Image 3">
          <a:extLst>
            <a:ext uri="{FF2B5EF4-FFF2-40B4-BE49-F238E27FC236}">
              <a16:creationId xmlns:a16="http://schemas.microsoft.com/office/drawing/2014/main" id="{4C39E20C-7A8A-4362-BA0B-D5E4713722C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9109650"/>
          <a:ext cx="7781925" cy="2011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419100</xdr:colOff>
      <xdr:row>0</xdr:row>
      <xdr:rowOff>0</xdr:rowOff>
    </xdr:from>
    <xdr:to>
      <xdr:col>3</xdr:col>
      <xdr:colOff>724793</xdr:colOff>
      <xdr:row>1</xdr:row>
      <xdr:rowOff>257615</xdr:rowOff>
    </xdr:to>
    <xdr:pic>
      <xdr:nvPicPr>
        <xdr:cNvPr id="2" name="Image 1">
          <a:extLst>
            <a:ext uri="{FF2B5EF4-FFF2-40B4-BE49-F238E27FC236}">
              <a16:creationId xmlns:a16="http://schemas.microsoft.com/office/drawing/2014/main" id="{D226280F-8E2A-428E-9ED9-45B472BC363B}"/>
            </a:ext>
          </a:extLst>
        </xdr:cNvPr>
        <xdr:cNvPicPr>
          <a:picLocks noChangeAspect="1"/>
        </xdr:cNvPicPr>
      </xdr:nvPicPr>
      <xdr:blipFill>
        <a:blip xmlns:r="http://schemas.openxmlformats.org/officeDocument/2006/relationships" r:embed="rId1"/>
        <a:stretch>
          <a:fillRect/>
        </a:stretch>
      </xdr:blipFill>
      <xdr:spPr>
        <a:xfrm>
          <a:off x="419100" y="0"/>
          <a:ext cx="1505843" cy="676715"/>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EC43-F19D-449E-8E7F-68302DD1E4EB}">
  <sheetPr codeName="Feuil11">
    <pageSetUpPr autoPageBreaks="0"/>
  </sheetPr>
  <dimension ref="A1"/>
  <sheetViews>
    <sheetView showGridLines="0" tabSelected="1" workbookViewId="0"/>
  </sheetViews>
  <sheetFormatPr baseColWidth="10" defaultRowHeight="13.5" x14ac:dyDescent="0.3"/>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6668-0701-493F-8F10-D5932CBD0B13}">
  <sheetPr codeName="Feuil12">
    <outlinePr summaryBelow="0" summaryRight="0"/>
    <pageSetUpPr autoPageBreaks="0" fitToPage="1"/>
  </sheetPr>
  <dimension ref="A1:AG1362"/>
  <sheetViews>
    <sheetView showGridLines="0" zoomScaleNormal="100" workbookViewId="0">
      <pane ySplit="9" topLeftCell="A10" activePane="bottomLeft" state="frozen"/>
      <selection pane="bottomLeft" activeCell="B1" sqref="B1"/>
    </sheetView>
  </sheetViews>
  <sheetFormatPr baseColWidth="10" defaultRowHeight="13.5" customHeight="1" outlineLevelRow="1" x14ac:dyDescent="0.3"/>
  <cols>
    <col min="1" max="1" width="10.33203125" style="91" customWidth="1"/>
    <col min="2" max="2" width="6" style="92" customWidth="1"/>
    <col min="3" max="3" width="4.6640625" style="93" customWidth="1"/>
    <col min="4" max="4" width="37.83203125" style="94" customWidth="1"/>
    <col min="5" max="6" width="7.5" style="95" customWidth="1"/>
    <col min="7" max="7" width="8.1640625" style="95" customWidth="1"/>
    <col min="8" max="9" width="7.5" style="95" customWidth="1"/>
    <col min="10" max="10" width="8.1640625" style="95" customWidth="1"/>
    <col min="11" max="16" width="7.5" style="95" customWidth="1"/>
    <col min="17" max="17" width="8.1640625" style="95" customWidth="1"/>
    <col min="18" max="20" width="7.5" style="95" customWidth="1"/>
    <col min="21" max="21" width="8.1640625" style="95" customWidth="1"/>
    <col min="22" max="23" width="7.5" style="95" customWidth="1"/>
    <col min="24" max="27" width="8.1640625" style="95" customWidth="1"/>
    <col min="28" max="31" width="7.5" style="95" customWidth="1"/>
    <col min="32" max="33" width="0.6640625" style="96" customWidth="1"/>
  </cols>
  <sheetData>
    <row r="1" spans="1:33" ht="33" customHeight="1" x14ac:dyDescent="0.3">
      <c r="A1" s="1"/>
      <c r="B1" s="1"/>
      <c r="C1" s="1"/>
      <c r="D1" s="2"/>
      <c r="E1" s="3" t="str">
        <f>"Modèle d’estimation de l’offre et de la demande en services de garde éducatifs à l'enfance, " &amp; TEXT($AF$6,"jj mmmm aaaa")</f>
        <v>Modèle d’estimation de l’offre et de la demande en services de garde éducatifs à l'enfance, 30 juin 2026</v>
      </c>
      <c r="F1" s="3"/>
      <c r="G1" s="3"/>
      <c r="H1" s="3"/>
      <c r="I1" s="3"/>
      <c r="J1" s="3"/>
      <c r="K1" s="3"/>
      <c r="L1" s="3"/>
      <c r="M1" s="3"/>
      <c r="N1" s="3"/>
      <c r="O1" s="3"/>
      <c r="P1" s="3"/>
      <c r="Q1" s="3"/>
      <c r="R1" s="4"/>
      <c r="S1" s="4"/>
      <c r="T1" s="4"/>
      <c r="U1" s="4"/>
      <c r="V1" s="4"/>
      <c r="W1" s="4"/>
      <c r="X1" s="4"/>
      <c r="Y1" s="4"/>
      <c r="Z1" s="4"/>
      <c r="AA1" s="4"/>
      <c r="AB1" s="4"/>
      <c r="AC1" s="4"/>
      <c r="AD1" s="4"/>
      <c r="AE1" s="4"/>
      <c r="AF1" s="5"/>
      <c r="AG1" s="5"/>
    </row>
    <row r="2" spans="1:33" ht="28.5" customHeight="1" x14ac:dyDescent="0.3">
      <c r="A2" s="1"/>
      <c r="B2" s="1"/>
      <c r="C2" s="1"/>
      <c r="D2" s="2"/>
      <c r="E2" s="6" t="s">
        <v>0</v>
      </c>
      <c r="F2" s="6"/>
      <c r="G2" s="6"/>
      <c r="H2" s="6"/>
      <c r="I2" s="6"/>
      <c r="J2" s="6"/>
      <c r="K2" s="6"/>
      <c r="L2" s="6"/>
      <c r="M2" s="6"/>
      <c r="N2" s="6"/>
      <c r="O2" s="6"/>
      <c r="P2" s="6"/>
      <c r="Q2" s="7"/>
      <c r="R2" s="8" t="str">
        <f>"DEMANDE (" &amp; TEXT($AG$6,"jj mmmm aaaa") &amp; ")"</f>
        <v>DEMANDE (31 mai 2025)</v>
      </c>
      <c r="S2" s="8"/>
      <c r="T2" s="8"/>
      <c r="U2" s="8"/>
      <c r="V2" s="8"/>
      <c r="W2" s="8"/>
      <c r="X2" s="8"/>
      <c r="Y2" s="8"/>
      <c r="Z2" s="8"/>
      <c r="AA2" s="8"/>
      <c r="AB2" s="9" t="s">
        <v>1</v>
      </c>
      <c r="AC2" s="10"/>
      <c r="AD2" s="10"/>
      <c r="AE2" s="11"/>
      <c r="AF2" s="12"/>
      <c r="AG2" s="12"/>
    </row>
    <row r="3" spans="1:33" ht="20.25" customHeight="1" x14ac:dyDescent="0.3">
      <c r="A3" s="1"/>
      <c r="B3" s="1"/>
      <c r="C3" s="1"/>
      <c r="D3" s="2"/>
      <c r="E3" s="13" t="s">
        <v>2</v>
      </c>
      <c r="F3" s="14"/>
      <c r="G3" s="14"/>
      <c r="H3" s="14"/>
      <c r="I3" s="14"/>
      <c r="J3" s="14"/>
      <c r="K3" s="15" t="s">
        <v>3</v>
      </c>
      <c r="L3" s="16"/>
      <c r="M3" s="16"/>
      <c r="N3" s="17"/>
      <c r="O3" s="18"/>
      <c r="P3" s="18"/>
      <c r="Q3" s="19"/>
      <c r="R3" s="20" t="str">
        <f ca="1">IFERROR(IF(CELL("largeur",#REF!)=0,"GU","Guichet unique"),"GU")</f>
        <v>GU</v>
      </c>
      <c r="S3" s="21" t="s">
        <v>4</v>
      </c>
      <c r="T3" s="21"/>
      <c r="U3" s="21"/>
      <c r="V3" s="21"/>
      <c r="W3" s="21"/>
      <c r="X3" s="21"/>
      <c r="Y3" s="22" t="s">
        <v>5</v>
      </c>
      <c r="Z3" s="23" t="str">
        <f>"Variation démographique (%)
"&amp;$AF$7&amp;"-"&amp;$AG$7</f>
        <v>Variation démographique (%)
2025-2028</v>
      </c>
      <c r="AA3" s="22" t="s">
        <v>5</v>
      </c>
      <c r="AB3" s="24">
        <f>$AF$7</f>
        <v>2025</v>
      </c>
      <c r="AC3" s="25"/>
      <c r="AD3" s="26">
        <f>$AG$7</f>
        <v>2028</v>
      </c>
      <c r="AE3" s="27"/>
      <c r="AF3" s="12"/>
      <c r="AG3" s="12"/>
    </row>
    <row r="4" spans="1:33" ht="105" customHeight="1" x14ac:dyDescent="0.3">
      <c r="A4" s="28" t="s">
        <v>6</v>
      </c>
      <c r="B4" s="29" t="s">
        <v>7</v>
      </c>
      <c r="C4" s="30" t="s">
        <v>8</v>
      </c>
      <c r="D4" s="31" t="s">
        <v>9</v>
      </c>
      <c r="E4" s="32" t="s">
        <v>10</v>
      </c>
      <c r="F4" s="32" t="s">
        <v>11</v>
      </c>
      <c r="G4" s="32" t="s">
        <v>12</v>
      </c>
      <c r="H4" s="32" t="s">
        <v>13</v>
      </c>
      <c r="I4" s="32" t="s">
        <v>14</v>
      </c>
      <c r="J4" s="33" t="str">
        <f>"Offre actuelle"</f>
        <v>Offre actuelle</v>
      </c>
      <c r="K4" s="34" t="s">
        <v>15</v>
      </c>
      <c r="L4" s="34" t="s">
        <v>16</v>
      </c>
      <c r="M4" s="34" t="s">
        <v>17</v>
      </c>
      <c r="N4" s="35" t="s">
        <v>18</v>
      </c>
      <c r="O4" s="34" t="s">
        <v>19</v>
      </c>
      <c r="P4" s="34" t="s">
        <v>20</v>
      </c>
      <c r="Q4" s="36" t="str">
        <f>"Offre projetée
(actuelle + réalisation)"</f>
        <v>Offre projetée
(actuelle + réalisation)</v>
      </c>
      <c r="R4" s="37" t="s">
        <v>21</v>
      </c>
      <c r="S4" s="38" t="s">
        <v>22</v>
      </c>
      <c r="T4" s="38" t="s">
        <v>11</v>
      </c>
      <c r="U4" s="38" t="s">
        <v>12</v>
      </c>
      <c r="V4" s="38" t="s">
        <v>13</v>
      </c>
      <c r="W4" s="38" t="s">
        <v>14</v>
      </c>
      <c r="X4" s="39" t="s">
        <v>18</v>
      </c>
      <c r="Y4" s="40" t="str">
        <f>"Demande actuelle "&amp;$AF$7</f>
        <v>Demande actuelle 2025</v>
      </c>
      <c r="Z4" s="41"/>
      <c r="AA4" s="40" t="str">
        <f>"Demande projetée "&amp;$AG$7</f>
        <v>Demande projetée 2028</v>
      </c>
      <c r="AB4" s="42" t="s">
        <v>23</v>
      </c>
      <c r="AC4" s="43" t="s">
        <v>24</v>
      </c>
      <c r="AD4" s="44" t="s">
        <v>23</v>
      </c>
      <c r="AE4" s="45" t="s">
        <v>25</v>
      </c>
      <c r="AF4" s="46"/>
      <c r="AG4" s="46"/>
    </row>
    <row r="5" spans="1:33" ht="9.75" customHeight="1" x14ac:dyDescent="0.3">
      <c r="A5" s="47"/>
      <c r="B5" s="48"/>
      <c r="C5" s="48"/>
      <c r="D5" s="49"/>
      <c r="E5" s="50"/>
      <c r="F5" s="50"/>
      <c r="G5" s="50"/>
      <c r="H5" s="50"/>
      <c r="I5" s="50"/>
      <c r="J5" s="51"/>
      <c r="K5" s="52"/>
      <c r="L5" s="52"/>
      <c r="M5" s="52"/>
      <c r="N5" s="53"/>
      <c r="O5" s="52"/>
      <c r="P5" s="52"/>
      <c r="Q5" s="54"/>
      <c r="R5" s="55"/>
      <c r="S5" s="56"/>
      <c r="T5" s="56"/>
      <c r="U5" s="56"/>
      <c r="V5" s="56"/>
      <c r="W5" s="56"/>
      <c r="X5" s="57"/>
      <c r="Y5" s="58"/>
      <c r="Z5" s="59"/>
      <c r="AA5" s="58"/>
      <c r="AB5" s="60"/>
      <c r="AC5" s="61"/>
      <c r="AD5" s="62"/>
      <c r="AE5" s="62"/>
      <c r="AF5" s="46"/>
      <c r="AG5" s="46"/>
    </row>
    <row r="6" spans="1:33" ht="14.25" customHeight="1" x14ac:dyDescent="0.3">
      <c r="A6" s="63"/>
      <c r="B6" s="64"/>
      <c r="C6" s="64"/>
      <c r="D6" s="65" t="s">
        <v>26</v>
      </c>
      <c r="E6" s="66">
        <v>74995</v>
      </c>
      <c r="F6" s="66">
        <v>2831</v>
      </c>
      <c r="G6" s="66">
        <v>109883</v>
      </c>
      <c r="H6" s="66">
        <v>70038</v>
      </c>
      <c r="I6" s="66">
        <v>55811</v>
      </c>
      <c r="J6" s="67">
        <v>313558</v>
      </c>
      <c r="K6" s="68">
        <v>8669</v>
      </c>
      <c r="L6" s="68">
        <v>770</v>
      </c>
      <c r="M6" s="69">
        <v>1329</v>
      </c>
      <c r="N6" s="70">
        <v>10768</v>
      </c>
      <c r="O6" s="68">
        <v>199</v>
      </c>
      <c r="P6" s="68"/>
      <c r="Q6" s="71">
        <v>324525</v>
      </c>
      <c r="R6" s="72">
        <v>30688</v>
      </c>
      <c r="S6" s="73">
        <v>64935.877739623676</v>
      </c>
      <c r="T6" s="73">
        <v>1166.0590905145871</v>
      </c>
      <c r="U6" s="73">
        <v>103378.10036012724</v>
      </c>
      <c r="V6" s="73">
        <v>65303.036930970498</v>
      </c>
      <c r="W6" s="73">
        <v>45971.794780570614</v>
      </c>
      <c r="X6" s="74">
        <v>280754.86890180677</v>
      </c>
      <c r="Y6" s="75">
        <v>311442.86890180677</v>
      </c>
      <c r="Z6" s="76">
        <v>-4.0202167260297648</v>
      </c>
      <c r="AA6" s="75">
        <v>299690.70705139812</v>
      </c>
      <c r="AB6" s="77" t="s">
        <v>27</v>
      </c>
      <c r="AC6" s="78"/>
      <c r="AD6" s="78"/>
      <c r="AE6" s="79"/>
      <c r="AF6" s="80">
        <v>46203</v>
      </c>
      <c r="AG6" s="81">
        <v>45808</v>
      </c>
    </row>
    <row r="7" spans="1:33" ht="14.25" customHeight="1" outlineLevel="1" x14ac:dyDescent="0.3">
      <c r="A7" s="63"/>
      <c r="B7" s="64"/>
      <c r="C7" s="64"/>
      <c r="D7" s="82" t="s">
        <v>28</v>
      </c>
      <c r="E7" s="83">
        <v>6</v>
      </c>
      <c r="F7" s="83">
        <v>0</v>
      </c>
      <c r="G7" s="83">
        <v>4019</v>
      </c>
      <c r="H7" s="83">
        <v>105</v>
      </c>
      <c r="I7" s="83">
        <v>0</v>
      </c>
      <c r="J7" s="84">
        <v>4130</v>
      </c>
      <c r="K7" s="85">
        <v>679</v>
      </c>
      <c r="L7" s="85">
        <v>41</v>
      </c>
      <c r="M7" s="85">
        <v>0</v>
      </c>
      <c r="N7" s="86">
        <v>720</v>
      </c>
      <c r="O7" s="85">
        <v>0</v>
      </c>
      <c r="P7" s="85"/>
      <c r="Q7" s="87">
        <v>4850</v>
      </c>
      <c r="R7"/>
      <c r="S7"/>
      <c r="T7"/>
      <c r="U7"/>
      <c r="V7"/>
      <c r="W7"/>
      <c r="X7"/>
      <c r="Y7"/>
      <c r="Z7"/>
      <c r="AA7"/>
      <c r="AB7" s="88"/>
      <c r="AC7" s="88"/>
      <c r="AD7" s="88"/>
      <c r="AE7" s="88"/>
      <c r="AF7" s="89">
        <v>2025</v>
      </c>
      <c r="AG7" s="89">
        <v>2028</v>
      </c>
    </row>
    <row r="8" spans="1:33" ht="14.25" customHeight="1" outlineLevel="1" x14ac:dyDescent="0.3">
      <c r="A8" s="63"/>
      <c r="B8" s="64"/>
      <c r="C8" s="64"/>
      <c r="D8" s="90" t="s">
        <v>29</v>
      </c>
      <c r="E8" s="66">
        <v>75001</v>
      </c>
      <c r="F8" s="66">
        <v>2831</v>
      </c>
      <c r="G8" s="66">
        <v>113902</v>
      </c>
      <c r="H8" s="66">
        <v>70143</v>
      </c>
      <c r="I8" s="66">
        <v>55811</v>
      </c>
      <c r="J8" s="67">
        <v>317688</v>
      </c>
      <c r="K8" s="68">
        <v>9348</v>
      </c>
      <c r="L8" s="68">
        <v>811</v>
      </c>
      <c r="M8" s="69">
        <v>1329</v>
      </c>
      <c r="N8" s="70">
        <v>11488</v>
      </c>
      <c r="O8" s="68">
        <v>199</v>
      </c>
      <c r="P8" s="68"/>
      <c r="Q8" s="71">
        <v>329375</v>
      </c>
      <c r="R8"/>
      <c r="S8"/>
      <c r="T8"/>
      <c r="U8"/>
      <c r="V8"/>
      <c r="W8"/>
      <c r="X8"/>
      <c r="Y8"/>
      <c r="Z8"/>
      <c r="AA8"/>
      <c r="AB8"/>
      <c r="AC8"/>
      <c r="AD8"/>
      <c r="AE8"/>
      <c r="AF8" s="89"/>
      <c r="AG8" s="89"/>
    </row>
    <row r="9" spans="1:33" ht="7.5" customHeight="1" x14ac:dyDescent="0.3"/>
    <row r="10" spans="1:33" ht="13.5" customHeight="1" collapsed="1" x14ac:dyDescent="0.3">
      <c r="A10" s="91" t="s">
        <v>30</v>
      </c>
      <c r="B10" s="92" t="s">
        <v>31</v>
      </c>
      <c r="D10" s="94" t="s">
        <v>32</v>
      </c>
      <c r="E10" s="95">
        <v>183</v>
      </c>
      <c r="F10" s="95">
        <v>6</v>
      </c>
      <c r="G10" s="95">
        <v>278</v>
      </c>
      <c r="H10" s="95">
        <v>0</v>
      </c>
      <c r="I10" s="95">
        <v>0</v>
      </c>
      <c r="J10" s="95">
        <v>467</v>
      </c>
      <c r="K10" s="95">
        <v>0</v>
      </c>
      <c r="L10" s="95">
        <v>0</v>
      </c>
      <c r="M10" s="95">
        <v>0</v>
      </c>
      <c r="N10" s="95">
        <v>0</v>
      </c>
      <c r="O10" s="95">
        <v>0</v>
      </c>
      <c r="Q10" s="95">
        <v>467</v>
      </c>
      <c r="R10" s="95">
        <v>24</v>
      </c>
      <c r="S10" s="95">
        <v>166</v>
      </c>
      <c r="U10" s="95">
        <v>272</v>
      </c>
      <c r="X10" s="95">
        <v>438</v>
      </c>
      <c r="Y10" s="95">
        <v>462</v>
      </c>
      <c r="Z10" s="95">
        <v>-3.6918138041733499</v>
      </c>
      <c r="AA10" s="95">
        <v>444.94382022471899</v>
      </c>
      <c r="AB10" s="97">
        <v>5</v>
      </c>
      <c r="AC10" s="98">
        <v>101.08225108225101</v>
      </c>
      <c r="AD10" s="97">
        <v>22.056179775280899</v>
      </c>
      <c r="AE10" s="98">
        <v>104.95707070707</v>
      </c>
      <c r="AF10" s="96">
        <v>0</v>
      </c>
    </row>
    <row r="11" spans="1:33" ht="13.5" hidden="1" customHeight="1" outlineLevel="1" x14ac:dyDescent="0.3">
      <c r="A11" s="91" t="s">
        <v>33</v>
      </c>
      <c r="B11" s="92" t="s">
        <v>34</v>
      </c>
      <c r="D11" s="94" t="s">
        <v>35</v>
      </c>
      <c r="E11" s="95">
        <v>12</v>
      </c>
      <c r="F11" s="95">
        <v>0</v>
      </c>
      <c r="G11" s="95">
        <v>0</v>
      </c>
      <c r="H11" s="95">
        <v>0</v>
      </c>
      <c r="I11" s="95">
        <v>0</v>
      </c>
      <c r="J11" s="95">
        <v>12</v>
      </c>
      <c r="K11" s="95">
        <v>0</v>
      </c>
      <c r="L11" s="95">
        <v>0</v>
      </c>
      <c r="M11" s="95">
        <v>0</v>
      </c>
      <c r="N11" s="95">
        <v>0</v>
      </c>
      <c r="O11" s="95">
        <v>0</v>
      </c>
      <c r="Q11" s="95">
        <v>12</v>
      </c>
      <c r="R11" s="95" t="s">
        <v>36</v>
      </c>
      <c r="S11" s="95" t="s">
        <v>36</v>
      </c>
      <c r="X11" s="95" t="s">
        <v>36</v>
      </c>
      <c r="Y11" s="95">
        <v>11</v>
      </c>
      <c r="Z11" s="95">
        <v>-21.739130434782599</v>
      </c>
      <c r="AA11" s="95">
        <v>8.6086956521739104</v>
      </c>
      <c r="AB11" s="95">
        <v>1</v>
      </c>
      <c r="AD11" s="95">
        <v>3.3913043478260798</v>
      </c>
      <c r="AF11" s="96">
        <v>9</v>
      </c>
    </row>
    <row r="12" spans="1:33" ht="13.5" hidden="1" customHeight="1" outlineLevel="1" collapsed="1" x14ac:dyDescent="0.3">
      <c r="A12" s="91" t="s">
        <v>37</v>
      </c>
      <c r="B12" s="92" t="s">
        <v>34</v>
      </c>
      <c r="D12" s="94" t="s">
        <v>38</v>
      </c>
      <c r="R12" s="95" t="s">
        <v>36</v>
      </c>
      <c r="Y12" s="95" t="s">
        <v>36</v>
      </c>
      <c r="Z12" s="95">
        <v>-16.6666666666666</v>
      </c>
      <c r="AA12" s="95" t="s">
        <v>36</v>
      </c>
      <c r="AB12" s="95" t="s">
        <v>36</v>
      </c>
      <c r="AD12" s="95" t="s">
        <v>36</v>
      </c>
      <c r="AF12" s="96">
        <v>9</v>
      </c>
    </row>
    <row r="13" spans="1:33" ht="13.5" hidden="1" customHeight="1" outlineLevel="1" x14ac:dyDescent="0.3">
      <c r="A13" s="91" t="s">
        <v>39</v>
      </c>
      <c r="B13" s="92" t="s">
        <v>34</v>
      </c>
      <c r="D13" s="94" t="s">
        <v>40</v>
      </c>
      <c r="R13" s="95" t="s">
        <v>36</v>
      </c>
      <c r="Y13" s="95" t="s">
        <v>36</v>
      </c>
      <c r="Z13" s="95">
        <v>66.6666666666666</v>
      </c>
      <c r="AA13" s="95" t="s">
        <v>36</v>
      </c>
      <c r="AB13" s="95" t="s">
        <v>36</v>
      </c>
      <c r="AD13" s="95" t="s">
        <v>36</v>
      </c>
      <c r="AF13" s="96">
        <v>9</v>
      </c>
    </row>
    <row r="14" spans="1:33" ht="13.5" hidden="1" customHeight="1" outlineLevel="1" x14ac:dyDescent="0.3">
      <c r="A14" s="91" t="s">
        <v>41</v>
      </c>
      <c r="B14" s="92" t="s">
        <v>34</v>
      </c>
      <c r="D14" s="94" t="s">
        <v>42</v>
      </c>
      <c r="E14" s="95">
        <v>15</v>
      </c>
      <c r="F14" s="95">
        <v>0</v>
      </c>
      <c r="G14" s="95">
        <v>0</v>
      </c>
      <c r="H14" s="95">
        <v>0</v>
      </c>
      <c r="I14" s="95">
        <v>0</v>
      </c>
      <c r="J14" s="95">
        <v>15</v>
      </c>
      <c r="K14" s="95">
        <v>0</v>
      </c>
      <c r="L14" s="95">
        <v>0</v>
      </c>
      <c r="M14" s="95">
        <v>0</v>
      </c>
      <c r="N14" s="95">
        <v>0</v>
      </c>
      <c r="O14" s="95">
        <v>0</v>
      </c>
      <c r="Q14" s="95">
        <v>15</v>
      </c>
      <c r="R14" s="95" t="s">
        <v>36</v>
      </c>
      <c r="S14" s="95" t="s">
        <v>36</v>
      </c>
      <c r="X14" s="95" t="s">
        <v>36</v>
      </c>
      <c r="Y14" s="95">
        <v>8</v>
      </c>
      <c r="Z14" s="95">
        <v>0</v>
      </c>
      <c r="AA14" s="95">
        <v>8</v>
      </c>
      <c r="AB14" s="95">
        <v>7</v>
      </c>
      <c r="AD14" s="95">
        <v>7</v>
      </c>
      <c r="AF14" s="96">
        <v>9</v>
      </c>
    </row>
    <row r="15" spans="1:33" ht="13.5" hidden="1" customHeight="1" outlineLevel="1" x14ac:dyDescent="0.3">
      <c r="A15" s="91" t="s">
        <v>43</v>
      </c>
      <c r="B15" s="92" t="s">
        <v>34</v>
      </c>
      <c r="D15" s="94" t="s">
        <v>44</v>
      </c>
      <c r="E15" s="95">
        <v>12</v>
      </c>
      <c r="F15" s="95">
        <v>0</v>
      </c>
      <c r="G15" s="95">
        <v>0</v>
      </c>
      <c r="H15" s="95">
        <v>0</v>
      </c>
      <c r="I15" s="95">
        <v>0</v>
      </c>
      <c r="J15" s="95">
        <v>12</v>
      </c>
      <c r="K15" s="95">
        <v>0</v>
      </c>
      <c r="L15" s="95">
        <v>0</v>
      </c>
      <c r="M15" s="95">
        <v>0</v>
      </c>
      <c r="N15" s="95">
        <v>0</v>
      </c>
      <c r="O15" s="95">
        <v>0</v>
      </c>
      <c r="Q15" s="95">
        <v>12</v>
      </c>
      <c r="R15" s="95" t="s">
        <v>36</v>
      </c>
      <c r="Y15" s="95" t="s">
        <v>36</v>
      </c>
      <c r="Z15" s="95">
        <v>5</v>
      </c>
      <c r="AA15" s="95" t="s">
        <v>36</v>
      </c>
      <c r="AB15" s="95" t="s">
        <v>36</v>
      </c>
      <c r="AD15" s="95" t="s">
        <v>36</v>
      </c>
      <c r="AF15" s="96">
        <v>9</v>
      </c>
    </row>
    <row r="16" spans="1:33" ht="13.5" hidden="1" customHeight="1" outlineLevel="1" x14ac:dyDescent="0.3">
      <c r="A16" s="91" t="s">
        <v>45</v>
      </c>
      <c r="B16" s="92" t="s">
        <v>34</v>
      </c>
      <c r="D16" s="94" t="s">
        <v>46</v>
      </c>
      <c r="E16" s="95">
        <v>15</v>
      </c>
      <c r="F16" s="95">
        <v>0</v>
      </c>
      <c r="G16" s="95">
        <v>0</v>
      </c>
      <c r="H16" s="95">
        <v>0</v>
      </c>
      <c r="I16" s="95">
        <v>0</v>
      </c>
      <c r="J16" s="95">
        <v>15</v>
      </c>
      <c r="K16" s="95">
        <v>0</v>
      </c>
      <c r="L16" s="95">
        <v>0</v>
      </c>
      <c r="M16" s="95">
        <v>0</v>
      </c>
      <c r="N16" s="95">
        <v>0</v>
      </c>
      <c r="O16" s="95">
        <v>0</v>
      </c>
      <c r="Q16" s="95">
        <v>15</v>
      </c>
      <c r="R16" s="95" t="s">
        <v>36</v>
      </c>
      <c r="S16" s="95" t="s">
        <v>36</v>
      </c>
      <c r="X16" s="95" t="s">
        <v>36</v>
      </c>
      <c r="Y16" s="95">
        <v>6</v>
      </c>
      <c r="Z16" s="95">
        <v>-11.1111111111111</v>
      </c>
      <c r="AA16" s="95">
        <v>5.3333333333333304</v>
      </c>
      <c r="AB16" s="95">
        <v>9</v>
      </c>
      <c r="AD16" s="95">
        <v>9.6666666666666607</v>
      </c>
      <c r="AF16" s="96">
        <v>9</v>
      </c>
    </row>
    <row r="17" spans="1:32" ht="13.5" hidden="1" customHeight="1" outlineLevel="1" x14ac:dyDescent="0.3">
      <c r="A17" s="91" t="s">
        <v>47</v>
      </c>
      <c r="B17" s="92" t="s">
        <v>34</v>
      </c>
      <c r="D17" s="94" t="s">
        <v>48</v>
      </c>
      <c r="R17" s="95" t="s">
        <v>36</v>
      </c>
      <c r="Y17" s="95" t="s">
        <v>36</v>
      </c>
      <c r="Z17" s="95">
        <v>400</v>
      </c>
      <c r="AA17" s="95" t="s">
        <v>36</v>
      </c>
      <c r="AB17" s="95" t="s">
        <v>36</v>
      </c>
      <c r="AD17" s="95" t="s">
        <v>36</v>
      </c>
      <c r="AF17" s="96">
        <v>9</v>
      </c>
    </row>
    <row r="18" spans="1:32" ht="13.5" hidden="1" customHeight="1" outlineLevel="1" x14ac:dyDescent="0.3">
      <c r="A18" s="91" t="s">
        <v>49</v>
      </c>
      <c r="B18" s="92" t="s">
        <v>34</v>
      </c>
      <c r="D18" s="94" t="s">
        <v>50</v>
      </c>
      <c r="E18" s="95">
        <v>108</v>
      </c>
      <c r="F18" s="95">
        <v>6</v>
      </c>
      <c r="G18" s="95">
        <v>278</v>
      </c>
      <c r="H18" s="95">
        <v>0</v>
      </c>
      <c r="I18" s="95">
        <v>0</v>
      </c>
      <c r="J18" s="95">
        <v>392</v>
      </c>
      <c r="K18" s="95">
        <v>0</v>
      </c>
      <c r="L18" s="95">
        <v>0</v>
      </c>
      <c r="M18" s="95">
        <v>0</v>
      </c>
      <c r="N18" s="95">
        <v>0</v>
      </c>
      <c r="O18" s="95">
        <v>0</v>
      </c>
      <c r="Q18" s="95">
        <v>392</v>
      </c>
      <c r="R18" s="95">
        <v>22</v>
      </c>
      <c r="S18" s="95">
        <v>126.2</v>
      </c>
      <c r="U18" s="95">
        <v>272</v>
      </c>
      <c r="X18" s="95">
        <v>398.2</v>
      </c>
      <c r="Y18" s="95">
        <v>420.2</v>
      </c>
      <c r="Z18" s="95">
        <v>-2.5882352941176401</v>
      </c>
      <c r="AA18" s="95">
        <v>409.32423529411699</v>
      </c>
      <c r="AB18" s="95">
        <v>-28.1999999999999</v>
      </c>
      <c r="AD18" s="95">
        <v>-17.324235294117599</v>
      </c>
      <c r="AF18" s="96">
        <v>9</v>
      </c>
    </row>
    <row r="19" spans="1:32" ht="13.5" hidden="1" customHeight="1" outlineLevel="1" x14ac:dyDescent="0.3">
      <c r="A19" s="91" t="s">
        <v>51</v>
      </c>
      <c r="B19" s="92" t="s">
        <v>34</v>
      </c>
      <c r="D19" s="94" t="s">
        <v>52</v>
      </c>
      <c r="E19" s="95">
        <v>0</v>
      </c>
      <c r="F19" s="95">
        <v>0</v>
      </c>
      <c r="G19" s="95">
        <v>0</v>
      </c>
      <c r="H19" s="95">
        <v>0</v>
      </c>
      <c r="I19" s="95">
        <v>0</v>
      </c>
      <c r="J19" s="95">
        <v>0</v>
      </c>
      <c r="K19" s="95">
        <v>0</v>
      </c>
      <c r="L19" s="95">
        <v>0</v>
      </c>
      <c r="M19" s="95">
        <v>0</v>
      </c>
      <c r="N19" s="95">
        <v>0</v>
      </c>
      <c r="O19" s="95">
        <v>0</v>
      </c>
      <c r="Q19" s="95">
        <v>0</v>
      </c>
      <c r="R19" s="95" t="s">
        <v>36</v>
      </c>
      <c r="Y19" s="95" t="s">
        <v>36</v>
      </c>
      <c r="Z19" s="95">
        <v>0</v>
      </c>
      <c r="AA19" s="95" t="s">
        <v>36</v>
      </c>
      <c r="AB19" s="95" t="s">
        <v>36</v>
      </c>
      <c r="AD19" s="95" t="s">
        <v>36</v>
      </c>
      <c r="AF19" s="96">
        <v>9</v>
      </c>
    </row>
    <row r="20" spans="1:32" ht="13.5" hidden="1" customHeight="1" outlineLevel="1" x14ac:dyDescent="0.3">
      <c r="A20" s="91" t="s">
        <v>53</v>
      </c>
      <c r="B20" s="92" t="s">
        <v>34</v>
      </c>
      <c r="D20" s="94" t="s">
        <v>54</v>
      </c>
      <c r="E20" s="95">
        <v>6</v>
      </c>
      <c r="F20" s="95">
        <v>0</v>
      </c>
      <c r="G20" s="95">
        <v>0</v>
      </c>
      <c r="H20" s="95">
        <v>0</v>
      </c>
      <c r="I20" s="95">
        <v>0</v>
      </c>
      <c r="J20" s="95">
        <v>6</v>
      </c>
      <c r="K20" s="95">
        <v>0</v>
      </c>
      <c r="L20" s="95">
        <v>0</v>
      </c>
      <c r="M20" s="95">
        <v>0</v>
      </c>
      <c r="N20" s="95">
        <v>0</v>
      </c>
      <c r="O20" s="95">
        <v>0</v>
      </c>
      <c r="Q20" s="95">
        <v>6</v>
      </c>
      <c r="R20" s="95" t="s">
        <v>36</v>
      </c>
      <c r="S20" s="95" t="s">
        <v>36</v>
      </c>
      <c r="X20" s="95" t="s">
        <v>36</v>
      </c>
      <c r="Y20" s="95">
        <v>6</v>
      </c>
      <c r="Z20" s="95">
        <v>-21.276595744680801</v>
      </c>
      <c r="AA20" s="95">
        <v>4.7234042553191502</v>
      </c>
      <c r="AB20" s="95">
        <v>0</v>
      </c>
      <c r="AD20" s="95">
        <v>1.27659574468085</v>
      </c>
      <c r="AF20" s="96">
        <v>9</v>
      </c>
    </row>
    <row r="21" spans="1:32" ht="13.5" hidden="1" customHeight="1" outlineLevel="1" x14ac:dyDescent="0.3">
      <c r="A21" s="91" t="s">
        <v>55</v>
      </c>
      <c r="B21" s="92" t="s">
        <v>34</v>
      </c>
      <c r="D21" s="94" t="s">
        <v>56</v>
      </c>
      <c r="E21" s="95">
        <v>15</v>
      </c>
      <c r="F21" s="95">
        <v>0</v>
      </c>
      <c r="G21" s="95">
        <v>0</v>
      </c>
      <c r="H21" s="95">
        <v>0</v>
      </c>
      <c r="I21" s="95">
        <v>0</v>
      </c>
      <c r="J21" s="95">
        <v>15</v>
      </c>
      <c r="K21" s="95">
        <v>0</v>
      </c>
      <c r="L21" s="95">
        <v>0</v>
      </c>
      <c r="M21" s="95">
        <v>0</v>
      </c>
      <c r="N21" s="95">
        <v>0</v>
      </c>
      <c r="O21" s="95">
        <v>0</v>
      </c>
      <c r="Q21" s="95">
        <v>15</v>
      </c>
      <c r="R21" s="95" t="s">
        <v>36</v>
      </c>
      <c r="S21" s="95" t="s">
        <v>36</v>
      </c>
      <c r="X21" s="95" t="s">
        <v>36</v>
      </c>
      <c r="Y21" s="95">
        <v>8.8000000000000007</v>
      </c>
      <c r="Z21" s="95">
        <v>0</v>
      </c>
      <c r="AA21" s="95">
        <v>8.8000000000000007</v>
      </c>
      <c r="AB21" s="95">
        <v>6.2</v>
      </c>
      <c r="AD21" s="95">
        <v>6.2</v>
      </c>
      <c r="AF21" s="96">
        <v>9</v>
      </c>
    </row>
    <row r="22" spans="1:32" ht="13.5" hidden="1" customHeight="1" outlineLevel="1" x14ac:dyDescent="0.3">
      <c r="A22" s="91" t="s">
        <v>57</v>
      </c>
      <c r="B22" s="92" t="s">
        <v>34</v>
      </c>
      <c r="D22" s="94" t="s">
        <v>58</v>
      </c>
      <c r="R22" s="95" t="s">
        <v>36</v>
      </c>
      <c r="Y22" s="95" t="s">
        <v>36</v>
      </c>
      <c r="Z22" s="95">
        <v>-100</v>
      </c>
      <c r="AA22" s="95" t="s">
        <v>36</v>
      </c>
      <c r="AB22" s="95" t="s">
        <v>36</v>
      </c>
      <c r="AD22" s="95" t="s">
        <v>36</v>
      </c>
      <c r="AF22" s="96">
        <v>9</v>
      </c>
    </row>
    <row r="23" spans="1:32" ht="13.5" customHeight="1" collapsed="1" x14ac:dyDescent="0.3">
      <c r="A23" s="91" t="s">
        <v>59</v>
      </c>
      <c r="B23" s="92" t="s">
        <v>31</v>
      </c>
      <c r="D23" s="94" t="s">
        <v>60</v>
      </c>
      <c r="E23" s="95">
        <v>212</v>
      </c>
      <c r="F23" s="95">
        <v>0</v>
      </c>
      <c r="G23" s="95">
        <v>190</v>
      </c>
      <c r="H23" s="95">
        <v>0</v>
      </c>
      <c r="I23" s="95">
        <v>0</v>
      </c>
      <c r="J23" s="95">
        <v>402</v>
      </c>
      <c r="K23" s="95">
        <v>0</v>
      </c>
      <c r="L23" s="95">
        <v>0</v>
      </c>
      <c r="M23" s="95">
        <v>0</v>
      </c>
      <c r="N23" s="95">
        <v>0</v>
      </c>
      <c r="O23" s="95">
        <v>0</v>
      </c>
      <c r="Q23" s="95">
        <v>402</v>
      </c>
      <c r="R23" s="95">
        <v>18</v>
      </c>
      <c r="S23" s="95">
        <v>220.38592592592499</v>
      </c>
      <c r="U23" s="95">
        <v>178.6</v>
      </c>
      <c r="X23" s="95">
        <v>398.98592592592598</v>
      </c>
      <c r="Y23" s="95">
        <v>416.98592592592598</v>
      </c>
      <c r="Z23" s="95">
        <v>-6.6964285714285703</v>
      </c>
      <c r="AA23" s="95">
        <v>389.06276124338598</v>
      </c>
      <c r="AB23" s="95">
        <v>-14.985925925925899</v>
      </c>
      <c r="AC23" s="95">
        <v>96.406131479701699</v>
      </c>
      <c r="AD23" s="95">
        <v>12.9372387566137</v>
      </c>
      <c r="AE23" s="95">
        <v>103.325231825134</v>
      </c>
      <c r="AF23" s="96">
        <v>1</v>
      </c>
    </row>
    <row r="24" spans="1:32" ht="13.5" hidden="1" customHeight="1" outlineLevel="1" x14ac:dyDescent="0.3">
      <c r="A24" s="91" t="s">
        <v>61</v>
      </c>
      <c r="B24" s="92" t="s">
        <v>34</v>
      </c>
      <c r="D24" s="94" t="s">
        <v>62</v>
      </c>
      <c r="R24" s="95" t="s">
        <v>36</v>
      </c>
      <c r="Y24" s="95" t="s">
        <v>36</v>
      </c>
      <c r="Z24" s="95">
        <v>-12.5</v>
      </c>
      <c r="AA24" s="95" t="s">
        <v>36</v>
      </c>
      <c r="AB24" s="95" t="s">
        <v>36</v>
      </c>
      <c r="AD24" s="95" t="s">
        <v>36</v>
      </c>
      <c r="AF24" s="96">
        <v>9</v>
      </c>
    </row>
    <row r="25" spans="1:32" ht="13.5" hidden="1" customHeight="1" outlineLevel="1" x14ac:dyDescent="0.3">
      <c r="A25" s="91" t="s">
        <v>63</v>
      </c>
      <c r="B25" s="92" t="s">
        <v>34</v>
      </c>
      <c r="D25" s="94" t="s">
        <v>64</v>
      </c>
      <c r="R25" s="95" t="s">
        <v>36</v>
      </c>
      <c r="Y25" s="95" t="s">
        <v>36</v>
      </c>
      <c r="Z25" s="95">
        <v>0</v>
      </c>
      <c r="AA25" s="95" t="s">
        <v>36</v>
      </c>
      <c r="AB25" s="95" t="s">
        <v>36</v>
      </c>
      <c r="AD25" s="95" t="s">
        <v>36</v>
      </c>
      <c r="AF25" s="96">
        <v>9</v>
      </c>
    </row>
    <row r="26" spans="1:32" ht="13.5" hidden="1" customHeight="1" outlineLevel="1" x14ac:dyDescent="0.3">
      <c r="A26" s="91" t="s">
        <v>65</v>
      </c>
      <c r="B26" s="92" t="s">
        <v>34</v>
      </c>
      <c r="D26" s="94" t="s">
        <v>66</v>
      </c>
      <c r="E26" s="95">
        <v>14</v>
      </c>
      <c r="F26" s="95">
        <v>0</v>
      </c>
      <c r="G26" s="95">
        <v>21</v>
      </c>
      <c r="H26" s="95">
        <v>0</v>
      </c>
      <c r="I26" s="95">
        <v>0</v>
      </c>
      <c r="J26" s="95">
        <v>35</v>
      </c>
      <c r="K26" s="95">
        <v>0</v>
      </c>
      <c r="L26" s="95">
        <v>0</v>
      </c>
      <c r="M26" s="95">
        <v>0</v>
      </c>
      <c r="N26" s="95">
        <v>0</v>
      </c>
      <c r="O26" s="95">
        <v>0</v>
      </c>
      <c r="Q26" s="95">
        <v>35</v>
      </c>
      <c r="R26" s="95" t="s">
        <v>36</v>
      </c>
      <c r="S26" s="95" t="s">
        <v>36</v>
      </c>
      <c r="U26" s="95">
        <v>21</v>
      </c>
      <c r="X26" s="95" t="s">
        <v>36</v>
      </c>
      <c r="Y26" s="95">
        <v>53.4481481481481</v>
      </c>
      <c r="Z26" s="95">
        <v>-5.0632911392404996</v>
      </c>
      <c r="AA26" s="95">
        <v>50.7419127988748</v>
      </c>
      <c r="AB26" s="95">
        <v>-18.4481481481481</v>
      </c>
      <c r="AD26" s="95">
        <v>-15.7419127988748</v>
      </c>
      <c r="AF26" s="96">
        <v>9</v>
      </c>
    </row>
    <row r="27" spans="1:32" ht="13.5" hidden="1" customHeight="1" outlineLevel="1" x14ac:dyDescent="0.3">
      <c r="A27" s="91" t="s">
        <v>67</v>
      </c>
      <c r="B27" s="92" t="s">
        <v>34</v>
      </c>
      <c r="D27" s="94" t="s">
        <v>68</v>
      </c>
      <c r="R27" s="95" t="s">
        <v>36</v>
      </c>
      <c r="Y27" s="95" t="s">
        <v>36</v>
      </c>
      <c r="Z27" s="95">
        <v>-40</v>
      </c>
      <c r="AA27" s="95" t="s">
        <v>36</v>
      </c>
      <c r="AB27" s="95" t="s">
        <v>36</v>
      </c>
      <c r="AD27" s="95" t="s">
        <v>36</v>
      </c>
      <c r="AF27" s="96">
        <v>9</v>
      </c>
    </row>
    <row r="28" spans="1:32" ht="13.5" hidden="1" customHeight="1" outlineLevel="1" x14ac:dyDescent="0.3">
      <c r="A28" s="91" t="s">
        <v>69</v>
      </c>
      <c r="B28" s="92" t="s">
        <v>34</v>
      </c>
      <c r="D28" s="94" t="s">
        <v>70</v>
      </c>
      <c r="E28" s="95">
        <v>6</v>
      </c>
      <c r="F28" s="95">
        <v>0</v>
      </c>
      <c r="G28" s="95">
        <v>0</v>
      </c>
      <c r="H28" s="95">
        <v>0</v>
      </c>
      <c r="I28" s="95">
        <v>0</v>
      </c>
      <c r="J28" s="95">
        <v>6</v>
      </c>
      <c r="K28" s="95">
        <v>0</v>
      </c>
      <c r="L28" s="95">
        <v>0</v>
      </c>
      <c r="M28" s="95">
        <v>0</v>
      </c>
      <c r="N28" s="95">
        <v>0</v>
      </c>
      <c r="O28" s="95">
        <v>0</v>
      </c>
      <c r="Q28" s="95">
        <v>6</v>
      </c>
      <c r="R28" s="95" t="s">
        <v>36</v>
      </c>
      <c r="S28" s="95" t="s">
        <v>36</v>
      </c>
      <c r="X28" s="95" t="s">
        <v>36</v>
      </c>
      <c r="Y28" s="95">
        <v>14.2</v>
      </c>
      <c r="Z28" s="95">
        <v>6.25</v>
      </c>
      <c r="AA28" s="95">
        <v>15.0875</v>
      </c>
      <c r="AB28" s="95">
        <v>-8.1999999999999993</v>
      </c>
      <c r="AD28" s="95">
        <v>-9.0875000000000004</v>
      </c>
      <c r="AF28" s="96">
        <v>9</v>
      </c>
    </row>
    <row r="29" spans="1:32" ht="13.5" hidden="1" customHeight="1" outlineLevel="1" x14ac:dyDescent="0.3">
      <c r="A29" s="91" t="s">
        <v>71</v>
      </c>
      <c r="B29" s="92" t="s">
        <v>34</v>
      </c>
      <c r="D29" s="94" t="s">
        <v>72</v>
      </c>
      <c r="R29" s="95" t="s">
        <v>36</v>
      </c>
      <c r="Y29" s="95" t="s">
        <v>36</v>
      </c>
      <c r="Z29" s="95">
        <v>66.6666666666666</v>
      </c>
      <c r="AA29" s="95" t="s">
        <v>36</v>
      </c>
      <c r="AB29" s="95" t="s">
        <v>36</v>
      </c>
      <c r="AD29" s="95" t="s">
        <v>36</v>
      </c>
      <c r="AF29" s="96">
        <v>9</v>
      </c>
    </row>
    <row r="30" spans="1:32" ht="13.5" hidden="1" customHeight="1" outlineLevel="1" x14ac:dyDescent="0.3">
      <c r="A30" s="91" t="s">
        <v>73</v>
      </c>
      <c r="B30" s="92" t="s">
        <v>34</v>
      </c>
      <c r="D30" s="94" t="s">
        <v>74</v>
      </c>
      <c r="E30" s="95">
        <v>0</v>
      </c>
      <c r="F30" s="95">
        <v>0</v>
      </c>
      <c r="G30" s="95">
        <v>0</v>
      </c>
      <c r="H30" s="95">
        <v>0</v>
      </c>
      <c r="I30" s="95">
        <v>0</v>
      </c>
      <c r="J30" s="95">
        <v>0</v>
      </c>
      <c r="K30" s="95">
        <v>0</v>
      </c>
      <c r="L30" s="95">
        <v>0</v>
      </c>
      <c r="M30" s="95">
        <v>0</v>
      </c>
      <c r="N30" s="95">
        <v>0</v>
      </c>
      <c r="O30" s="95">
        <v>0</v>
      </c>
      <c r="Q30" s="95">
        <v>0</v>
      </c>
      <c r="R30" s="95" t="s">
        <v>36</v>
      </c>
      <c r="Y30" s="95" t="s">
        <v>36</v>
      </c>
      <c r="Z30" s="95">
        <v>-33.3333333333333</v>
      </c>
      <c r="AA30" s="95" t="s">
        <v>36</v>
      </c>
      <c r="AB30" s="95" t="s">
        <v>36</v>
      </c>
      <c r="AD30" s="95" t="s">
        <v>36</v>
      </c>
      <c r="AF30" s="96">
        <v>9</v>
      </c>
    </row>
    <row r="31" spans="1:32" ht="13.5" hidden="1" customHeight="1" outlineLevel="1" x14ac:dyDescent="0.3">
      <c r="A31" s="91" t="s">
        <v>75</v>
      </c>
      <c r="B31" s="92" t="s">
        <v>34</v>
      </c>
      <c r="D31" s="94" t="s">
        <v>76</v>
      </c>
      <c r="E31" s="95">
        <v>111</v>
      </c>
      <c r="F31" s="95">
        <v>0</v>
      </c>
      <c r="G31" s="95">
        <v>117</v>
      </c>
      <c r="H31" s="95">
        <v>0</v>
      </c>
      <c r="I31" s="95">
        <v>0</v>
      </c>
      <c r="J31" s="95">
        <v>228</v>
      </c>
      <c r="K31" s="95">
        <v>0</v>
      </c>
      <c r="L31" s="95">
        <v>0</v>
      </c>
      <c r="M31" s="95">
        <v>0</v>
      </c>
      <c r="N31" s="95">
        <v>0</v>
      </c>
      <c r="O31" s="95">
        <v>0</v>
      </c>
      <c r="Q31" s="95">
        <v>228</v>
      </c>
      <c r="R31" s="95" t="s">
        <v>36</v>
      </c>
      <c r="S31" s="95" t="s">
        <v>36</v>
      </c>
      <c r="U31" s="95">
        <v>108</v>
      </c>
      <c r="X31" s="95" t="s">
        <v>36</v>
      </c>
      <c r="Y31" s="95">
        <v>225.83777777777701</v>
      </c>
      <c r="Z31" s="95">
        <v>-8.0952380952380896</v>
      </c>
      <c r="AA31" s="95">
        <v>207.55567195767199</v>
      </c>
      <c r="AB31" s="95">
        <v>2.16222222222222</v>
      </c>
      <c r="AD31" s="95">
        <v>20.444328042327999</v>
      </c>
      <c r="AF31" s="96">
        <v>9</v>
      </c>
    </row>
    <row r="32" spans="1:32" ht="13.5" hidden="1" customHeight="1" outlineLevel="1" x14ac:dyDescent="0.3">
      <c r="A32" s="91" t="s">
        <v>77</v>
      </c>
      <c r="B32" s="92" t="s">
        <v>34</v>
      </c>
      <c r="D32" s="94" t="s">
        <v>78</v>
      </c>
      <c r="E32" s="95">
        <v>17</v>
      </c>
      <c r="F32" s="95">
        <v>0</v>
      </c>
      <c r="G32" s="95">
        <v>0</v>
      </c>
      <c r="H32" s="95">
        <v>0</v>
      </c>
      <c r="I32" s="95">
        <v>0</v>
      </c>
      <c r="J32" s="95">
        <v>17</v>
      </c>
      <c r="K32" s="95">
        <v>0</v>
      </c>
      <c r="L32" s="95">
        <v>0</v>
      </c>
      <c r="M32" s="95">
        <v>0</v>
      </c>
      <c r="N32" s="95">
        <v>0</v>
      </c>
      <c r="O32" s="95">
        <v>0</v>
      </c>
      <c r="Q32" s="95">
        <v>17</v>
      </c>
      <c r="R32" s="95" t="s">
        <v>36</v>
      </c>
      <c r="S32" s="95" t="s">
        <v>36</v>
      </c>
      <c r="X32" s="95" t="s">
        <v>36</v>
      </c>
      <c r="Y32" s="95">
        <v>19</v>
      </c>
      <c r="Z32" s="95">
        <v>-10</v>
      </c>
      <c r="AA32" s="95">
        <v>17.100000000000001</v>
      </c>
      <c r="AB32" s="95">
        <v>-2</v>
      </c>
      <c r="AD32" s="95">
        <v>-0.1</v>
      </c>
      <c r="AF32" s="96">
        <v>9</v>
      </c>
    </row>
    <row r="33" spans="1:32" ht="13.5" hidden="1" customHeight="1" outlineLevel="1" x14ac:dyDescent="0.3">
      <c r="A33" s="91" t="s">
        <v>79</v>
      </c>
      <c r="B33" s="92" t="s">
        <v>34</v>
      </c>
      <c r="D33" s="94" t="s">
        <v>80</v>
      </c>
      <c r="E33" s="95">
        <v>12</v>
      </c>
      <c r="F33" s="95">
        <v>0</v>
      </c>
      <c r="G33" s="95">
        <v>0</v>
      </c>
      <c r="H33" s="95">
        <v>0</v>
      </c>
      <c r="I33" s="95">
        <v>0</v>
      </c>
      <c r="J33" s="95">
        <v>12</v>
      </c>
      <c r="K33" s="95">
        <v>0</v>
      </c>
      <c r="L33" s="95">
        <v>0</v>
      </c>
      <c r="M33" s="95">
        <v>0</v>
      </c>
      <c r="N33" s="95">
        <v>0</v>
      </c>
      <c r="O33" s="95">
        <v>0</v>
      </c>
      <c r="Q33" s="95">
        <v>12</v>
      </c>
      <c r="R33" s="95" t="s">
        <v>36</v>
      </c>
      <c r="S33" s="95" t="s">
        <v>36</v>
      </c>
      <c r="X33" s="95" t="s">
        <v>36</v>
      </c>
      <c r="Y33" s="95">
        <v>9</v>
      </c>
      <c r="Z33" s="95">
        <v>-8.3333333333333304</v>
      </c>
      <c r="AA33" s="95">
        <v>8.25</v>
      </c>
      <c r="AB33" s="95">
        <v>3</v>
      </c>
      <c r="AD33" s="95">
        <v>3.75</v>
      </c>
      <c r="AF33" s="96">
        <v>9</v>
      </c>
    </row>
    <row r="34" spans="1:32" ht="13.5" hidden="1" customHeight="1" outlineLevel="1" x14ac:dyDescent="0.3">
      <c r="A34" s="91" t="s">
        <v>81</v>
      </c>
      <c r="B34" s="92" t="s">
        <v>34</v>
      </c>
      <c r="D34" s="94" t="s">
        <v>82</v>
      </c>
      <c r="E34" s="95">
        <v>0</v>
      </c>
      <c r="F34" s="95">
        <v>0</v>
      </c>
      <c r="G34" s="95">
        <v>0</v>
      </c>
      <c r="H34" s="95">
        <v>0</v>
      </c>
      <c r="I34" s="95">
        <v>0</v>
      </c>
      <c r="J34" s="95">
        <v>0</v>
      </c>
      <c r="K34" s="95">
        <v>0</v>
      </c>
      <c r="L34" s="95">
        <v>0</v>
      </c>
      <c r="M34" s="95">
        <v>0</v>
      </c>
      <c r="N34" s="95">
        <v>0</v>
      </c>
      <c r="O34" s="95">
        <v>0</v>
      </c>
      <c r="Q34" s="95">
        <v>0</v>
      </c>
      <c r="R34" s="95" t="s">
        <v>36</v>
      </c>
      <c r="Y34" s="95" t="s">
        <v>36</v>
      </c>
      <c r="Z34" s="95">
        <v>-15</v>
      </c>
      <c r="AA34" s="95" t="s">
        <v>36</v>
      </c>
      <c r="AB34" s="95" t="s">
        <v>36</v>
      </c>
      <c r="AD34" s="95" t="s">
        <v>36</v>
      </c>
      <c r="AF34" s="96">
        <v>9</v>
      </c>
    </row>
    <row r="35" spans="1:32" ht="13.5" hidden="1" customHeight="1" outlineLevel="1" x14ac:dyDescent="0.3">
      <c r="A35" s="91" t="s">
        <v>83</v>
      </c>
      <c r="B35" s="92" t="s">
        <v>34</v>
      </c>
      <c r="D35" s="94" t="s">
        <v>84</v>
      </c>
      <c r="E35" s="95">
        <v>6</v>
      </c>
      <c r="F35" s="95">
        <v>0</v>
      </c>
      <c r="G35" s="95">
        <v>0</v>
      </c>
      <c r="H35" s="95">
        <v>0</v>
      </c>
      <c r="I35" s="95">
        <v>0</v>
      </c>
      <c r="J35" s="95">
        <v>6</v>
      </c>
      <c r="K35" s="95">
        <v>0</v>
      </c>
      <c r="L35" s="95">
        <v>0</v>
      </c>
      <c r="M35" s="95">
        <v>0</v>
      </c>
      <c r="N35" s="95">
        <v>0</v>
      </c>
      <c r="O35" s="95">
        <v>0</v>
      </c>
      <c r="Q35" s="95">
        <v>6</v>
      </c>
      <c r="R35" s="95" t="s">
        <v>36</v>
      </c>
      <c r="S35" s="95" t="s">
        <v>36</v>
      </c>
      <c r="X35" s="95" t="s">
        <v>36</v>
      </c>
      <c r="Y35" s="95" t="s">
        <v>36</v>
      </c>
      <c r="Z35" s="95">
        <v>-5.8823529411764701</v>
      </c>
      <c r="AA35" s="95" t="s">
        <v>36</v>
      </c>
      <c r="AB35" s="95" t="s">
        <v>36</v>
      </c>
      <c r="AD35" s="95" t="s">
        <v>36</v>
      </c>
      <c r="AF35" s="96">
        <v>9</v>
      </c>
    </row>
    <row r="36" spans="1:32" ht="13.5" hidden="1" customHeight="1" outlineLevel="1" x14ac:dyDescent="0.3">
      <c r="A36" s="91" t="s">
        <v>85</v>
      </c>
      <c r="B36" s="92" t="s">
        <v>34</v>
      </c>
      <c r="D36" s="94" t="s">
        <v>86</v>
      </c>
      <c r="E36" s="95">
        <v>4</v>
      </c>
      <c r="F36" s="95">
        <v>0</v>
      </c>
      <c r="G36" s="95">
        <v>0</v>
      </c>
      <c r="H36" s="95">
        <v>0</v>
      </c>
      <c r="I36" s="95">
        <v>0</v>
      </c>
      <c r="J36" s="95">
        <v>4</v>
      </c>
      <c r="K36" s="95">
        <v>0</v>
      </c>
      <c r="L36" s="95">
        <v>0</v>
      </c>
      <c r="M36" s="95">
        <v>0</v>
      </c>
      <c r="N36" s="95">
        <v>0</v>
      </c>
      <c r="O36" s="95">
        <v>0</v>
      </c>
      <c r="Q36" s="95">
        <v>4</v>
      </c>
      <c r="R36" s="95" t="s">
        <v>36</v>
      </c>
      <c r="Y36" s="95" t="s">
        <v>36</v>
      </c>
      <c r="Z36" s="95">
        <v>-7.5</v>
      </c>
      <c r="AA36" s="95" t="s">
        <v>36</v>
      </c>
      <c r="AB36" s="95" t="s">
        <v>36</v>
      </c>
      <c r="AD36" s="95" t="s">
        <v>36</v>
      </c>
      <c r="AF36" s="96">
        <v>9</v>
      </c>
    </row>
    <row r="37" spans="1:32" ht="13.5" hidden="1" customHeight="1" outlineLevel="1" x14ac:dyDescent="0.3">
      <c r="A37" s="91" t="s">
        <v>87</v>
      </c>
      <c r="B37" s="92" t="s">
        <v>34</v>
      </c>
      <c r="D37" s="94" t="s">
        <v>88</v>
      </c>
      <c r="E37" s="95">
        <v>16</v>
      </c>
      <c r="F37" s="95">
        <v>0</v>
      </c>
      <c r="G37" s="95">
        <v>31</v>
      </c>
      <c r="H37" s="95">
        <v>0</v>
      </c>
      <c r="I37" s="95">
        <v>0</v>
      </c>
      <c r="J37" s="95">
        <v>47</v>
      </c>
      <c r="K37" s="95">
        <v>0</v>
      </c>
      <c r="L37" s="95">
        <v>0</v>
      </c>
      <c r="M37" s="95">
        <v>0</v>
      </c>
      <c r="N37" s="95">
        <v>0</v>
      </c>
      <c r="O37" s="95">
        <v>0</v>
      </c>
      <c r="Q37" s="95">
        <v>47</v>
      </c>
      <c r="R37" s="95">
        <v>8</v>
      </c>
      <c r="S37" s="95">
        <v>10.6</v>
      </c>
      <c r="U37" s="95">
        <v>30</v>
      </c>
      <c r="X37" s="95">
        <v>40.6</v>
      </c>
      <c r="Y37" s="95">
        <v>48.6</v>
      </c>
      <c r="Z37" s="95">
        <v>-10.389610389610301</v>
      </c>
      <c r="AA37" s="95">
        <v>43.550649350649302</v>
      </c>
      <c r="AB37" s="95">
        <v>-1.6</v>
      </c>
      <c r="AD37" s="95">
        <v>3.4493506493506398</v>
      </c>
      <c r="AF37" s="96">
        <v>9</v>
      </c>
    </row>
    <row r="38" spans="1:32" ht="13.5" hidden="1" customHeight="1" outlineLevel="1" x14ac:dyDescent="0.3">
      <c r="A38" s="91" t="s">
        <v>89</v>
      </c>
      <c r="B38" s="92" t="s">
        <v>34</v>
      </c>
      <c r="D38" s="94" t="s">
        <v>90</v>
      </c>
      <c r="R38" s="95" t="s">
        <v>36</v>
      </c>
      <c r="Y38" s="95" t="s">
        <v>36</v>
      </c>
      <c r="Z38" s="95">
        <v>66.6666666666666</v>
      </c>
      <c r="AA38" s="95" t="s">
        <v>36</v>
      </c>
      <c r="AB38" s="95" t="s">
        <v>36</v>
      </c>
      <c r="AD38" s="95" t="s">
        <v>36</v>
      </c>
      <c r="AF38" s="96">
        <v>9</v>
      </c>
    </row>
    <row r="39" spans="1:32" ht="13.5" hidden="1" customHeight="1" outlineLevel="1" x14ac:dyDescent="0.3">
      <c r="A39" s="91" t="s">
        <v>91</v>
      </c>
      <c r="B39" s="92" t="s">
        <v>34</v>
      </c>
      <c r="D39" s="94" t="s">
        <v>92</v>
      </c>
      <c r="E39" s="95">
        <v>11</v>
      </c>
      <c r="F39" s="95">
        <v>0</v>
      </c>
      <c r="G39" s="95">
        <v>21</v>
      </c>
      <c r="H39" s="95">
        <v>0</v>
      </c>
      <c r="I39" s="95">
        <v>0</v>
      </c>
      <c r="J39" s="95">
        <v>32</v>
      </c>
      <c r="K39" s="95">
        <v>0</v>
      </c>
      <c r="L39" s="95">
        <v>0</v>
      </c>
      <c r="M39" s="95">
        <v>0</v>
      </c>
      <c r="N39" s="95">
        <v>0</v>
      </c>
      <c r="O39" s="95">
        <v>0</v>
      </c>
      <c r="Q39" s="95">
        <v>32</v>
      </c>
      <c r="R39" s="95" t="s">
        <v>36</v>
      </c>
      <c r="S39" s="95" t="s">
        <v>36</v>
      </c>
      <c r="U39" s="95">
        <v>19.600000000000001</v>
      </c>
      <c r="X39" s="95" t="s">
        <v>36</v>
      </c>
      <c r="Y39" s="95">
        <v>25.6</v>
      </c>
      <c r="Z39" s="95">
        <v>10</v>
      </c>
      <c r="AA39" s="95">
        <v>28.16</v>
      </c>
      <c r="AB39" s="95">
        <v>6.4</v>
      </c>
      <c r="AD39" s="95">
        <v>3.8399999999999901</v>
      </c>
      <c r="AF39" s="96">
        <v>9</v>
      </c>
    </row>
    <row r="40" spans="1:32" ht="13.5" hidden="1" customHeight="1" outlineLevel="1" x14ac:dyDescent="0.3">
      <c r="A40" s="91" t="s">
        <v>93</v>
      </c>
      <c r="B40" s="92" t="s">
        <v>34</v>
      </c>
      <c r="D40" s="94" t="s">
        <v>94</v>
      </c>
      <c r="E40" s="95">
        <v>9</v>
      </c>
      <c r="F40" s="95">
        <v>0</v>
      </c>
      <c r="G40" s="95">
        <v>0</v>
      </c>
      <c r="H40" s="95">
        <v>0</v>
      </c>
      <c r="I40" s="95">
        <v>0</v>
      </c>
      <c r="J40" s="95">
        <v>9</v>
      </c>
      <c r="K40" s="95">
        <v>0</v>
      </c>
      <c r="L40" s="95">
        <v>0</v>
      </c>
      <c r="M40" s="95">
        <v>0</v>
      </c>
      <c r="N40" s="95">
        <v>0</v>
      </c>
      <c r="O40" s="95">
        <v>0</v>
      </c>
      <c r="Q40" s="95">
        <v>9</v>
      </c>
      <c r="R40" s="95" t="s">
        <v>36</v>
      </c>
      <c r="S40" s="95" t="s">
        <v>36</v>
      </c>
      <c r="X40" s="95" t="s">
        <v>36</v>
      </c>
      <c r="Y40" s="95">
        <v>10</v>
      </c>
      <c r="Z40" s="95">
        <v>0</v>
      </c>
      <c r="AA40" s="95">
        <v>10</v>
      </c>
      <c r="AB40" s="95">
        <v>-1</v>
      </c>
      <c r="AD40" s="95">
        <v>-1</v>
      </c>
      <c r="AF40" s="96">
        <v>9</v>
      </c>
    </row>
    <row r="41" spans="1:32" ht="13.5" hidden="1" customHeight="1" outlineLevel="1" x14ac:dyDescent="0.3">
      <c r="A41" s="91" t="s">
        <v>95</v>
      </c>
      <c r="B41" s="92" t="s">
        <v>34</v>
      </c>
      <c r="D41" s="94" t="s">
        <v>96</v>
      </c>
      <c r="E41" s="95">
        <v>6</v>
      </c>
      <c r="F41" s="95">
        <v>0</v>
      </c>
      <c r="G41" s="95">
        <v>0</v>
      </c>
      <c r="H41" s="95">
        <v>0</v>
      </c>
      <c r="I41" s="95">
        <v>0</v>
      </c>
      <c r="J41" s="95">
        <v>6</v>
      </c>
      <c r="K41" s="95">
        <v>0</v>
      </c>
      <c r="L41" s="95">
        <v>0</v>
      </c>
      <c r="M41" s="95">
        <v>0</v>
      </c>
      <c r="N41" s="95">
        <v>0</v>
      </c>
      <c r="O41" s="95">
        <v>0</v>
      </c>
      <c r="Q41" s="95">
        <v>6</v>
      </c>
      <c r="R41" s="95" t="s">
        <v>36</v>
      </c>
      <c r="S41" s="95" t="s">
        <v>36</v>
      </c>
      <c r="X41" s="95" t="s">
        <v>36</v>
      </c>
      <c r="Y41" s="95">
        <v>6</v>
      </c>
      <c r="Z41" s="95">
        <v>-19.047619047619001</v>
      </c>
      <c r="AA41" s="95">
        <v>4.8571428571428497</v>
      </c>
      <c r="AB41" s="95">
        <v>0</v>
      </c>
      <c r="AD41" s="95">
        <v>1.1428571428571399</v>
      </c>
      <c r="AF41" s="96">
        <v>9</v>
      </c>
    </row>
    <row r="42" spans="1:32" ht="13.5" customHeight="1" collapsed="1" x14ac:dyDescent="0.3">
      <c r="A42" s="91" t="s">
        <v>97</v>
      </c>
      <c r="B42" s="92" t="s">
        <v>31</v>
      </c>
      <c r="D42" s="94" t="s">
        <v>98</v>
      </c>
      <c r="E42" s="95">
        <v>449</v>
      </c>
      <c r="F42" s="95">
        <v>24</v>
      </c>
      <c r="G42" s="95">
        <v>1079</v>
      </c>
      <c r="H42" s="95">
        <v>78</v>
      </c>
      <c r="I42" s="95">
        <v>128</v>
      </c>
      <c r="J42" s="95">
        <v>1758</v>
      </c>
      <c r="K42" s="95">
        <v>10</v>
      </c>
      <c r="L42" s="95">
        <v>0</v>
      </c>
      <c r="M42" s="95">
        <v>0</v>
      </c>
      <c r="N42" s="95">
        <v>10</v>
      </c>
      <c r="O42" s="95">
        <v>0</v>
      </c>
      <c r="Q42" s="95">
        <v>1768</v>
      </c>
      <c r="R42" s="95">
        <v>275</v>
      </c>
      <c r="S42" s="95">
        <v>412.5</v>
      </c>
      <c r="T42" s="95">
        <v>9</v>
      </c>
      <c r="U42" s="95">
        <v>947.9</v>
      </c>
      <c r="V42" s="95">
        <v>76</v>
      </c>
      <c r="W42" s="95">
        <v>87.6</v>
      </c>
      <c r="X42" s="95">
        <v>1533</v>
      </c>
      <c r="Y42" s="95">
        <v>1808</v>
      </c>
      <c r="Z42" s="95">
        <v>-0.49239033124440001</v>
      </c>
      <c r="AA42" s="95">
        <v>1799.0975828111</v>
      </c>
      <c r="AB42" s="95">
        <v>-50</v>
      </c>
      <c r="AC42" s="95">
        <v>97.234513274336294</v>
      </c>
      <c r="AD42" s="95">
        <v>-31.097582811101098</v>
      </c>
      <c r="AE42" s="95">
        <v>98.271489934275195</v>
      </c>
      <c r="AF42" s="96">
        <v>0</v>
      </c>
    </row>
    <row r="43" spans="1:32" ht="13.5" hidden="1" customHeight="1" outlineLevel="1" collapsed="1" x14ac:dyDescent="0.3">
      <c r="A43" s="91" t="s">
        <v>99</v>
      </c>
      <c r="B43" s="92" t="s">
        <v>34</v>
      </c>
      <c r="D43" s="94" t="s">
        <v>100</v>
      </c>
      <c r="E43" s="95">
        <v>6</v>
      </c>
      <c r="F43" s="95">
        <v>0</v>
      </c>
      <c r="G43" s="95">
        <v>0</v>
      </c>
      <c r="H43" s="95">
        <v>0</v>
      </c>
      <c r="I43" s="95">
        <v>0</v>
      </c>
      <c r="J43" s="95">
        <v>6</v>
      </c>
      <c r="K43" s="95">
        <v>0</v>
      </c>
      <c r="L43" s="95">
        <v>0</v>
      </c>
      <c r="M43" s="95">
        <v>0</v>
      </c>
      <c r="N43" s="95">
        <v>0</v>
      </c>
      <c r="O43" s="95">
        <v>0</v>
      </c>
      <c r="Q43" s="95">
        <v>6</v>
      </c>
      <c r="R43" s="95" t="s">
        <v>36</v>
      </c>
      <c r="S43" s="95" t="s">
        <v>36</v>
      </c>
      <c r="X43" s="95" t="s">
        <v>36</v>
      </c>
      <c r="Y43" s="95">
        <v>8.1999999999999993</v>
      </c>
      <c r="Z43" s="95">
        <v>100</v>
      </c>
      <c r="AA43" s="95">
        <v>16.399999999999999</v>
      </c>
      <c r="AB43" s="95">
        <v>-2.19999999999999</v>
      </c>
      <c r="AD43" s="95">
        <v>-10.4</v>
      </c>
      <c r="AF43" s="96">
        <v>9</v>
      </c>
    </row>
    <row r="44" spans="1:32" ht="13.5" hidden="1" customHeight="1" outlineLevel="1" collapsed="1" x14ac:dyDescent="0.3">
      <c r="A44" s="91" t="s">
        <v>101</v>
      </c>
      <c r="B44" s="92" t="s">
        <v>34</v>
      </c>
      <c r="D44" s="94" t="s">
        <v>102</v>
      </c>
      <c r="R44" s="95" t="s">
        <v>36</v>
      </c>
      <c r="Y44" s="95" t="s">
        <v>36</v>
      </c>
      <c r="Z44" s="95">
        <v>-16.6666666666666</v>
      </c>
      <c r="AA44" s="95" t="s">
        <v>36</v>
      </c>
      <c r="AB44" s="95" t="s">
        <v>36</v>
      </c>
      <c r="AD44" s="95" t="s">
        <v>36</v>
      </c>
      <c r="AF44" s="96">
        <v>9</v>
      </c>
    </row>
    <row r="45" spans="1:32" ht="13.5" hidden="1" customHeight="1" outlineLevel="1" x14ac:dyDescent="0.3">
      <c r="A45" s="91" t="s">
        <v>103</v>
      </c>
      <c r="B45" s="92" t="s">
        <v>34</v>
      </c>
      <c r="D45" s="94" t="s">
        <v>104</v>
      </c>
      <c r="E45" s="95">
        <v>36</v>
      </c>
      <c r="F45" s="95">
        <v>0</v>
      </c>
      <c r="G45" s="95">
        <v>0</v>
      </c>
      <c r="H45" s="95">
        <v>0</v>
      </c>
      <c r="I45" s="95">
        <v>0</v>
      </c>
      <c r="J45" s="95">
        <v>36</v>
      </c>
      <c r="K45" s="95">
        <v>0</v>
      </c>
      <c r="L45" s="95">
        <v>0</v>
      </c>
      <c r="M45" s="95">
        <v>0</v>
      </c>
      <c r="N45" s="95">
        <v>0</v>
      </c>
      <c r="O45" s="95">
        <v>0</v>
      </c>
      <c r="Q45" s="95">
        <v>36</v>
      </c>
      <c r="R45" s="95">
        <v>6</v>
      </c>
      <c r="S45" s="95">
        <v>18.8</v>
      </c>
      <c r="X45" s="95">
        <v>18.8</v>
      </c>
      <c r="Y45" s="95">
        <v>24.8</v>
      </c>
      <c r="Z45" s="95">
        <v>-14.6666666666666</v>
      </c>
      <c r="AA45" s="95">
        <v>21.162666666666599</v>
      </c>
      <c r="AB45" s="95">
        <v>11.2</v>
      </c>
      <c r="AD45" s="95">
        <v>14.8373333333333</v>
      </c>
      <c r="AF45" s="96">
        <v>9</v>
      </c>
    </row>
    <row r="46" spans="1:32" ht="13.5" hidden="1" customHeight="1" outlineLevel="1" x14ac:dyDescent="0.3">
      <c r="A46" s="91" t="s">
        <v>105</v>
      </c>
      <c r="B46" s="92" t="s">
        <v>34</v>
      </c>
      <c r="D46" s="94" t="s">
        <v>106</v>
      </c>
      <c r="E46" s="95">
        <v>15</v>
      </c>
      <c r="F46" s="95">
        <v>0</v>
      </c>
      <c r="G46" s="95">
        <v>0</v>
      </c>
      <c r="H46" s="95">
        <v>0</v>
      </c>
      <c r="I46" s="95">
        <v>0</v>
      </c>
      <c r="J46" s="95">
        <v>15</v>
      </c>
      <c r="K46" s="95">
        <v>0</v>
      </c>
      <c r="L46" s="95">
        <v>0</v>
      </c>
      <c r="M46" s="95">
        <v>0</v>
      </c>
      <c r="N46" s="95">
        <v>0</v>
      </c>
      <c r="O46" s="95">
        <v>0</v>
      </c>
      <c r="Q46" s="95">
        <v>15</v>
      </c>
      <c r="R46" s="95" t="s">
        <v>36</v>
      </c>
      <c r="S46" s="95" t="s">
        <v>36</v>
      </c>
      <c r="X46" s="95" t="s">
        <v>36</v>
      </c>
      <c r="Y46" s="95">
        <v>7.8</v>
      </c>
      <c r="Z46" s="95">
        <v>17.647058823529399</v>
      </c>
      <c r="AA46" s="95">
        <v>9.1764705882352899</v>
      </c>
      <c r="AB46" s="95">
        <v>7.2</v>
      </c>
      <c r="AD46" s="95">
        <v>5.8235294117647003</v>
      </c>
      <c r="AF46" s="96">
        <v>9</v>
      </c>
    </row>
    <row r="47" spans="1:32" ht="13.5" hidden="1" customHeight="1" outlineLevel="1" x14ac:dyDescent="0.3">
      <c r="A47" s="91" t="s">
        <v>107</v>
      </c>
      <c r="B47" s="92" t="s">
        <v>34</v>
      </c>
      <c r="D47" s="94" t="s">
        <v>108</v>
      </c>
      <c r="E47" s="95">
        <v>30</v>
      </c>
      <c r="F47" s="95">
        <v>0</v>
      </c>
      <c r="G47" s="95">
        <v>92</v>
      </c>
      <c r="H47" s="95">
        <v>0</v>
      </c>
      <c r="I47" s="95">
        <v>0</v>
      </c>
      <c r="J47" s="95">
        <v>122</v>
      </c>
      <c r="K47" s="95">
        <v>10</v>
      </c>
      <c r="L47" s="95">
        <v>0</v>
      </c>
      <c r="M47" s="95">
        <v>0</v>
      </c>
      <c r="N47" s="95">
        <v>10</v>
      </c>
      <c r="O47" s="95">
        <v>0</v>
      </c>
      <c r="Q47" s="95">
        <v>132</v>
      </c>
      <c r="R47" s="95">
        <v>13</v>
      </c>
      <c r="S47" s="95">
        <v>21</v>
      </c>
      <c r="U47" s="95">
        <v>72</v>
      </c>
      <c r="X47" s="95">
        <v>93</v>
      </c>
      <c r="Y47" s="95">
        <v>106</v>
      </c>
      <c r="Z47" s="95">
        <v>-0.81300813008130002</v>
      </c>
      <c r="AA47" s="95">
        <v>105.138211382113</v>
      </c>
      <c r="AB47" s="95">
        <v>16</v>
      </c>
      <c r="AD47" s="95">
        <v>26.861788617886099</v>
      </c>
      <c r="AF47" s="96">
        <v>9</v>
      </c>
    </row>
    <row r="48" spans="1:32" ht="13.5" hidden="1" customHeight="1" outlineLevel="1" x14ac:dyDescent="0.3">
      <c r="A48" s="91" t="s">
        <v>109</v>
      </c>
      <c r="B48" s="92" t="s">
        <v>34</v>
      </c>
      <c r="D48" s="94" t="s">
        <v>110</v>
      </c>
      <c r="E48" s="95">
        <v>330</v>
      </c>
      <c r="F48" s="95">
        <v>24</v>
      </c>
      <c r="G48" s="95">
        <v>966</v>
      </c>
      <c r="H48" s="95">
        <v>78</v>
      </c>
      <c r="I48" s="95">
        <v>78</v>
      </c>
      <c r="J48" s="95">
        <v>1476</v>
      </c>
      <c r="K48" s="95">
        <v>0</v>
      </c>
      <c r="L48" s="95">
        <v>0</v>
      </c>
      <c r="M48" s="95">
        <v>0</v>
      </c>
      <c r="N48" s="95">
        <v>0</v>
      </c>
      <c r="O48" s="95">
        <v>0</v>
      </c>
      <c r="Q48" s="95">
        <v>1476</v>
      </c>
      <c r="R48" s="95">
        <v>249</v>
      </c>
      <c r="S48" s="95">
        <v>332.9</v>
      </c>
      <c r="T48" s="95">
        <v>9</v>
      </c>
      <c r="U48" s="95">
        <v>854.9</v>
      </c>
      <c r="V48" s="95">
        <v>76</v>
      </c>
      <c r="W48" s="95">
        <v>54.6</v>
      </c>
      <c r="X48" s="95">
        <v>1327.4</v>
      </c>
      <c r="Y48" s="95">
        <v>1576.4</v>
      </c>
      <c r="Z48" s="95">
        <v>5.3734551316489999E-2</v>
      </c>
      <c r="AA48" s="95">
        <v>1577.24707146695</v>
      </c>
      <c r="AB48" s="95">
        <v>-100.4</v>
      </c>
      <c r="AD48" s="95">
        <v>-101.247071466953</v>
      </c>
      <c r="AF48" s="96">
        <v>9</v>
      </c>
    </row>
    <row r="49" spans="1:32" ht="13.5" hidden="1" customHeight="1" outlineLevel="1" x14ac:dyDescent="0.3">
      <c r="A49" s="91" t="s">
        <v>111</v>
      </c>
      <c r="B49" s="92" t="s">
        <v>34</v>
      </c>
      <c r="D49" s="94" t="s">
        <v>112</v>
      </c>
      <c r="E49" s="95">
        <v>6</v>
      </c>
      <c r="F49" s="95">
        <v>0</v>
      </c>
      <c r="G49" s="95">
        <v>21</v>
      </c>
      <c r="H49" s="95">
        <v>0</v>
      </c>
      <c r="I49" s="95">
        <v>0</v>
      </c>
      <c r="J49" s="95">
        <v>27</v>
      </c>
      <c r="K49" s="95">
        <v>0</v>
      </c>
      <c r="L49" s="95">
        <v>0</v>
      </c>
      <c r="M49" s="95">
        <v>0</v>
      </c>
      <c r="N49" s="95">
        <v>0</v>
      </c>
      <c r="O49" s="95">
        <v>0</v>
      </c>
      <c r="Q49" s="95">
        <v>27</v>
      </c>
      <c r="R49" s="95" t="s">
        <v>36</v>
      </c>
      <c r="S49" s="95" t="s">
        <v>36</v>
      </c>
      <c r="U49" s="95">
        <v>21</v>
      </c>
      <c r="X49" s="95" t="s">
        <v>36</v>
      </c>
      <c r="Y49" s="95">
        <v>31.8</v>
      </c>
      <c r="Z49" s="95">
        <v>-8.5106382978723403</v>
      </c>
      <c r="AA49" s="95">
        <v>29.0936170212766</v>
      </c>
      <c r="AB49" s="95">
        <v>-4.8</v>
      </c>
      <c r="AD49" s="95">
        <v>-2.0936170212765899</v>
      </c>
      <c r="AF49" s="96">
        <v>9</v>
      </c>
    </row>
    <row r="50" spans="1:32" ht="13.5" hidden="1" customHeight="1" outlineLevel="1" x14ac:dyDescent="0.3">
      <c r="A50" s="91" t="s">
        <v>113</v>
      </c>
      <c r="B50" s="92" t="s">
        <v>34</v>
      </c>
      <c r="D50" s="94" t="s">
        <v>114</v>
      </c>
      <c r="E50" s="95">
        <v>15</v>
      </c>
      <c r="F50" s="95">
        <v>0</v>
      </c>
      <c r="G50" s="95">
        <v>0</v>
      </c>
      <c r="H50" s="95">
        <v>0</v>
      </c>
      <c r="I50" s="95">
        <v>50</v>
      </c>
      <c r="J50" s="95">
        <v>65</v>
      </c>
      <c r="K50" s="95">
        <v>0</v>
      </c>
      <c r="L50" s="95">
        <v>0</v>
      </c>
      <c r="M50" s="95">
        <v>0</v>
      </c>
      <c r="N50" s="95">
        <v>0</v>
      </c>
      <c r="O50" s="95">
        <v>0</v>
      </c>
      <c r="Q50" s="95">
        <v>65</v>
      </c>
      <c r="R50" s="95" t="s">
        <v>36</v>
      </c>
      <c r="S50" s="95" t="s">
        <v>36</v>
      </c>
      <c r="W50" s="95">
        <v>33</v>
      </c>
      <c r="X50" s="95" t="s">
        <v>36</v>
      </c>
      <c r="Y50" s="95">
        <v>46</v>
      </c>
      <c r="Z50" s="95">
        <v>-5.2631578947368398</v>
      </c>
      <c r="AA50" s="95">
        <v>43.578947368420998</v>
      </c>
      <c r="AB50" s="95">
        <v>19</v>
      </c>
      <c r="AD50" s="95">
        <v>21.421052631578899</v>
      </c>
      <c r="AF50" s="96">
        <v>9</v>
      </c>
    </row>
    <row r="51" spans="1:32" ht="13.5" hidden="1" customHeight="1" outlineLevel="1" x14ac:dyDescent="0.3">
      <c r="A51" s="91" t="s">
        <v>115</v>
      </c>
      <c r="B51" s="92" t="s">
        <v>34</v>
      </c>
      <c r="D51" s="94" t="s">
        <v>116</v>
      </c>
      <c r="E51" s="95">
        <v>11</v>
      </c>
      <c r="F51" s="95">
        <v>0</v>
      </c>
      <c r="G51" s="95">
        <v>0</v>
      </c>
      <c r="H51" s="95">
        <v>0</v>
      </c>
      <c r="I51" s="95">
        <v>0</v>
      </c>
      <c r="J51" s="95">
        <v>11</v>
      </c>
      <c r="K51" s="95">
        <v>0</v>
      </c>
      <c r="L51" s="95">
        <v>0</v>
      </c>
      <c r="M51" s="95">
        <v>0</v>
      </c>
      <c r="N51" s="95">
        <v>0</v>
      </c>
      <c r="O51" s="95">
        <v>0</v>
      </c>
      <c r="Q51" s="95">
        <v>11</v>
      </c>
      <c r="R51" s="95" t="s">
        <v>36</v>
      </c>
      <c r="S51" s="95" t="s">
        <v>36</v>
      </c>
      <c r="X51" s="95" t="s">
        <v>36</v>
      </c>
      <c r="Y51" s="95" t="s">
        <v>36</v>
      </c>
      <c r="Z51" s="95">
        <v>-21.739130434782599</v>
      </c>
      <c r="AA51" s="95" t="s">
        <v>36</v>
      </c>
      <c r="AB51" s="95" t="s">
        <v>36</v>
      </c>
      <c r="AD51" s="95" t="s">
        <v>36</v>
      </c>
      <c r="AF51" s="96">
        <v>9</v>
      </c>
    </row>
    <row r="52" spans="1:32" ht="13.5" customHeight="1" collapsed="1" x14ac:dyDescent="0.3">
      <c r="A52" s="91" t="s">
        <v>117</v>
      </c>
      <c r="B52" s="92" t="s">
        <v>31</v>
      </c>
      <c r="D52" s="94" t="s">
        <v>118</v>
      </c>
      <c r="E52" s="95">
        <v>307</v>
      </c>
      <c r="F52" s="95">
        <v>0</v>
      </c>
      <c r="G52" s="95">
        <v>186</v>
      </c>
      <c r="H52" s="95">
        <v>0</v>
      </c>
      <c r="I52" s="95">
        <v>0</v>
      </c>
      <c r="J52" s="95">
        <v>493</v>
      </c>
      <c r="K52" s="95">
        <v>0</v>
      </c>
      <c r="L52" s="95">
        <v>0</v>
      </c>
      <c r="M52" s="95">
        <v>0</v>
      </c>
      <c r="N52" s="95">
        <v>0</v>
      </c>
      <c r="O52" s="95">
        <v>0</v>
      </c>
      <c r="Q52" s="95">
        <v>493</v>
      </c>
      <c r="R52" s="95">
        <v>39</v>
      </c>
      <c r="S52" s="95">
        <v>282.7</v>
      </c>
      <c r="U52" s="95">
        <v>178.2</v>
      </c>
      <c r="X52" s="95">
        <v>460.9</v>
      </c>
      <c r="Y52" s="95">
        <v>499.9</v>
      </c>
      <c r="Z52" s="95">
        <v>-5</v>
      </c>
      <c r="AA52" s="95">
        <v>474.90499999999997</v>
      </c>
      <c r="AB52" s="95">
        <v>-6.8999999999999702</v>
      </c>
      <c r="AC52" s="95">
        <v>98.619723944788902</v>
      </c>
      <c r="AD52" s="95">
        <v>18.094999999999999</v>
      </c>
      <c r="AE52" s="95">
        <v>103.810235731356</v>
      </c>
      <c r="AF52" s="96">
        <v>1</v>
      </c>
    </row>
    <row r="53" spans="1:32" ht="13.5" hidden="1" customHeight="1" outlineLevel="1" x14ac:dyDescent="0.3">
      <c r="A53" s="91" t="s">
        <v>119</v>
      </c>
      <c r="B53" s="92" t="s">
        <v>34</v>
      </c>
      <c r="D53" s="94" t="s">
        <v>120</v>
      </c>
      <c r="E53" s="95">
        <v>6</v>
      </c>
      <c r="F53" s="95">
        <v>0</v>
      </c>
      <c r="G53" s="95">
        <v>0</v>
      </c>
      <c r="H53" s="95">
        <v>0</v>
      </c>
      <c r="I53" s="95">
        <v>0</v>
      </c>
      <c r="J53" s="95">
        <v>6</v>
      </c>
      <c r="K53" s="95">
        <v>0</v>
      </c>
      <c r="L53" s="95">
        <v>0</v>
      </c>
      <c r="M53" s="95">
        <v>0</v>
      </c>
      <c r="N53" s="95">
        <v>0</v>
      </c>
      <c r="O53" s="95">
        <v>0</v>
      </c>
      <c r="Q53" s="95">
        <v>6</v>
      </c>
      <c r="R53" s="95" t="s">
        <v>36</v>
      </c>
      <c r="S53" s="95" t="s">
        <v>36</v>
      </c>
      <c r="X53" s="95" t="s">
        <v>36</v>
      </c>
      <c r="Y53" s="95" t="s">
        <v>36</v>
      </c>
      <c r="Z53" s="95">
        <v>66.6666666666666</v>
      </c>
      <c r="AA53" s="95" t="s">
        <v>36</v>
      </c>
      <c r="AB53" s="95" t="s">
        <v>36</v>
      </c>
      <c r="AD53" s="95" t="s">
        <v>36</v>
      </c>
      <c r="AF53" s="96">
        <v>9</v>
      </c>
    </row>
    <row r="54" spans="1:32" ht="13.5" hidden="1" customHeight="1" outlineLevel="1" x14ac:dyDescent="0.3">
      <c r="A54" s="91" t="s">
        <v>121</v>
      </c>
      <c r="B54" s="92" t="s">
        <v>34</v>
      </c>
      <c r="D54" s="94" t="s">
        <v>122</v>
      </c>
      <c r="R54" s="95" t="s">
        <v>36</v>
      </c>
      <c r="Y54" s="95" t="s">
        <v>36</v>
      </c>
      <c r="Z54" s="95">
        <v>-33.3333333333333</v>
      </c>
      <c r="AA54" s="95" t="s">
        <v>36</v>
      </c>
      <c r="AB54" s="95" t="s">
        <v>36</v>
      </c>
      <c r="AD54" s="95" t="s">
        <v>36</v>
      </c>
      <c r="AF54" s="96">
        <v>9</v>
      </c>
    </row>
    <row r="55" spans="1:32" ht="13.5" hidden="1" customHeight="1" outlineLevel="1" x14ac:dyDescent="0.3">
      <c r="A55" s="91" t="s">
        <v>123</v>
      </c>
      <c r="B55" s="92" t="s">
        <v>34</v>
      </c>
      <c r="D55" s="94" t="s">
        <v>124</v>
      </c>
      <c r="E55" s="95">
        <v>9</v>
      </c>
      <c r="F55" s="95">
        <v>0</v>
      </c>
      <c r="G55" s="95">
        <v>0</v>
      </c>
      <c r="H55" s="95">
        <v>0</v>
      </c>
      <c r="I55" s="95">
        <v>0</v>
      </c>
      <c r="J55" s="95">
        <v>9</v>
      </c>
      <c r="K55" s="95">
        <v>0</v>
      </c>
      <c r="L55" s="95">
        <v>0</v>
      </c>
      <c r="M55" s="95">
        <v>0</v>
      </c>
      <c r="N55" s="95">
        <v>0</v>
      </c>
      <c r="O55" s="95">
        <v>0</v>
      </c>
      <c r="Q55" s="95">
        <v>9</v>
      </c>
      <c r="R55" s="95" t="s">
        <v>36</v>
      </c>
      <c r="S55" s="95" t="s">
        <v>36</v>
      </c>
      <c r="X55" s="95" t="s">
        <v>36</v>
      </c>
      <c r="Y55" s="95">
        <v>16.8</v>
      </c>
      <c r="Z55" s="95">
        <v>-3.7037037037037002</v>
      </c>
      <c r="AA55" s="95">
        <v>16.177777777777699</v>
      </c>
      <c r="AB55" s="95">
        <v>-7.8</v>
      </c>
      <c r="AD55" s="95">
        <v>-7.1777777777777798</v>
      </c>
      <c r="AF55" s="96">
        <v>9</v>
      </c>
    </row>
    <row r="56" spans="1:32" ht="13.5" hidden="1" customHeight="1" outlineLevel="1" x14ac:dyDescent="0.3">
      <c r="A56" s="91" t="s">
        <v>125</v>
      </c>
      <c r="B56" s="92" t="s">
        <v>34</v>
      </c>
      <c r="D56" s="94" t="s">
        <v>126</v>
      </c>
      <c r="R56" s="95" t="s">
        <v>36</v>
      </c>
      <c r="Y56" s="95" t="s">
        <v>36</v>
      </c>
      <c r="Z56" s="95">
        <v>14.285714285714199</v>
      </c>
      <c r="AA56" s="95" t="s">
        <v>36</v>
      </c>
      <c r="AB56" s="95" t="s">
        <v>36</v>
      </c>
      <c r="AD56" s="95" t="s">
        <v>36</v>
      </c>
      <c r="AF56" s="96">
        <v>9</v>
      </c>
    </row>
    <row r="57" spans="1:32" ht="13.5" hidden="1" customHeight="1" outlineLevel="1" x14ac:dyDescent="0.3">
      <c r="A57" s="91" t="s">
        <v>127</v>
      </c>
      <c r="B57" s="92" t="s">
        <v>34</v>
      </c>
      <c r="D57" s="94" t="s">
        <v>128</v>
      </c>
      <c r="E57" s="95">
        <v>50</v>
      </c>
      <c r="F57" s="95">
        <v>0</v>
      </c>
      <c r="G57" s="95">
        <v>0</v>
      </c>
      <c r="H57" s="95">
        <v>0</v>
      </c>
      <c r="I57" s="95">
        <v>0</v>
      </c>
      <c r="J57" s="95">
        <v>50</v>
      </c>
      <c r="K57" s="95">
        <v>0</v>
      </c>
      <c r="L57" s="95">
        <v>0</v>
      </c>
      <c r="M57" s="95">
        <v>0</v>
      </c>
      <c r="N57" s="95">
        <v>0</v>
      </c>
      <c r="O57" s="95">
        <v>0</v>
      </c>
      <c r="Q57" s="95">
        <v>50</v>
      </c>
      <c r="R57" s="95" t="s">
        <v>36</v>
      </c>
      <c r="S57" s="95" t="s">
        <v>36</v>
      </c>
      <c r="X57" s="95" t="s">
        <v>36</v>
      </c>
      <c r="Y57" s="95">
        <v>43.5</v>
      </c>
      <c r="Z57" s="95">
        <v>-8.2191780821917799</v>
      </c>
      <c r="AA57" s="95">
        <v>39.924657534246499</v>
      </c>
      <c r="AB57" s="95">
        <v>6.5</v>
      </c>
      <c r="AD57" s="95">
        <v>10.075342465753399</v>
      </c>
      <c r="AF57" s="96">
        <v>9</v>
      </c>
    </row>
    <row r="58" spans="1:32" ht="13.5" hidden="1" customHeight="1" outlineLevel="1" x14ac:dyDescent="0.3">
      <c r="A58" s="91" t="s">
        <v>129</v>
      </c>
      <c r="B58" s="92" t="s">
        <v>34</v>
      </c>
      <c r="D58" s="94" t="s">
        <v>130</v>
      </c>
      <c r="E58" s="95">
        <v>0</v>
      </c>
      <c r="F58" s="95">
        <v>0</v>
      </c>
      <c r="G58" s="95">
        <v>16</v>
      </c>
      <c r="H58" s="95">
        <v>0</v>
      </c>
      <c r="I58" s="95">
        <v>0</v>
      </c>
      <c r="J58" s="95">
        <v>16</v>
      </c>
      <c r="K58" s="95">
        <v>0</v>
      </c>
      <c r="L58" s="95">
        <v>0</v>
      </c>
      <c r="M58" s="95">
        <v>0</v>
      </c>
      <c r="N58" s="95">
        <v>0</v>
      </c>
      <c r="O58" s="95">
        <v>0</v>
      </c>
      <c r="Q58" s="95">
        <v>16</v>
      </c>
      <c r="R58" s="95" t="s">
        <v>36</v>
      </c>
      <c r="U58" s="95" t="s">
        <v>36</v>
      </c>
      <c r="X58" s="95" t="s">
        <v>36</v>
      </c>
      <c r="Y58" s="95" t="s">
        <v>36</v>
      </c>
      <c r="Z58" s="95">
        <v>0</v>
      </c>
      <c r="AA58" s="95" t="s">
        <v>36</v>
      </c>
      <c r="AB58" s="95" t="s">
        <v>36</v>
      </c>
      <c r="AD58" s="95" t="s">
        <v>36</v>
      </c>
      <c r="AF58" s="96">
        <v>9</v>
      </c>
    </row>
    <row r="59" spans="1:32" ht="13.5" hidden="1" customHeight="1" outlineLevel="1" x14ac:dyDescent="0.3">
      <c r="A59" s="91" t="s">
        <v>131</v>
      </c>
      <c r="B59" s="92" t="s">
        <v>34</v>
      </c>
      <c r="D59" s="94" t="s">
        <v>132</v>
      </c>
      <c r="E59" s="95">
        <v>14</v>
      </c>
      <c r="F59" s="95">
        <v>0</v>
      </c>
      <c r="G59" s="95">
        <v>0</v>
      </c>
      <c r="H59" s="95">
        <v>0</v>
      </c>
      <c r="I59" s="95">
        <v>0</v>
      </c>
      <c r="J59" s="95">
        <v>14</v>
      </c>
      <c r="K59" s="95">
        <v>0</v>
      </c>
      <c r="L59" s="95">
        <v>0</v>
      </c>
      <c r="M59" s="95">
        <v>0</v>
      </c>
      <c r="N59" s="95">
        <v>0</v>
      </c>
      <c r="O59" s="95">
        <v>0</v>
      </c>
      <c r="Q59" s="95">
        <v>14</v>
      </c>
      <c r="R59" s="95" t="s">
        <v>36</v>
      </c>
      <c r="S59" s="95" t="s">
        <v>36</v>
      </c>
      <c r="X59" s="95" t="s">
        <v>36</v>
      </c>
      <c r="Y59" s="95">
        <v>25</v>
      </c>
      <c r="Z59" s="95">
        <v>-12</v>
      </c>
      <c r="AA59" s="95">
        <v>22</v>
      </c>
      <c r="AB59" s="95">
        <v>-11</v>
      </c>
      <c r="AD59" s="95">
        <v>-8</v>
      </c>
      <c r="AF59" s="96">
        <v>9</v>
      </c>
    </row>
    <row r="60" spans="1:32" ht="13.5" hidden="1" customHeight="1" outlineLevel="1" x14ac:dyDescent="0.3">
      <c r="A60" s="91" t="s">
        <v>133</v>
      </c>
      <c r="B60" s="92" t="s">
        <v>34</v>
      </c>
      <c r="D60" s="94" t="s">
        <v>134</v>
      </c>
      <c r="R60" s="95" t="s">
        <v>36</v>
      </c>
      <c r="Y60" s="95" t="s">
        <v>36</v>
      </c>
      <c r="Z60" s="95">
        <v>-9.0909090909090899</v>
      </c>
      <c r="AA60" s="95" t="s">
        <v>36</v>
      </c>
      <c r="AB60" s="95" t="s">
        <v>36</v>
      </c>
      <c r="AD60" s="95" t="s">
        <v>36</v>
      </c>
      <c r="AF60" s="96">
        <v>9</v>
      </c>
    </row>
    <row r="61" spans="1:32" ht="13.5" hidden="1" customHeight="1" outlineLevel="1" x14ac:dyDescent="0.3">
      <c r="A61" s="91" t="s">
        <v>135</v>
      </c>
      <c r="B61" s="92" t="s">
        <v>34</v>
      </c>
      <c r="D61" s="94" t="s">
        <v>136</v>
      </c>
      <c r="E61" s="95">
        <v>0</v>
      </c>
      <c r="F61" s="95">
        <v>0</v>
      </c>
      <c r="G61" s="95">
        <v>21</v>
      </c>
      <c r="H61" s="95">
        <v>0</v>
      </c>
      <c r="I61" s="95">
        <v>0</v>
      </c>
      <c r="J61" s="95">
        <v>21</v>
      </c>
      <c r="K61" s="95">
        <v>0</v>
      </c>
      <c r="L61" s="95">
        <v>0</v>
      </c>
      <c r="M61" s="95">
        <v>0</v>
      </c>
      <c r="N61" s="95">
        <v>0</v>
      </c>
      <c r="O61" s="95">
        <v>0</v>
      </c>
      <c r="Q61" s="95">
        <v>21</v>
      </c>
      <c r="R61" s="95" t="s">
        <v>36</v>
      </c>
      <c r="U61" s="95" t="s">
        <v>36</v>
      </c>
      <c r="X61" s="95" t="s">
        <v>36</v>
      </c>
      <c r="Y61" s="95">
        <v>21</v>
      </c>
      <c r="Z61" s="95">
        <v>-4.7619047619047601</v>
      </c>
      <c r="AA61" s="95">
        <v>20</v>
      </c>
      <c r="AB61" s="95">
        <v>0</v>
      </c>
      <c r="AD61" s="95">
        <v>1</v>
      </c>
      <c r="AF61" s="96">
        <v>9</v>
      </c>
    </row>
    <row r="62" spans="1:32" ht="13.5" hidden="1" customHeight="1" outlineLevel="1" x14ac:dyDescent="0.3">
      <c r="A62" s="91" t="s">
        <v>137</v>
      </c>
      <c r="B62" s="92" t="s">
        <v>34</v>
      </c>
      <c r="D62" s="94" t="s">
        <v>138</v>
      </c>
      <c r="E62" s="95">
        <v>11</v>
      </c>
      <c r="F62" s="95">
        <v>0</v>
      </c>
      <c r="G62" s="95">
        <v>0</v>
      </c>
      <c r="H62" s="95">
        <v>0</v>
      </c>
      <c r="I62" s="95">
        <v>0</v>
      </c>
      <c r="J62" s="95">
        <v>11</v>
      </c>
      <c r="K62" s="95">
        <v>0</v>
      </c>
      <c r="L62" s="95">
        <v>0</v>
      </c>
      <c r="M62" s="95">
        <v>0</v>
      </c>
      <c r="N62" s="95">
        <v>0</v>
      </c>
      <c r="O62" s="95">
        <v>0</v>
      </c>
      <c r="Q62" s="95">
        <v>11</v>
      </c>
      <c r="R62" s="95" t="s">
        <v>36</v>
      </c>
      <c r="S62" s="95" t="s">
        <v>36</v>
      </c>
      <c r="X62" s="95" t="s">
        <v>36</v>
      </c>
      <c r="Y62" s="95">
        <v>12.4</v>
      </c>
      <c r="Z62" s="95">
        <v>-20.8333333333333</v>
      </c>
      <c r="AA62" s="95">
        <v>9.8166666666666593</v>
      </c>
      <c r="AB62" s="95">
        <v>-1.4</v>
      </c>
      <c r="AD62" s="95">
        <v>1.18333333333333</v>
      </c>
      <c r="AF62" s="96">
        <v>9</v>
      </c>
    </row>
    <row r="63" spans="1:32" ht="13.5" hidden="1" customHeight="1" outlineLevel="1" x14ac:dyDescent="0.3">
      <c r="A63" s="91" t="s">
        <v>139</v>
      </c>
      <c r="B63" s="92" t="s">
        <v>34</v>
      </c>
      <c r="D63" s="94" t="s">
        <v>140</v>
      </c>
      <c r="R63" s="95" t="s">
        <v>36</v>
      </c>
      <c r="Y63" s="95" t="s">
        <v>36</v>
      </c>
      <c r="Z63" s="95">
        <v>0</v>
      </c>
      <c r="AA63" s="95" t="s">
        <v>36</v>
      </c>
      <c r="AB63" s="95" t="s">
        <v>36</v>
      </c>
      <c r="AD63" s="95" t="s">
        <v>36</v>
      </c>
      <c r="AF63" s="96">
        <v>9</v>
      </c>
    </row>
    <row r="64" spans="1:32" ht="13.5" hidden="1" customHeight="1" outlineLevel="1" x14ac:dyDescent="0.3">
      <c r="A64" s="91" t="s">
        <v>141</v>
      </c>
      <c r="B64" s="92" t="s">
        <v>34</v>
      </c>
      <c r="D64" s="94" t="s">
        <v>142</v>
      </c>
      <c r="E64" s="95">
        <v>39</v>
      </c>
      <c r="F64" s="95">
        <v>0</v>
      </c>
      <c r="G64" s="95">
        <v>0</v>
      </c>
      <c r="H64" s="95">
        <v>0</v>
      </c>
      <c r="I64" s="95">
        <v>0</v>
      </c>
      <c r="J64" s="95">
        <v>39</v>
      </c>
      <c r="K64" s="95">
        <v>0</v>
      </c>
      <c r="L64" s="95">
        <v>0</v>
      </c>
      <c r="M64" s="95">
        <v>0</v>
      </c>
      <c r="N64" s="95">
        <v>0</v>
      </c>
      <c r="O64" s="95">
        <v>0</v>
      </c>
      <c r="Q64" s="95">
        <v>39</v>
      </c>
      <c r="R64" s="95" t="s">
        <v>36</v>
      </c>
      <c r="S64" s="95" t="s">
        <v>36</v>
      </c>
      <c r="X64" s="95" t="s">
        <v>36</v>
      </c>
      <c r="Y64" s="95">
        <v>38</v>
      </c>
      <c r="Z64" s="95">
        <v>-2.6666666666666599</v>
      </c>
      <c r="AA64" s="95">
        <v>36.986666666666601</v>
      </c>
      <c r="AB64" s="95">
        <v>1</v>
      </c>
      <c r="AD64" s="95">
        <v>2.0133333333333199</v>
      </c>
      <c r="AF64" s="96">
        <v>9</v>
      </c>
    </row>
    <row r="65" spans="1:32" ht="13.5" hidden="1" customHeight="1" outlineLevel="1" x14ac:dyDescent="0.3">
      <c r="A65" s="91" t="s">
        <v>143</v>
      </c>
      <c r="B65" s="92" t="s">
        <v>34</v>
      </c>
      <c r="D65" s="94" t="s">
        <v>144</v>
      </c>
      <c r="E65" s="95">
        <v>6</v>
      </c>
      <c r="F65" s="95">
        <v>0</v>
      </c>
      <c r="G65" s="95">
        <v>0</v>
      </c>
      <c r="H65" s="95">
        <v>0</v>
      </c>
      <c r="I65" s="95">
        <v>0</v>
      </c>
      <c r="J65" s="95">
        <v>6</v>
      </c>
      <c r="K65" s="95">
        <v>0</v>
      </c>
      <c r="L65" s="95">
        <v>0</v>
      </c>
      <c r="M65" s="95">
        <v>0</v>
      </c>
      <c r="N65" s="95">
        <v>0</v>
      </c>
      <c r="O65" s="95">
        <v>0</v>
      </c>
      <c r="Q65" s="95">
        <v>6</v>
      </c>
      <c r="R65" s="95" t="s">
        <v>36</v>
      </c>
      <c r="S65" s="95" t="s">
        <v>36</v>
      </c>
      <c r="X65" s="95" t="s">
        <v>36</v>
      </c>
      <c r="Y65" s="95">
        <v>6</v>
      </c>
      <c r="Z65" s="95">
        <v>-22.727272727272702</v>
      </c>
      <c r="AA65" s="95">
        <v>4.6363636363636296</v>
      </c>
      <c r="AB65" s="95">
        <v>0</v>
      </c>
      <c r="AD65" s="95">
        <v>1.36363636363636</v>
      </c>
      <c r="AF65" s="96">
        <v>9</v>
      </c>
    </row>
    <row r="66" spans="1:32" ht="13.5" hidden="1" customHeight="1" outlineLevel="1" x14ac:dyDescent="0.3">
      <c r="A66" s="91" t="s">
        <v>145</v>
      </c>
      <c r="B66" s="92" t="s">
        <v>34</v>
      </c>
      <c r="D66" s="94" t="s">
        <v>146</v>
      </c>
      <c r="E66" s="95">
        <v>143</v>
      </c>
      <c r="F66" s="95">
        <v>0</v>
      </c>
      <c r="G66" s="95">
        <v>118</v>
      </c>
      <c r="H66" s="95">
        <v>0</v>
      </c>
      <c r="I66" s="95">
        <v>0</v>
      </c>
      <c r="J66" s="95">
        <v>261</v>
      </c>
      <c r="K66" s="95">
        <v>0</v>
      </c>
      <c r="L66" s="95">
        <v>0</v>
      </c>
      <c r="M66" s="95">
        <v>0</v>
      </c>
      <c r="N66" s="95">
        <v>0</v>
      </c>
      <c r="O66" s="95">
        <v>0</v>
      </c>
      <c r="Q66" s="95">
        <v>261</v>
      </c>
      <c r="R66" s="95">
        <v>9</v>
      </c>
      <c r="S66" s="95">
        <v>131.4</v>
      </c>
      <c r="U66" s="95">
        <v>112.8</v>
      </c>
      <c r="X66" s="95">
        <v>244.2</v>
      </c>
      <c r="Y66" s="95">
        <v>253.2</v>
      </c>
      <c r="Z66" s="95">
        <v>-8.6206896551724093</v>
      </c>
      <c r="AA66" s="95">
        <v>231.37241379310299</v>
      </c>
      <c r="AB66" s="95">
        <v>7.8000000000000096</v>
      </c>
      <c r="AD66" s="95">
        <v>29.627586206896499</v>
      </c>
      <c r="AF66" s="96">
        <v>9</v>
      </c>
    </row>
    <row r="67" spans="1:32" ht="13.5" hidden="1" customHeight="1" outlineLevel="1" x14ac:dyDescent="0.3">
      <c r="A67" s="91" t="s">
        <v>147</v>
      </c>
      <c r="B67" s="92" t="s">
        <v>34</v>
      </c>
      <c r="D67" s="94" t="s">
        <v>148</v>
      </c>
      <c r="E67" s="95">
        <v>11</v>
      </c>
      <c r="F67" s="95">
        <v>0</v>
      </c>
      <c r="G67" s="95">
        <v>0</v>
      </c>
      <c r="H67" s="95">
        <v>0</v>
      </c>
      <c r="I67" s="95">
        <v>0</v>
      </c>
      <c r="J67" s="95">
        <v>11</v>
      </c>
      <c r="K67" s="95">
        <v>0</v>
      </c>
      <c r="L67" s="95">
        <v>0</v>
      </c>
      <c r="M67" s="95">
        <v>0</v>
      </c>
      <c r="N67" s="95">
        <v>0</v>
      </c>
      <c r="O67" s="95">
        <v>0</v>
      </c>
      <c r="Q67" s="95">
        <v>11</v>
      </c>
      <c r="R67" s="95" t="s">
        <v>36</v>
      </c>
      <c r="S67" s="95" t="s">
        <v>36</v>
      </c>
      <c r="X67" s="95" t="s">
        <v>36</v>
      </c>
      <c r="Y67" s="95">
        <v>9.6</v>
      </c>
      <c r="Z67" s="95">
        <v>-3.3333333333333299</v>
      </c>
      <c r="AA67" s="95">
        <v>9.2799999999999994</v>
      </c>
      <c r="AB67" s="95">
        <v>1.4</v>
      </c>
      <c r="AD67" s="95">
        <v>1.72</v>
      </c>
      <c r="AF67" s="96">
        <v>9</v>
      </c>
    </row>
    <row r="68" spans="1:32" ht="13.5" hidden="1" customHeight="1" outlineLevel="1" x14ac:dyDescent="0.3">
      <c r="A68" s="91" t="s">
        <v>149</v>
      </c>
      <c r="B68" s="92" t="s">
        <v>34</v>
      </c>
      <c r="D68" s="94" t="s">
        <v>150</v>
      </c>
      <c r="E68" s="95">
        <v>18</v>
      </c>
      <c r="F68" s="95">
        <v>0</v>
      </c>
      <c r="G68" s="95">
        <v>31</v>
      </c>
      <c r="H68" s="95">
        <v>0</v>
      </c>
      <c r="I68" s="95">
        <v>0</v>
      </c>
      <c r="J68" s="95">
        <v>49</v>
      </c>
      <c r="K68" s="95">
        <v>0</v>
      </c>
      <c r="L68" s="95">
        <v>0</v>
      </c>
      <c r="M68" s="95">
        <v>0</v>
      </c>
      <c r="N68" s="95">
        <v>0</v>
      </c>
      <c r="O68" s="95">
        <v>0</v>
      </c>
      <c r="Q68" s="95">
        <v>49</v>
      </c>
      <c r="R68" s="95">
        <v>8</v>
      </c>
      <c r="S68" s="95">
        <v>6</v>
      </c>
      <c r="U68" s="95">
        <v>29.6</v>
      </c>
      <c r="X68" s="95">
        <v>35.6</v>
      </c>
      <c r="Y68" s="95">
        <v>43.6</v>
      </c>
      <c r="Z68" s="95">
        <v>4.5454545454545396</v>
      </c>
      <c r="AA68" s="95">
        <v>45.5818181818181</v>
      </c>
      <c r="AB68" s="95">
        <v>5.3999999999999897</v>
      </c>
      <c r="AD68" s="95">
        <v>3.4181818181818202</v>
      </c>
      <c r="AF68" s="96">
        <v>9</v>
      </c>
    </row>
    <row r="69" spans="1:32" ht="13.5" customHeight="1" collapsed="1" x14ac:dyDescent="0.3">
      <c r="A69" s="91" t="s">
        <v>151</v>
      </c>
      <c r="B69" s="92" t="s">
        <v>31</v>
      </c>
      <c r="D69" s="94" t="s">
        <v>152</v>
      </c>
      <c r="E69" s="95">
        <v>138</v>
      </c>
      <c r="F69" s="95">
        <v>0</v>
      </c>
      <c r="G69" s="95">
        <v>60</v>
      </c>
      <c r="H69" s="95">
        <v>0</v>
      </c>
      <c r="I69" s="95">
        <v>0</v>
      </c>
      <c r="J69" s="95">
        <v>198</v>
      </c>
      <c r="K69" s="95">
        <v>0</v>
      </c>
      <c r="L69" s="95">
        <v>0</v>
      </c>
      <c r="M69" s="95">
        <v>0</v>
      </c>
      <c r="N69" s="95">
        <v>0</v>
      </c>
      <c r="O69" s="95">
        <v>0</v>
      </c>
      <c r="Q69" s="95">
        <v>198</v>
      </c>
      <c r="R69" s="95">
        <v>20</v>
      </c>
      <c r="S69" s="95">
        <v>147.437777777777</v>
      </c>
      <c r="U69" s="95">
        <v>58</v>
      </c>
      <c r="X69" s="95">
        <v>205.437777777777</v>
      </c>
      <c r="Y69" s="95">
        <v>225.437777777777</v>
      </c>
      <c r="Z69" s="95">
        <v>-7.7399380804953504</v>
      </c>
      <c r="AA69" s="95">
        <v>207.98903336773299</v>
      </c>
      <c r="AB69" s="95">
        <v>-27.4377777777778</v>
      </c>
      <c r="AC69" s="95">
        <v>87.829112738671398</v>
      </c>
      <c r="AD69" s="95">
        <v>-9.9890333677330698</v>
      </c>
      <c r="AE69" s="95">
        <v>95.197326894600195</v>
      </c>
      <c r="AF69" s="96">
        <v>0</v>
      </c>
    </row>
    <row r="70" spans="1:32" ht="13.5" hidden="1" customHeight="1" outlineLevel="1" x14ac:dyDescent="0.3">
      <c r="A70" s="91" t="s">
        <v>153</v>
      </c>
      <c r="B70" s="92" t="s">
        <v>34</v>
      </c>
      <c r="D70" s="94" t="s">
        <v>154</v>
      </c>
      <c r="E70" s="95">
        <v>23</v>
      </c>
      <c r="F70" s="95">
        <v>0</v>
      </c>
      <c r="G70" s="95">
        <v>0</v>
      </c>
      <c r="H70" s="95">
        <v>0</v>
      </c>
      <c r="I70" s="95">
        <v>0</v>
      </c>
      <c r="J70" s="95">
        <v>23</v>
      </c>
      <c r="K70" s="95">
        <v>0</v>
      </c>
      <c r="L70" s="95">
        <v>0</v>
      </c>
      <c r="M70" s="95">
        <v>0</v>
      </c>
      <c r="N70" s="95">
        <v>0</v>
      </c>
      <c r="O70" s="95">
        <v>0</v>
      </c>
      <c r="Q70" s="95">
        <v>23</v>
      </c>
      <c r="R70" s="95" t="s">
        <v>36</v>
      </c>
      <c r="S70" s="95" t="s">
        <v>36</v>
      </c>
      <c r="X70" s="95" t="s">
        <v>36</v>
      </c>
      <c r="Y70" s="95">
        <v>13</v>
      </c>
      <c r="Z70" s="95">
        <v>-23.529411764705799</v>
      </c>
      <c r="AA70" s="95">
        <v>9.9411764705882302</v>
      </c>
      <c r="AB70" s="95">
        <v>10</v>
      </c>
      <c r="AD70" s="95">
        <v>13.058823529411701</v>
      </c>
      <c r="AF70" s="96">
        <v>9</v>
      </c>
    </row>
    <row r="71" spans="1:32" ht="13.5" hidden="1" customHeight="1" outlineLevel="1" x14ac:dyDescent="0.3">
      <c r="A71" s="91" t="s">
        <v>155</v>
      </c>
      <c r="B71" s="92" t="s">
        <v>34</v>
      </c>
      <c r="D71" s="94" t="s">
        <v>156</v>
      </c>
      <c r="E71" s="95">
        <v>18</v>
      </c>
      <c r="F71" s="95">
        <v>0</v>
      </c>
      <c r="G71" s="95">
        <v>0</v>
      </c>
      <c r="H71" s="95">
        <v>0</v>
      </c>
      <c r="I71" s="95">
        <v>0</v>
      </c>
      <c r="J71" s="95">
        <v>18</v>
      </c>
      <c r="K71" s="95">
        <v>0</v>
      </c>
      <c r="L71" s="95">
        <v>0</v>
      </c>
      <c r="M71" s="95">
        <v>0</v>
      </c>
      <c r="N71" s="95">
        <v>0</v>
      </c>
      <c r="O71" s="95">
        <v>0</v>
      </c>
      <c r="Q71" s="95">
        <v>18</v>
      </c>
      <c r="R71" s="95" t="s">
        <v>36</v>
      </c>
      <c r="S71" s="95" t="s">
        <v>36</v>
      </c>
      <c r="X71" s="95" t="s">
        <v>36</v>
      </c>
      <c r="Y71" s="95">
        <v>29.8</v>
      </c>
      <c r="Z71" s="95">
        <v>-5.9701492537313401</v>
      </c>
      <c r="AA71" s="95">
        <v>28.020895522387999</v>
      </c>
      <c r="AB71" s="95">
        <v>-11.8</v>
      </c>
      <c r="AD71" s="95">
        <v>-10.020895522388001</v>
      </c>
      <c r="AF71" s="96">
        <v>9</v>
      </c>
    </row>
    <row r="72" spans="1:32" ht="13.5" hidden="1" customHeight="1" outlineLevel="1" x14ac:dyDescent="0.3">
      <c r="A72" s="91" t="s">
        <v>157</v>
      </c>
      <c r="B72" s="92" t="s">
        <v>34</v>
      </c>
      <c r="D72" s="94" t="s">
        <v>158</v>
      </c>
      <c r="E72" s="95">
        <v>0</v>
      </c>
      <c r="F72" s="95">
        <v>0</v>
      </c>
      <c r="G72" s="95">
        <v>0</v>
      </c>
      <c r="H72" s="95">
        <v>0</v>
      </c>
      <c r="I72" s="95">
        <v>0</v>
      </c>
      <c r="J72" s="95">
        <v>0</v>
      </c>
      <c r="K72" s="95">
        <v>0</v>
      </c>
      <c r="L72" s="95">
        <v>0</v>
      </c>
      <c r="M72" s="95">
        <v>0</v>
      </c>
      <c r="N72" s="95">
        <v>0</v>
      </c>
      <c r="O72" s="95">
        <v>0</v>
      </c>
      <c r="Q72" s="95">
        <v>0</v>
      </c>
      <c r="R72" s="95" t="s">
        <v>36</v>
      </c>
      <c r="Y72" s="95" t="s">
        <v>36</v>
      </c>
      <c r="Z72" s="95">
        <v>20</v>
      </c>
      <c r="AA72" s="95" t="s">
        <v>36</v>
      </c>
      <c r="AB72" s="95" t="s">
        <v>36</v>
      </c>
      <c r="AD72" s="95" t="s">
        <v>36</v>
      </c>
      <c r="AF72" s="96">
        <v>9</v>
      </c>
    </row>
    <row r="73" spans="1:32" ht="13.5" hidden="1" customHeight="1" outlineLevel="1" x14ac:dyDescent="0.3">
      <c r="A73" s="91" t="s">
        <v>159</v>
      </c>
      <c r="B73" s="92" t="s">
        <v>34</v>
      </c>
      <c r="D73" s="94" t="s">
        <v>160</v>
      </c>
      <c r="R73" s="95" t="s">
        <v>36</v>
      </c>
      <c r="Y73" s="95" t="s">
        <v>36</v>
      </c>
      <c r="Z73" s="95">
        <v>100</v>
      </c>
      <c r="AA73" s="95" t="s">
        <v>36</v>
      </c>
      <c r="AB73" s="95" t="s">
        <v>36</v>
      </c>
      <c r="AD73" s="95" t="s">
        <v>36</v>
      </c>
      <c r="AF73" s="96">
        <v>9</v>
      </c>
    </row>
    <row r="74" spans="1:32" ht="13.5" hidden="1" customHeight="1" outlineLevel="1" x14ac:dyDescent="0.3">
      <c r="A74" s="91" t="s">
        <v>161</v>
      </c>
      <c r="B74" s="92" t="s">
        <v>34</v>
      </c>
      <c r="D74" s="94" t="s">
        <v>162</v>
      </c>
      <c r="E74" s="95">
        <v>6</v>
      </c>
      <c r="F74" s="95">
        <v>0</v>
      </c>
      <c r="G74" s="95">
        <v>0</v>
      </c>
      <c r="H74" s="95">
        <v>0</v>
      </c>
      <c r="I74" s="95">
        <v>0</v>
      </c>
      <c r="J74" s="95">
        <v>6</v>
      </c>
      <c r="K74" s="95">
        <v>0</v>
      </c>
      <c r="L74" s="95">
        <v>0</v>
      </c>
      <c r="M74" s="95">
        <v>0</v>
      </c>
      <c r="N74" s="95">
        <v>0</v>
      </c>
      <c r="O74" s="95">
        <v>0</v>
      </c>
      <c r="Q74" s="95">
        <v>6</v>
      </c>
      <c r="R74" s="95" t="s">
        <v>36</v>
      </c>
      <c r="S74" s="95" t="s">
        <v>36</v>
      </c>
      <c r="X74" s="95" t="s">
        <v>36</v>
      </c>
      <c r="Y74" s="95">
        <v>9</v>
      </c>
      <c r="Z74" s="95">
        <v>7.6923076923076898</v>
      </c>
      <c r="AA74" s="95">
        <v>9.6923076923076898</v>
      </c>
      <c r="AB74" s="95">
        <v>-3</v>
      </c>
      <c r="AD74" s="95">
        <v>-3.6923076923076898</v>
      </c>
      <c r="AF74" s="96">
        <v>9</v>
      </c>
    </row>
    <row r="75" spans="1:32" ht="13.5" hidden="1" customHeight="1" outlineLevel="1" x14ac:dyDescent="0.3">
      <c r="A75" s="91" t="s">
        <v>163</v>
      </c>
      <c r="B75" s="92" t="s">
        <v>34</v>
      </c>
      <c r="D75" s="94" t="s">
        <v>164</v>
      </c>
      <c r="E75" s="95">
        <v>6</v>
      </c>
      <c r="F75" s="95">
        <v>0</v>
      </c>
      <c r="G75" s="95">
        <v>0</v>
      </c>
      <c r="H75" s="95">
        <v>0</v>
      </c>
      <c r="I75" s="95">
        <v>0</v>
      </c>
      <c r="J75" s="95">
        <v>6</v>
      </c>
      <c r="K75" s="95">
        <v>0</v>
      </c>
      <c r="L75" s="95">
        <v>0</v>
      </c>
      <c r="M75" s="95">
        <v>0</v>
      </c>
      <c r="N75" s="95">
        <v>0</v>
      </c>
      <c r="O75" s="95">
        <v>0</v>
      </c>
      <c r="Q75" s="95">
        <v>6</v>
      </c>
      <c r="R75" s="95" t="s">
        <v>36</v>
      </c>
      <c r="S75" s="95" t="s">
        <v>36</v>
      </c>
      <c r="X75" s="95" t="s">
        <v>36</v>
      </c>
      <c r="Y75" s="95">
        <v>9.8000000000000007</v>
      </c>
      <c r="Z75" s="95">
        <v>-29.411764705882302</v>
      </c>
      <c r="AA75" s="95">
        <v>6.9176470588235297</v>
      </c>
      <c r="AB75" s="95">
        <v>-3.8</v>
      </c>
      <c r="AD75" s="95">
        <v>-0.91764705882352005</v>
      </c>
      <c r="AF75" s="96">
        <v>9</v>
      </c>
    </row>
    <row r="76" spans="1:32" ht="13.5" hidden="1" customHeight="1" outlineLevel="1" x14ac:dyDescent="0.3">
      <c r="A76" s="91" t="s">
        <v>165</v>
      </c>
      <c r="B76" s="92" t="s">
        <v>34</v>
      </c>
      <c r="D76" s="94" t="s">
        <v>166</v>
      </c>
      <c r="E76" s="95">
        <v>41</v>
      </c>
      <c r="F76" s="95">
        <v>0</v>
      </c>
      <c r="G76" s="95">
        <v>60</v>
      </c>
      <c r="H76" s="95">
        <v>0</v>
      </c>
      <c r="I76" s="95">
        <v>0</v>
      </c>
      <c r="J76" s="95">
        <v>101</v>
      </c>
      <c r="K76" s="95">
        <v>0</v>
      </c>
      <c r="L76" s="95">
        <v>0</v>
      </c>
      <c r="M76" s="95">
        <v>0</v>
      </c>
      <c r="N76" s="95">
        <v>0</v>
      </c>
      <c r="O76" s="95">
        <v>0</v>
      </c>
      <c r="Q76" s="95">
        <v>101</v>
      </c>
      <c r="R76" s="95">
        <v>11</v>
      </c>
      <c r="S76" s="95">
        <v>49.1377777777777</v>
      </c>
      <c r="U76" s="95">
        <v>58</v>
      </c>
      <c r="X76" s="95">
        <v>107.137777777777</v>
      </c>
      <c r="Y76" s="95">
        <v>118.137777777777</v>
      </c>
      <c r="Z76" s="95">
        <v>-14.285714285714199</v>
      </c>
      <c r="AA76" s="95">
        <v>101.26095238095201</v>
      </c>
      <c r="AB76" s="95">
        <v>-17.1377777777777</v>
      </c>
      <c r="AD76" s="95">
        <v>-0.26095238095237999</v>
      </c>
      <c r="AF76" s="96">
        <v>9</v>
      </c>
    </row>
    <row r="77" spans="1:32" ht="13.5" hidden="1" customHeight="1" outlineLevel="1" x14ac:dyDescent="0.3">
      <c r="A77" s="91" t="s">
        <v>167</v>
      </c>
      <c r="B77" s="92" t="s">
        <v>34</v>
      </c>
      <c r="D77" s="94" t="s">
        <v>168</v>
      </c>
      <c r="E77" s="95">
        <v>32</v>
      </c>
      <c r="F77" s="95">
        <v>0</v>
      </c>
      <c r="G77" s="95">
        <v>0</v>
      </c>
      <c r="H77" s="95">
        <v>0</v>
      </c>
      <c r="I77" s="95">
        <v>0</v>
      </c>
      <c r="J77" s="95">
        <v>32</v>
      </c>
      <c r="K77" s="95">
        <v>0</v>
      </c>
      <c r="L77" s="95">
        <v>0</v>
      </c>
      <c r="M77" s="95">
        <v>0</v>
      </c>
      <c r="N77" s="95">
        <v>0</v>
      </c>
      <c r="O77" s="95">
        <v>0</v>
      </c>
      <c r="Q77" s="95">
        <v>32</v>
      </c>
      <c r="R77" s="95" t="s">
        <v>36</v>
      </c>
      <c r="S77" s="95" t="s">
        <v>36</v>
      </c>
      <c r="X77" s="95" t="s">
        <v>36</v>
      </c>
      <c r="Y77" s="95">
        <v>34.4</v>
      </c>
      <c r="Z77" s="95">
        <v>9.0909090909090899</v>
      </c>
      <c r="AA77" s="95">
        <v>37.527272727272702</v>
      </c>
      <c r="AB77" s="95">
        <v>-2.3999999999999901</v>
      </c>
      <c r="AD77" s="95">
        <v>-5.5272727272727202</v>
      </c>
      <c r="AF77" s="96">
        <v>9</v>
      </c>
    </row>
    <row r="78" spans="1:32" ht="13.5" hidden="1" customHeight="1" outlineLevel="1" x14ac:dyDescent="0.3">
      <c r="A78" s="91" t="s">
        <v>169</v>
      </c>
      <c r="B78" s="92" t="s">
        <v>34</v>
      </c>
      <c r="D78" s="94" t="s">
        <v>170</v>
      </c>
      <c r="E78" s="95">
        <v>6</v>
      </c>
      <c r="F78" s="95">
        <v>0</v>
      </c>
      <c r="G78" s="95">
        <v>0</v>
      </c>
      <c r="H78" s="95">
        <v>0</v>
      </c>
      <c r="I78" s="95">
        <v>0</v>
      </c>
      <c r="J78" s="95">
        <v>6</v>
      </c>
      <c r="K78" s="95">
        <v>0</v>
      </c>
      <c r="L78" s="95">
        <v>0</v>
      </c>
      <c r="M78" s="95">
        <v>0</v>
      </c>
      <c r="N78" s="95">
        <v>0</v>
      </c>
      <c r="O78" s="95">
        <v>0</v>
      </c>
      <c r="Q78" s="95">
        <v>6</v>
      </c>
      <c r="R78" s="95" t="s">
        <v>36</v>
      </c>
      <c r="S78" s="95" t="s">
        <v>36</v>
      </c>
      <c r="X78" s="95" t="s">
        <v>36</v>
      </c>
      <c r="Y78" s="95" t="s">
        <v>36</v>
      </c>
      <c r="Z78" s="95">
        <v>-20.588235294117599</v>
      </c>
      <c r="AA78" s="95" t="s">
        <v>36</v>
      </c>
      <c r="AB78" s="95" t="s">
        <v>36</v>
      </c>
      <c r="AD78" s="95" t="s">
        <v>36</v>
      </c>
      <c r="AF78" s="96">
        <v>9</v>
      </c>
    </row>
    <row r="79" spans="1:32" ht="13.5" hidden="1" customHeight="1" outlineLevel="1" x14ac:dyDescent="0.3">
      <c r="A79" s="91" t="s">
        <v>171</v>
      </c>
      <c r="B79" s="92" t="s">
        <v>34</v>
      </c>
      <c r="D79" s="94" t="s">
        <v>172</v>
      </c>
      <c r="E79" s="95">
        <v>6</v>
      </c>
      <c r="F79" s="95">
        <v>0</v>
      </c>
      <c r="G79" s="95">
        <v>0</v>
      </c>
      <c r="H79" s="95">
        <v>0</v>
      </c>
      <c r="I79" s="95">
        <v>0</v>
      </c>
      <c r="J79" s="95">
        <v>6</v>
      </c>
      <c r="K79" s="95">
        <v>0</v>
      </c>
      <c r="L79" s="95">
        <v>0</v>
      </c>
      <c r="M79" s="95">
        <v>0</v>
      </c>
      <c r="N79" s="95">
        <v>0</v>
      </c>
      <c r="O79" s="95">
        <v>0</v>
      </c>
      <c r="Q79" s="95">
        <v>6</v>
      </c>
      <c r="R79" s="95" t="s">
        <v>36</v>
      </c>
      <c r="S79" s="95" t="s">
        <v>36</v>
      </c>
      <c r="X79" s="95" t="s">
        <v>36</v>
      </c>
      <c r="Y79" s="95">
        <v>6.8</v>
      </c>
      <c r="Z79" s="95">
        <v>25</v>
      </c>
      <c r="AA79" s="95">
        <v>8.5</v>
      </c>
      <c r="AB79" s="95">
        <v>-0.8</v>
      </c>
      <c r="AD79" s="95">
        <v>-2.5</v>
      </c>
      <c r="AF79" s="96">
        <v>9</v>
      </c>
    </row>
    <row r="80" spans="1:32" ht="13.5" customHeight="1" collapsed="1" x14ac:dyDescent="0.3">
      <c r="A80" s="91" t="s">
        <v>173</v>
      </c>
      <c r="B80" s="92" t="s">
        <v>31</v>
      </c>
      <c r="D80" s="94" t="s">
        <v>174</v>
      </c>
      <c r="E80" s="95">
        <v>285</v>
      </c>
      <c r="F80" s="95">
        <v>27</v>
      </c>
      <c r="G80" s="95">
        <v>626</v>
      </c>
      <c r="H80" s="95">
        <v>0</v>
      </c>
      <c r="I80" s="95">
        <v>30</v>
      </c>
      <c r="J80" s="95">
        <v>968</v>
      </c>
      <c r="K80" s="95">
        <v>106</v>
      </c>
      <c r="L80" s="95">
        <v>0</v>
      </c>
      <c r="M80" s="95">
        <v>0</v>
      </c>
      <c r="N80" s="95">
        <v>106</v>
      </c>
      <c r="O80" s="95">
        <v>0</v>
      </c>
      <c r="Q80" s="95">
        <v>1074</v>
      </c>
      <c r="R80" s="95">
        <v>216</v>
      </c>
      <c r="S80" s="95">
        <v>255.3</v>
      </c>
      <c r="T80" s="95">
        <v>12</v>
      </c>
      <c r="U80" s="95">
        <v>554.29999999999995</v>
      </c>
      <c r="W80" s="95">
        <v>23</v>
      </c>
      <c r="X80" s="95">
        <v>844.6</v>
      </c>
      <c r="Y80" s="95">
        <v>1060.5999999999999</v>
      </c>
      <c r="Z80" s="95">
        <v>-4.9897470950102498</v>
      </c>
      <c r="AA80" s="95">
        <v>1007.67874231032</v>
      </c>
      <c r="AB80" s="95">
        <v>-92.599999999999895</v>
      </c>
      <c r="AC80" s="95">
        <v>91.269092966245495</v>
      </c>
      <c r="AD80" s="95">
        <v>66.321257689678802</v>
      </c>
      <c r="AE80" s="95">
        <v>106.581587454908</v>
      </c>
      <c r="AF80" s="96">
        <v>1</v>
      </c>
    </row>
    <row r="81" spans="1:32" ht="13.5" hidden="1" customHeight="1" outlineLevel="1" x14ac:dyDescent="0.3">
      <c r="A81" s="91" t="s">
        <v>175</v>
      </c>
      <c r="B81" s="92" t="s">
        <v>34</v>
      </c>
      <c r="D81" s="94" t="s">
        <v>176</v>
      </c>
      <c r="E81" s="95">
        <v>8</v>
      </c>
      <c r="F81" s="95">
        <v>0</v>
      </c>
      <c r="G81" s="95">
        <v>29</v>
      </c>
      <c r="H81" s="95">
        <v>0</v>
      </c>
      <c r="I81" s="95">
        <v>0</v>
      </c>
      <c r="J81" s="95">
        <v>37</v>
      </c>
      <c r="K81" s="95">
        <v>0</v>
      </c>
      <c r="L81" s="95">
        <v>0</v>
      </c>
      <c r="M81" s="95">
        <v>0</v>
      </c>
      <c r="N81" s="95">
        <v>0</v>
      </c>
      <c r="O81" s="95">
        <v>0</v>
      </c>
      <c r="Q81" s="95">
        <v>37</v>
      </c>
      <c r="R81" s="95" t="s">
        <v>36</v>
      </c>
      <c r="S81" s="95">
        <v>14</v>
      </c>
      <c r="U81" s="95" t="s">
        <v>36</v>
      </c>
      <c r="X81" s="95" t="s">
        <v>36</v>
      </c>
      <c r="Y81" s="95">
        <v>46</v>
      </c>
      <c r="Z81" s="95">
        <v>-7.4074074074074003</v>
      </c>
      <c r="AA81" s="95">
        <v>42.592592592592602</v>
      </c>
      <c r="AB81" s="95">
        <v>-9</v>
      </c>
      <c r="AD81" s="95">
        <v>-5.5925925925925899</v>
      </c>
      <c r="AF81" s="96">
        <v>9</v>
      </c>
    </row>
    <row r="82" spans="1:32" ht="13.5" hidden="1" customHeight="1" outlineLevel="1" x14ac:dyDescent="0.3">
      <c r="A82" s="91" t="s">
        <v>177</v>
      </c>
      <c r="B82" s="92" t="s">
        <v>34</v>
      </c>
      <c r="D82" s="94" t="s">
        <v>178</v>
      </c>
      <c r="E82" s="95">
        <v>11</v>
      </c>
      <c r="F82" s="95">
        <v>0</v>
      </c>
      <c r="G82" s="95">
        <v>21</v>
      </c>
      <c r="H82" s="95">
        <v>0</v>
      </c>
      <c r="I82" s="95">
        <v>0</v>
      </c>
      <c r="J82" s="95">
        <v>32</v>
      </c>
      <c r="K82" s="95">
        <v>0</v>
      </c>
      <c r="L82" s="95">
        <v>0</v>
      </c>
      <c r="M82" s="95">
        <v>0</v>
      </c>
      <c r="N82" s="95">
        <v>0</v>
      </c>
      <c r="O82" s="95">
        <v>0</v>
      </c>
      <c r="Q82" s="95">
        <v>32</v>
      </c>
      <c r="R82" s="95">
        <v>5</v>
      </c>
      <c r="S82" s="95">
        <v>14</v>
      </c>
      <c r="U82" s="95">
        <v>21</v>
      </c>
      <c r="X82" s="95">
        <v>35</v>
      </c>
      <c r="Y82" s="95">
        <v>40</v>
      </c>
      <c r="Z82" s="95">
        <v>3.5714285714285698</v>
      </c>
      <c r="AA82" s="95">
        <v>41.428571428571402</v>
      </c>
      <c r="AB82" s="95">
        <v>-8</v>
      </c>
      <c r="AD82" s="95">
        <v>-9.4285714285714306</v>
      </c>
      <c r="AF82" s="96">
        <v>9</v>
      </c>
    </row>
    <row r="83" spans="1:32" ht="13.5" hidden="1" customHeight="1" outlineLevel="1" x14ac:dyDescent="0.3">
      <c r="A83" s="91" t="s">
        <v>179</v>
      </c>
      <c r="B83" s="92" t="s">
        <v>34</v>
      </c>
      <c r="D83" s="94" t="s">
        <v>180</v>
      </c>
      <c r="E83" s="95">
        <v>65</v>
      </c>
      <c r="F83" s="95">
        <v>15</v>
      </c>
      <c r="G83" s="95">
        <v>130</v>
      </c>
      <c r="H83" s="95">
        <v>0</v>
      </c>
      <c r="I83" s="95">
        <v>0</v>
      </c>
      <c r="J83" s="95">
        <v>210</v>
      </c>
      <c r="K83" s="95">
        <v>0</v>
      </c>
      <c r="L83" s="95">
        <v>0</v>
      </c>
      <c r="M83" s="95">
        <v>0</v>
      </c>
      <c r="N83" s="95">
        <v>0</v>
      </c>
      <c r="O83" s="95">
        <v>0</v>
      </c>
      <c r="Q83" s="95">
        <v>210</v>
      </c>
      <c r="R83" s="95">
        <v>27</v>
      </c>
      <c r="S83" s="95">
        <v>47.9</v>
      </c>
      <c r="U83" s="95">
        <v>79</v>
      </c>
      <c r="X83" s="95">
        <v>126.9</v>
      </c>
      <c r="Y83" s="95">
        <v>153.9</v>
      </c>
      <c r="Z83" s="95">
        <v>-8.1196581196581192</v>
      </c>
      <c r="AA83" s="95">
        <v>141.40384615384599</v>
      </c>
      <c r="AB83" s="95">
        <v>56.1</v>
      </c>
      <c r="AD83" s="95">
        <v>68.596153846153797</v>
      </c>
      <c r="AF83" s="96">
        <v>9</v>
      </c>
    </row>
    <row r="84" spans="1:32" ht="13.5" hidden="1" customHeight="1" outlineLevel="1" x14ac:dyDescent="0.3">
      <c r="A84" s="91" t="s">
        <v>181</v>
      </c>
      <c r="B84" s="92" t="s">
        <v>34</v>
      </c>
      <c r="D84" s="94" t="s">
        <v>182</v>
      </c>
      <c r="E84" s="95">
        <v>5</v>
      </c>
      <c r="F84" s="95">
        <v>0</v>
      </c>
      <c r="G84" s="95">
        <v>26</v>
      </c>
      <c r="H84" s="95">
        <v>0</v>
      </c>
      <c r="I84" s="95">
        <v>0</v>
      </c>
      <c r="J84" s="95">
        <v>31</v>
      </c>
      <c r="K84" s="95">
        <v>0</v>
      </c>
      <c r="L84" s="95">
        <v>0</v>
      </c>
      <c r="M84" s="95">
        <v>0</v>
      </c>
      <c r="N84" s="95">
        <v>0</v>
      </c>
      <c r="O84" s="95">
        <v>0</v>
      </c>
      <c r="Q84" s="95">
        <v>31</v>
      </c>
      <c r="R84" s="95">
        <v>5</v>
      </c>
      <c r="U84" s="95">
        <v>23</v>
      </c>
      <c r="X84" s="95">
        <v>23</v>
      </c>
      <c r="Y84" s="95">
        <v>28</v>
      </c>
      <c r="Z84" s="95">
        <v>-11.5942028985507</v>
      </c>
      <c r="AA84" s="95">
        <v>24.7536231884058</v>
      </c>
      <c r="AB84" s="95">
        <v>3</v>
      </c>
      <c r="AD84" s="95">
        <v>6.2463768115942004</v>
      </c>
      <c r="AF84" s="96">
        <v>9</v>
      </c>
    </row>
    <row r="85" spans="1:32" ht="13.5" hidden="1" customHeight="1" outlineLevel="1" x14ac:dyDescent="0.3">
      <c r="A85" s="91" t="s">
        <v>183</v>
      </c>
      <c r="B85" s="92" t="s">
        <v>34</v>
      </c>
      <c r="D85" s="94" t="s">
        <v>184</v>
      </c>
      <c r="E85" s="95">
        <v>0</v>
      </c>
      <c r="F85" s="95">
        <v>0</v>
      </c>
      <c r="G85" s="95">
        <v>0</v>
      </c>
      <c r="H85" s="95">
        <v>0</v>
      </c>
      <c r="I85" s="95">
        <v>0</v>
      </c>
      <c r="J85" s="95">
        <v>0</v>
      </c>
      <c r="K85" s="95">
        <v>0</v>
      </c>
      <c r="L85" s="95">
        <v>0</v>
      </c>
      <c r="M85" s="95">
        <v>0</v>
      </c>
      <c r="N85" s="95">
        <v>0</v>
      </c>
      <c r="O85" s="95">
        <v>0</v>
      </c>
      <c r="Q85" s="95">
        <v>0</v>
      </c>
      <c r="R85" s="95" t="s">
        <v>36</v>
      </c>
      <c r="Y85" s="95" t="s">
        <v>36</v>
      </c>
      <c r="Z85" s="95">
        <v>-23.529411764705799</v>
      </c>
      <c r="AA85" s="95" t="s">
        <v>36</v>
      </c>
      <c r="AB85" s="95" t="s">
        <v>36</v>
      </c>
      <c r="AD85" s="95" t="s">
        <v>36</v>
      </c>
      <c r="AF85" s="96">
        <v>9</v>
      </c>
    </row>
    <row r="86" spans="1:32" ht="13.5" hidden="1" customHeight="1" outlineLevel="1" collapsed="1" x14ac:dyDescent="0.3">
      <c r="A86" s="91" t="s">
        <v>185</v>
      </c>
      <c r="B86" s="92" t="s">
        <v>34</v>
      </c>
      <c r="D86" s="94" t="s">
        <v>186</v>
      </c>
      <c r="E86" s="95">
        <v>12</v>
      </c>
      <c r="F86" s="95">
        <v>0</v>
      </c>
      <c r="G86" s="95">
        <v>8</v>
      </c>
      <c r="H86" s="95">
        <v>0</v>
      </c>
      <c r="I86" s="95">
        <v>0</v>
      </c>
      <c r="J86" s="95">
        <v>20</v>
      </c>
      <c r="K86" s="95">
        <v>0</v>
      </c>
      <c r="L86" s="95">
        <v>0</v>
      </c>
      <c r="M86" s="95">
        <v>0</v>
      </c>
      <c r="N86" s="95">
        <v>0</v>
      </c>
      <c r="O86" s="95">
        <v>0</v>
      </c>
      <c r="Q86" s="95">
        <v>20</v>
      </c>
      <c r="R86" s="95" t="s">
        <v>36</v>
      </c>
      <c r="S86" s="95">
        <v>11</v>
      </c>
      <c r="U86" s="95" t="s">
        <v>36</v>
      </c>
      <c r="X86" s="95" t="s">
        <v>36</v>
      </c>
      <c r="Y86" s="95">
        <v>22</v>
      </c>
      <c r="Z86" s="95">
        <v>-17.5</v>
      </c>
      <c r="AA86" s="95">
        <v>18.149999999999999</v>
      </c>
      <c r="AB86" s="95">
        <v>-2</v>
      </c>
      <c r="AD86" s="95">
        <v>1.85</v>
      </c>
      <c r="AF86" s="96">
        <v>9</v>
      </c>
    </row>
    <row r="87" spans="1:32" ht="13.5" hidden="1" customHeight="1" outlineLevel="1" x14ac:dyDescent="0.3">
      <c r="A87" s="91" t="s">
        <v>187</v>
      </c>
      <c r="B87" s="92" t="s">
        <v>34</v>
      </c>
      <c r="D87" s="94" t="s">
        <v>188</v>
      </c>
      <c r="E87" s="95">
        <v>0</v>
      </c>
      <c r="F87" s="95">
        <v>0</v>
      </c>
      <c r="G87" s="95">
        <v>0</v>
      </c>
      <c r="H87" s="95">
        <v>0</v>
      </c>
      <c r="I87" s="95">
        <v>0</v>
      </c>
      <c r="J87" s="95">
        <v>0</v>
      </c>
      <c r="K87" s="95">
        <v>0</v>
      </c>
      <c r="L87" s="95">
        <v>0</v>
      </c>
      <c r="M87" s="95">
        <v>0</v>
      </c>
      <c r="N87" s="95">
        <v>0</v>
      </c>
      <c r="O87" s="95">
        <v>0</v>
      </c>
      <c r="Q87" s="95">
        <v>0</v>
      </c>
      <c r="R87" s="95" t="s">
        <v>36</v>
      </c>
      <c r="Y87" s="95" t="s">
        <v>36</v>
      </c>
      <c r="Z87" s="95">
        <v>50</v>
      </c>
      <c r="AA87" s="95" t="s">
        <v>36</v>
      </c>
      <c r="AB87" s="95" t="s">
        <v>36</v>
      </c>
      <c r="AD87" s="95" t="s">
        <v>36</v>
      </c>
      <c r="AF87" s="96">
        <v>9</v>
      </c>
    </row>
    <row r="88" spans="1:32" ht="13.5" hidden="1" customHeight="1" outlineLevel="1" x14ac:dyDescent="0.3">
      <c r="A88" s="91" t="s">
        <v>189</v>
      </c>
      <c r="B88" s="92" t="s">
        <v>34</v>
      </c>
      <c r="D88" s="94" t="s">
        <v>190</v>
      </c>
      <c r="E88" s="95">
        <v>9</v>
      </c>
      <c r="F88" s="95">
        <v>0</v>
      </c>
      <c r="G88" s="95">
        <v>34</v>
      </c>
      <c r="H88" s="95">
        <v>0</v>
      </c>
      <c r="I88" s="95">
        <v>0</v>
      </c>
      <c r="J88" s="95">
        <v>43</v>
      </c>
      <c r="K88" s="95">
        <v>0</v>
      </c>
      <c r="L88" s="95">
        <v>0</v>
      </c>
      <c r="M88" s="95">
        <v>0</v>
      </c>
      <c r="N88" s="95">
        <v>0</v>
      </c>
      <c r="O88" s="95">
        <v>0</v>
      </c>
      <c r="Q88" s="95">
        <v>43</v>
      </c>
      <c r="R88" s="95">
        <v>10</v>
      </c>
      <c r="S88" s="95">
        <v>9</v>
      </c>
      <c r="U88" s="95">
        <v>34</v>
      </c>
      <c r="X88" s="95">
        <v>43</v>
      </c>
      <c r="Y88" s="95">
        <v>53</v>
      </c>
      <c r="Z88" s="95">
        <v>-4</v>
      </c>
      <c r="AA88" s="95">
        <v>50.88</v>
      </c>
      <c r="AB88" s="95">
        <v>-10</v>
      </c>
      <c r="AD88" s="95">
        <v>-7.8799999999999901</v>
      </c>
      <c r="AF88" s="96">
        <v>9</v>
      </c>
    </row>
    <row r="89" spans="1:32" ht="13.5" hidden="1" customHeight="1" outlineLevel="1" x14ac:dyDescent="0.3">
      <c r="A89" s="91" t="s">
        <v>191</v>
      </c>
      <c r="B89" s="92" t="s">
        <v>34</v>
      </c>
      <c r="D89" s="94" t="s">
        <v>192</v>
      </c>
      <c r="R89" s="95" t="s">
        <v>36</v>
      </c>
      <c r="Y89" s="95" t="s">
        <v>36</v>
      </c>
      <c r="Z89" s="95">
        <v>0</v>
      </c>
      <c r="AA89" s="95" t="s">
        <v>36</v>
      </c>
      <c r="AB89" s="95" t="s">
        <v>36</v>
      </c>
      <c r="AD89" s="95" t="s">
        <v>36</v>
      </c>
      <c r="AF89" s="96">
        <v>9</v>
      </c>
    </row>
    <row r="90" spans="1:32" ht="13.5" hidden="1" customHeight="1" outlineLevel="1" x14ac:dyDescent="0.3">
      <c r="A90" s="91" t="s">
        <v>193</v>
      </c>
      <c r="B90" s="92" t="s">
        <v>34</v>
      </c>
      <c r="D90" s="94" t="s">
        <v>194</v>
      </c>
      <c r="E90" s="95">
        <v>19</v>
      </c>
      <c r="F90" s="95">
        <v>0</v>
      </c>
      <c r="G90" s="95">
        <v>21</v>
      </c>
      <c r="H90" s="95">
        <v>0</v>
      </c>
      <c r="I90" s="95">
        <v>0</v>
      </c>
      <c r="J90" s="95">
        <v>40</v>
      </c>
      <c r="K90" s="95">
        <v>0</v>
      </c>
      <c r="L90" s="95">
        <v>0</v>
      </c>
      <c r="M90" s="95">
        <v>0</v>
      </c>
      <c r="N90" s="95">
        <v>0</v>
      </c>
      <c r="O90" s="95">
        <v>0</v>
      </c>
      <c r="Q90" s="95">
        <v>40</v>
      </c>
      <c r="R90" s="95">
        <v>10</v>
      </c>
      <c r="S90" s="95">
        <v>21</v>
      </c>
      <c r="U90" s="95">
        <v>21</v>
      </c>
      <c r="X90" s="95">
        <v>42</v>
      </c>
      <c r="Y90" s="95">
        <v>52</v>
      </c>
      <c r="Z90" s="95">
        <v>-6.7415730337078603</v>
      </c>
      <c r="AA90" s="95">
        <v>48.494382022471903</v>
      </c>
      <c r="AB90" s="95">
        <v>-12</v>
      </c>
      <c r="AD90" s="95">
        <v>-8.4943820224719104</v>
      </c>
      <c r="AF90" s="96">
        <v>9</v>
      </c>
    </row>
    <row r="91" spans="1:32" ht="13.5" hidden="1" customHeight="1" outlineLevel="1" collapsed="1" x14ac:dyDescent="0.3">
      <c r="A91" s="91" t="s">
        <v>195</v>
      </c>
      <c r="B91" s="92" t="s">
        <v>34</v>
      </c>
      <c r="D91" s="94" t="s">
        <v>196</v>
      </c>
      <c r="E91" s="95">
        <v>9</v>
      </c>
      <c r="F91" s="95">
        <v>0</v>
      </c>
      <c r="G91" s="95">
        <v>21</v>
      </c>
      <c r="H91" s="95">
        <v>0</v>
      </c>
      <c r="I91" s="95">
        <v>0</v>
      </c>
      <c r="J91" s="95">
        <v>30</v>
      </c>
      <c r="K91" s="95">
        <v>0</v>
      </c>
      <c r="L91" s="95">
        <v>0</v>
      </c>
      <c r="M91" s="95">
        <v>0</v>
      </c>
      <c r="N91" s="95">
        <v>0</v>
      </c>
      <c r="O91" s="95">
        <v>0</v>
      </c>
      <c r="Q91" s="95">
        <v>30</v>
      </c>
      <c r="R91" s="95">
        <v>7</v>
      </c>
      <c r="S91" s="95">
        <v>5.6</v>
      </c>
      <c r="U91" s="95">
        <v>21</v>
      </c>
      <c r="X91" s="95">
        <v>26.6</v>
      </c>
      <c r="Y91" s="95">
        <v>33.6</v>
      </c>
      <c r="Z91" s="95">
        <v>-3.5714285714285698</v>
      </c>
      <c r="AA91" s="95">
        <v>32.4</v>
      </c>
      <c r="AB91" s="95">
        <v>-3.6</v>
      </c>
      <c r="AD91" s="95">
        <v>-2.3999999999999901</v>
      </c>
      <c r="AF91" s="96">
        <v>9</v>
      </c>
    </row>
    <row r="92" spans="1:32" ht="13.5" hidden="1" customHeight="1" outlineLevel="1" x14ac:dyDescent="0.3">
      <c r="A92" s="91" t="s">
        <v>197</v>
      </c>
      <c r="B92" s="92" t="s">
        <v>34</v>
      </c>
      <c r="D92" s="94" t="s">
        <v>198</v>
      </c>
      <c r="E92" s="95">
        <v>147</v>
      </c>
      <c r="F92" s="95">
        <v>12</v>
      </c>
      <c r="G92" s="95">
        <v>336</v>
      </c>
      <c r="H92" s="95">
        <v>0</v>
      </c>
      <c r="I92" s="95">
        <v>30</v>
      </c>
      <c r="J92" s="95">
        <v>525</v>
      </c>
      <c r="K92" s="95">
        <v>106</v>
      </c>
      <c r="L92" s="95">
        <v>0</v>
      </c>
      <c r="M92" s="95">
        <v>0</v>
      </c>
      <c r="N92" s="95">
        <v>106</v>
      </c>
      <c r="O92" s="95">
        <v>0</v>
      </c>
      <c r="Q92" s="95">
        <v>631</v>
      </c>
      <c r="R92" s="95">
        <v>138</v>
      </c>
      <c r="S92" s="95">
        <v>132.80000000000001</v>
      </c>
      <c r="T92" s="95">
        <v>12</v>
      </c>
      <c r="U92" s="95">
        <v>318.3</v>
      </c>
      <c r="W92" s="95">
        <v>23</v>
      </c>
      <c r="X92" s="95">
        <v>486.1</v>
      </c>
      <c r="Y92" s="95">
        <v>624.1</v>
      </c>
      <c r="Z92" s="95">
        <v>-2.8449502133712601</v>
      </c>
      <c r="AA92" s="95">
        <v>606.34466571834901</v>
      </c>
      <c r="AB92" s="95">
        <v>-99.099999999999895</v>
      </c>
      <c r="AD92" s="95">
        <v>24.655334281650202</v>
      </c>
      <c r="AF92" s="96">
        <v>9</v>
      </c>
    </row>
    <row r="93" spans="1:32" ht="13.5" hidden="1" customHeight="1" outlineLevel="1" x14ac:dyDescent="0.3">
      <c r="A93" s="91" t="s">
        <v>199</v>
      </c>
      <c r="B93" s="92" t="s">
        <v>34</v>
      </c>
      <c r="D93" s="94" t="s">
        <v>200</v>
      </c>
      <c r="E93" s="95">
        <v>0</v>
      </c>
      <c r="F93" s="95">
        <v>0</v>
      </c>
      <c r="G93" s="95">
        <v>0</v>
      </c>
      <c r="H93" s="95">
        <v>0</v>
      </c>
      <c r="I93" s="95">
        <v>0</v>
      </c>
      <c r="J93" s="95">
        <v>0</v>
      </c>
      <c r="K93" s="95">
        <v>0</v>
      </c>
      <c r="L93" s="95">
        <v>0</v>
      </c>
      <c r="M93" s="95">
        <v>0</v>
      </c>
      <c r="N93" s="95">
        <v>0</v>
      </c>
      <c r="O93" s="95">
        <v>0</v>
      </c>
      <c r="Q93" s="95">
        <v>0</v>
      </c>
      <c r="R93" s="95">
        <v>7</v>
      </c>
      <c r="Y93" s="95">
        <v>7</v>
      </c>
      <c r="Z93" s="95">
        <v>-8.7719298245614006</v>
      </c>
      <c r="AA93" s="95">
        <v>6.3859649122807003</v>
      </c>
      <c r="AB93" s="95">
        <v>-7</v>
      </c>
      <c r="AD93" s="95">
        <v>-6.3859649122807003</v>
      </c>
      <c r="AF93" s="96">
        <v>9</v>
      </c>
    </row>
    <row r="94" spans="1:32" ht="13.5" customHeight="1" collapsed="1" x14ac:dyDescent="0.3">
      <c r="A94" s="91" t="s">
        <v>201</v>
      </c>
      <c r="B94" s="92" t="s">
        <v>31</v>
      </c>
      <c r="D94" s="94" t="s">
        <v>202</v>
      </c>
      <c r="E94" s="95">
        <v>237</v>
      </c>
      <c r="F94" s="95">
        <v>0</v>
      </c>
      <c r="G94" s="95">
        <v>229</v>
      </c>
      <c r="H94" s="95">
        <v>0</v>
      </c>
      <c r="I94" s="95">
        <v>0</v>
      </c>
      <c r="J94" s="95">
        <v>466</v>
      </c>
      <c r="K94" s="95">
        <v>0</v>
      </c>
      <c r="L94" s="95">
        <v>0</v>
      </c>
      <c r="M94" s="95">
        <v>0</v>
      </c>
      <c r="N94" s="95">
        <v>0</v>
      </c>
      <c r="O94" s="95">
        <v>0</v>
      </c>
      <c r="Q94" s="95">
        <v>466</v>
      </c>
      <c r="R94" s="95">
        <v>21</v>
      </c>
      <c r="S94" s="95">
        <v>249.4</v>
      </c>
      <c r="U94" s="95">
        <v>177.8</v>
      </c>
      <c r="X94" s="95">
        <v>427.2</v>
      </c>
      <c r="Y94" s="95">
        <v>448.2</v>
      </c>
      <c r="Z94" s="95">
        <v>-10.469798657718099</v>
      </c>
      <c r="AA94" s="95">
        <v>401.27436241610701</v>
      </c>
      <c r="AB94" s="95">
        <v>17.799999999999901</v>
      </c>
      <c r="AC94" s="95">
        <v>103.971441320838</v>
      </c>
      <c r="AD94" s="95">
        <v>64.725637583892606</v>
      </c>
      <c r="AE94" s="95">
        <v>116.130020665704</v>
      </c>
      <c r="AF94" s="96">
        <v>0</v>
      </c>
    </row>
    <row r="95" spans="1:32" ht="13.5" hidden="1" customHeight="1" outlineLevel="1" x14ac:dyDescent="0.3">
      <c r="A95" s="91" t="s">
        <v>203</v>
      </c>
      <c r="B95" s="92" t="s">
        <v>34</v>
      </c>
      <c r="D95" s="94" t="s">
        <v>204</v>
      </c>
      <c r="E95" s="95">
        <v>49</v>
      </c>
      <c r="F95" s="95">
        <v>0</v>
      </c>
      <c r="G95" s="95">
        <v>50</v>
      </c>
      <c r="H95" s="95">
        <v>0</v>
      </c>
      <c r="I95" s="95">
        <v>0</v>
      </c>
      <c r="J95" s="95">
        <v>99</v>
      </c>
      <c r="K95" s="95">
        <v>0</v>
      </c>
      <c r="L95" s="95">
        <v>0</v>
      </c>
      <c r="M95" s="95">
        <v>0</v>
      </c>
      <c r="N95" s="95">
        <v>0</v>
      </c>
      <c r="O95" s="95">
        <v>0</v>
      </c>
      <c r="Q95" s="95">
        <v>99</v>
      </c>
      <c r="R95" s="95">
        <v>5</v>
      </c>
      <c r="S95" s="95">
        <v>45</v>
      </c>
      <c r="U95" s="95">
        <v>50</v>
      </c>
      <c r="X95" s="95">
        <v>95</v>
      </c>
      <c r="Y95" s="95">
        <v>100</v>
      </c>
      <c r="Z95" s="95">
        <v>-8.0357142857142794</v>
      </c>
      <c r="AA95" s="95">
        <v>91.964285714285694</v>
      </c>
      <c r="AB95" s="95">
        <v>-1</v>
      </c>
      <c r="AD95" s="95">
        <v>7.03571428571429</v>
      </c>
      <c r="AF95" s="96">
        <v>9</v>
      </c>
    </row>
    <row r="96" spans="1:32" ht="13.5" hidden="1" customHeight="1" outlineLevel="1" x14ac:dyDescent="0.3">
      <c r="A96" s="91" t="s">
        <v>205</v>
      </c>
      <c r="B96" s="92" t="s">
        <v>34</v>
      </c>
      <c r="D96" s="94" t="s">
        <v>206</v>
      </c>
      <c r="R96" s="95" t="s">
        <v>36</v>
      </c>
      <c r="Y96" s="95" t="s">
        <v>36</v>
      </c>
      <c r="Z96" s="95">
        <v>150</v>
      </c>
      <c r="AA96" s="95" t="s">
        <v>36</v>
      </c>
      <c r="AB96" s="95" t="s">
        <v>36</v>
      </c>
      <c r="AD96" s="95" t="s">
        <v>36</v>
      </c>
      <c r="AF96" s="96">
        <v>9</v>
      </c>
    </row>
    <row r="97" spans="1:32" ht="13.5" hidden="1" customHeight="1" outlineLevel="1" x14ac:dyDescent="0.3">
      <c r="A97" s="91" t="s">
        <v>207</v>
      </c>
      <c r="B97" s="92" t="s">
        <v>34</v>
      </c>
      <c r="D97" s="94" t="s">
        <v>208</v>
      </c>
      <c r="E97" s="95">
        <v>5</v>
      </c>
      <c r="F97" s="95">
        <v>0</v>
      </c>
      <c r="G97" s="95">
        <v>0</v>
      </c>
      <c r="H97" s="95">
        <v>0</v>
      </c>
      <c r="I97" s="95">
        <v>0</v>
      </c>
      <c r="J97" s="95">
        <v>5</v>
      </c>
      <c r="K97" s="95">
        <v>0</v>
      </c>
      <c r="L97" s="95">
        <v>0</v>
      </c>
      <c r="M97" s="95">
        <v>0</v>
      </c>
      <c r="N97" s="95">
        <v>0</v>
      </c>
      <c r="O97" s="95">
        <v>0</v>
      </c>
      <c r="Q97" s="95">
        <v>5</v>
      </c>
      <c r="R97" s="95" t="s">
        <v>36</v>
      </c>
      <c r="S97" s="95" t="s">
        <v>36</v>
      </c>
      <c r="X97" s="95" t="s">
        <v>36</v>
      </c>
      <c r="Y97" s="95">
        <v>7</v>
      </c>
      <c r="Z97" s="95">
        <v>-18.181818181818102</v>
      </c>
      <c r="AA97" s="95">
        <v>5.7272727272727204</v>
      </c>
      <c r="AB97" s="95">
        <v>-2</v>
      </c>
      <c r="AD97" s="95">
        <v>-0.72727272727271997</v>
      </c>
      <c r="AF97" s="96">
        <v>9</v>
      </c>
    </row>
    <row r="98" spans="1:32" ht="13.5" hidden="1" customHeight="1" outlineLevel="1" x14ac:dyDescent="0.3">
      <c r="A98" s="91" t="s">
        <v>209</v>
      </c>
      <c r="B98" s="92" t="s">
        <v>34</v>
      </c>
      <c r="D98" s="94" t="s">
        <v>210</v>
      </c>
      <c r="E98" s="95">
        <v>0</v>
      </c>
      <c r="F98" s="95">
        <v>0</v>
      </c>
      <c r="G98" s="95">
        <v>0</v>
      </c>
      <c r="H98" s="95">
        <v>0</v>
      </c>
      <c r="I98" s="95">
        <v>0</v>
      </c>
      <c r="J98" s="95">
        <v>0</v>
      </c>
      <c r="K98" s="95">
        <v>0</v>
      </c>
      <c r="L98" s="95">
        <v>0</v>
      </c>
      <c r="M98" s="95">
        <v>0</v>
      </c>
      <c r="N98" s="95">
        <v>0</v>
      </c>
      <c r="O98" s="95">
        <v>0</v>
      </c>
      <c r="Q98" s="95">
        <v>0</v>
      </c>
      <c r="R98" s="95" t="s">
        <v>36</v>
      </c>
      <c r="Y98" s="95" t="s">
        <v>36</v>
      </c>
      <c r="Z98" s="95">
        <v>-15.3846153846153</v>
      </c>
      <c r="AA98" s="95" t="s">
        <v>36</v>
      </c>
      <c r="AB98" s="95" t="s">
        <v>36</v>
      </c>
      <c r="AD98" s="95" t="s">
        <v>36</v>
      </c>
      <c r="AF98" s="96">
        <v>9</v>
      </c>
    </row>
    <row r="99" spans="1:32" ht="13.5" hidden="1" customHeight="1" outlineLevel="1" x14ac:dyDescent="0.3">
      <c r="A99" s="91" t="s">
        <v>211</v>
      </c>
      <c r="B99" s="92" t="s">
        <v>34</v>
      </c>
      <c r="D99" s="94" t="s">
        <v>212</v>
      </c>
      <c r="E99" s="95">
        <v>14</v>
      </c>
      <c r="F99" s="95">
        <v>0</v>
      </c>
      <c r="G99" s="95">
        <v>29</v>
      </c>
      <c r="H99" s="95">
        <v>0</v>
      </c>
      <c r="I99" s="95">
        <v>0</v>
      </c>
      <c r="J99" s="95">
        <v>43</v>
      </c>
      <c r="K99" s="95">
        <v>0</v>
      </c>
      <c r="L99" s="95">
        <v>0</v>
      </c>
      <c r="M99" s="95">
        <v>0</v>
      </c>
      <c r="N99" s="95">
        <v>0</v>
      </c>
      <c r="O99" s="95">
        <v>0</v>
      </c>
      <c r="Q99" s="95">
        <v>43</v>
      </c>
      <c r="R99" s="95" t="s">
        <v>36</v>
      </c>
      <c r="S99" s="95" t="s">
        <v>36</v>
      </c>
      <c r="U99" s="95">
        <v>29</v>
      </c>
      <c r="X99" s="95" t="s">
        <v>36</v>
      </c>
      <c r="Y99" s="95">
        <v>42</v>
      </c>
      <c r="Z99" s="95">
        <v>-8.8235294117646994</v>
      </c>
      <c r="AA99" s="95">
        <v>38.294117647058798</v>
      </c>
      <c r="AB99" s="95">
        <v>1</v>
      </c>
      <c r="AD99" s="95">
        <v>4.7058823529411704</v>
      </c>
      <c r="AF99" s="96">
        <v>9</v>
      </c>
    </row>
    <row r="100" spans="1:32" ht="13.5" hidden="1" customHeight="1" outlineLevel="1" x14ac:dyDescent="0.3">
      <c r="A100" s="91" t="s">
        <v>213</v>
      </c>
      <c r="B100" s="92" t="s">
        <v>34</v>
      </c>
      <c r="D100" s="94" t="s">
        <v>214</v>
      </c>
      <c r="E100" s="95">
        <v>0</v>
      </c>
      <c r="F100" s="95">
        <v>0</v>
      </c>
      <c r="G100" s="95">
        <v>0</v>
      </c>
      <c r="H100" s="95">
        <v>0</v>
      </c>
      <c r="I100" s="95">
        <v>0</v>
      </c>
      <c r="J100" s="95">
        <v>0</v>
      </c>
      <c r="K100" s="95">
        <v>0</v>
      </c>
      <c r="L100" s="95">
        <v>0</v>
      </c>
      <c r="M100" s="95">
        <v>0</v>
      </c>
      <c r="N100" s="95">
        <v>0</v>
      </c>
      <c r="O100" s="95">
        <v>0</v>
      </c>
      <c r="Q100" s="95">
        <v>0</v>
      </c>
      <c r="R100" s="95" t="s">
        <v>36</v>
      </c>
      <c r="S100" s="95" t="s">
        <v>36</v>
      </c>
      <c r="X100" s="95" t="s">
        <v>36</v>
      </c>
      <c r="Y100" s="95">
        <v>6</v>
      </c>
      <c r="Z100" s="95">
        <v>-5.2631578947368398</v>
      </c>
      <c r="AA100" s="95">
        <v>5.6842105263157903</v>
      </c>
      <c r="AB100" s="95">
        <v>-6</v>
      </c>
      <c r="AD100" s="95">
        <v>-5.6842105263157903</v>
      </c>
      <c r="AF100" s="96">
        <v>9</v>
      </c>
    </row>
    <row r="101" spans="1:32" ht="13.5" hidden="1" customHeight="1" outlineLevel="1" x14ac:dyDescent="0.3">
      <c r="A101" s="91" t="s">
        <v>215</v>
      </c>
      <c r="B101" s="92" t="s">
        <v>34</v>
      </c>
      <c r="D101" s="94" t="s">
        <v>216</v>
      </c>
      <c r="E101" s="95">
        <v>6</v>
      </c>
      <c r="F101" s="95">
        <v>0</v>
      </c>
      <c r="G101" s="95">
        <v>0</v>
      </c>
      <c r="H101" s="95">
        <v>0</v>
      </c>
      <c r="I101" s="95">
        <v>0</v>
      </c>
      <c r="J101" s="95">
        <v>6</v>
      </c>
      <c r="K101" s="95">
        <v>0</v>
      </c>
      <c r="L101" s="95">
        <v>0</v>
      </c>
      <c r="M101" s="95">
        <v>0</v>
      </c>
      <c r="N101" s="95">
        <v>0</v>
      </c>
      <c r="O101" s="95">
        <v>0</v>
      </c>
      <c r="Q101" s="95">
        <v>6</v>
      </c>
      <c r="R101" s="95" t="s">
        <v>36</v>
      </c>
      <c r="S101" s="95" t="s">
        <v>36</v>
      </c>
      <c r="X101" s="95" t="s">
        <v>36</v>
      </c>
      <c r="Y101" s="95">
        <v>11</v>
      </c>
      <c r="Z101" s="95">
        <v>-26.6666666666666</v>
      </c>
      <c r="AA101" s="95">
        <v>8.0666666666666593</v>
      </c>
      <c r="AB101" s="95">
        <v>-5</v>
      </c>
      <c r="AD101" s="95">
        <v>-2.0666666666666602</v>
      </c>
      <c r="AF101" s="96">
        <v>9</v>
      </c>
    </row>
    <row r="102" spans="1:32" ht="13.5" hidden="1" customHeight="1" outlineLevel="1" x14ac:dyDescent="0.3">
      <c r="A102" s="91" t="s">
        <v>217</v>
      </c>
      <c r="B102" s="92" t="s">
        <v>34</v>
      </c>
      <c r="D102" s="94" t="s">
        <v>218</v>
      </c>
      <c r="E102" s="95">
        <v>20</v>
      </c>
      <c r="F102" s="95">
        <v>0</v>
      </c>
      <c r="G102" s="95">
        <v>0</v>
      </c>
      <c r="H102" s="95">
        <v>0</v>
      </c>
      <c r="I102" s="95">
        <v>0</v>
      </c>
      <c r="J102" s="95">
        <v>20</v>
      </c>
      <c r="K102" s="95">
        <v>0</v>
      </c>
      <c r="L102" s="95">
        <v>0</v>
      </c>
      <c r="M102" s="95">
        <v>0</v>
      </c>
      <c r="N102" s="95">
        <v>0</v>
      </c>
      <c r="O102" s="95">
        <v>0</v>
      </c>
      <c r="Q102" s="95">
        <v>20</v>
      </c>
      <c r="R102" s="95" t="s">
        <v>36</v>
      </c>
      <c r="S102" s="95" t="s">
        <v>36</v>
      </c>
      <c r="X102" s="95" t="s">
        <v>36</v>
      </c>
      <c r="Y102" s="95">
        <v>14</v>
      </c>
      <c r="Z102" s="95">
        <v>-18.75</v>
      </c>
      <c r="AA102" s="95">
        <v>11.375</v>
      </c>
      <c r="AB102" s="95">
        <v>6</v>
      </c>
      <c r="AD102" s="95">
        <v>8.625</v>
      </c>
      <c r="AF102" s="96">
        <v>9</v>
      </c>
    </row>
    <row r="103" spans="1:32" ht="13.5" hidden="1" customHeight="1" outlineLevel="1" x14ac:dyDescent="0.3">
      <c r="A103" s="91" t="s">
        <v>219</v>
      </c>
      <c r="B103" s="92" t="s">
        <v>34</v>
      </c>
      <c r="D103" s="94" t="s">
        <v>220</v>
      </c>
      <c r="E103" s="95">
        <v>0</v>
      </c>
      <c r="F103" s="95">
        <v>0</v>
      </c>
      <c r="G103" s="95">
        <v>0</v>
      </c>
      <c r="H103" s="95">
        <v>0</v>
      </c>
      <c r="I103" s="95">
        <v>0</v>
      </c>
      <c r="J103" s="95">
        <v>0</v>
      </c>
      <c r="K103" s="95">
        <v>0</v>
      </c>
      <c r="L103" s="95">
        <v>0</v>
      </c>
      <c r="M103" s="95">
        <v>0</v>
      </c>
      <c r="N103" s="95">
        <v>0</v>
      </c>
      <c r="O103" s="95">
        <v>0</v>
      </c>
      <c r="Q103" s="95">
        <v>0</v>
      </c>
      <c r="R103" s="95" t="s">
        <v>36</v>
      </c>
      <c r="Y103" s="95" t="s">
        <v>36</v>
      </c>
      <c r="Z103" s="95">
        <v>-12.5</v>
      </c>
      <c r="AA103" s="95" t="s">
        <v>36</v>
      </c>
      <c r="AB103" s="95" t="s">
        <v>36</v>
      </c>
      <c r="AD103" s="95" t="s">
        <v>36</v>
      </c>
      <c r="AF103" s="96">
        <v>9</v>
      </c>
    </row>
    <row r="104" spans="1:32" ht="13.5" hidden="1" customHeight="1" outlineLevel="1" x14ac:dyDescent="0.3">
      <c r="A104" s="91" t="s">
        <v>221</v>
      </c>
      <c r="B104" s="92" t="s">
        <v>34</v>
      </c>
      <c r="D104" s="94" t="s">
        <v>222</v>
      </c>
      <c r="E104" s="95">
        <v>0</v>
      </c>
      <c r="F104" s="95">
        <v>0</v>
      </c>
      <c r="G104" s="95">
        <v>0</v>
      </c>
      <c r="H104" s="95">
        <v>0</v>
      </c>
      <c r="I104" s="95">
        <v>0</v>
      </c>
      <c r="J104" s="95">
        <v>0</v>
      </c>
      <c r="K104" s="95">
        <v>0</v>
      </c>
      <c r="L104" s="95">
        <v>0</v>
      </c>
      <c r="M104" s="95">
        <v>0</v>
      </c>
      <c r="N104" s="95">
        <v>0</v>
      </c>
      <c r="O104" s="95">
        <v>0</v>
      </c>
      <c r="Q104" s="95">
        <v>0</v>
      </c>
      <c r="R104" s="95" t="s">
        <v>36</v>
      </c>
      <c r="S104" s="95" t="s">
        <v>36</v>
      </c>
      <c r="X104" s="95" t="s">
        <v>36</v>
      </c>
      <c r="Y104" s="95" t="s">
        <v>36</v>
      </c>
      <c r="Z104" s="95">
        <v>33.3333333333333</v>
      </c>
      <c r="AA104" s="95" t="s">
        <v>36</v>
      </c>
      <c r="AB104" s="95" t="s">
        <v>36</v>
      </c>
      <c r="AD104" s="95" t="s">
        <v>36</v>
      </c>
      <c r="AF104" s="96">
        <v>9</v>
      </c>
    </row>
    <row r="105" spans="1:32" ht="13.5" hidden="1" customHeight="1" outlineLevel="1" x14ac:dyDescent="0.3">
      <c r="A105" s="91" t="s">
        <v>223</v>
      </c>
      <c r="B105" s="92" t="s">
        <v>34</v>
      </c>
      <c r="D105" s="94" t="s">
        <v>224</v>
      </c>
      <c r="E105" s="95">
        <v>12</v>
      </c>
      <c r="F105" s="95">
        <v>0</v>
      </c>
      <c r="G105" s="95">
        <v>0</v>
      </c>
      <c r="H105" s="95">
        <v>0</v>
      </c>
      <c r="I105" s="95">
        <v>0</v>
      </c>
      <c r="J105" s="95">
        <v>12</v>
      </c>
      <c r="K105" s="95">
        <v>0</v>
      </c>
      <c r="L105" s="95">
        <v>0</v>
      </c>
      <c r="M105" s="95">
        <v>0</v>
      </c>
      <c r="N105" s="95">
        <v>0</v>
      </c>
      <c r="O105" s="95">
        <v>0</v>
      </c>
      <c r="Q105" s="95">
        <v>12</v>
      </c>
      <c r="R105" s="95" t="s">
        <v>36</v>
      </c>
      <c r="S105" s="95" t="s">
        <v>36</v>
      </c>
      <c r="X105" s="95" t="s">
        <v>36</v>
      </c>
      <c r="Y105" s="95">
        <v>12.5</v>
      </c>
      <c r="Z105" s="95">
        <v>-18.518518518518501</v>
      </c>
      <c r="AA105" s="95">
        <v>10.1851851851851</v>
      </c>
      <c r="AB105" s="95">
        <v>-0.5</v>
      </c>
      <c r="AD105" s="95">
        <v>1.81481481481481</v>
      </c>
      <c r="AF105" s="96">
        <v>9</v>
      </c>
    </row>
    <row r="106" spans="1:32" ht="13.5" hidden="1" customHeight="1" outlineLevel="1" x14ac:dyDescent="0.3">
      <c r="A106" s="91" t="s">
        <v>225</v>
      </c>
      <c r="B106" s="92" t="s">
        <v>34</v>
      </c>
      <c r="D106" s="94" t="s">
        <v>226</v>
      </c>
      <c r="E106" s="95">
        <v>24</v>
      </c>
      <c r="F106" s="95">
        <v>0</v>
      </c>
      <c r="G106" s="95">
        <v>0</v>
      </c>
      <c r="H106" s="95">
        <v>0</v>
      </c>
      <c r="I106" s="95">
        <v>0</v>
      </c>
      <c r="J106" s="95">
        <v>24</v>
      </c>
      <c r="K106" s="95">
        <v>0</v>
      </c>
      <c r="L106" s="95">
        <v>0</v>
      </c>
      <c r="M106" s="95">
        <v>0</v>
      </c>
      <c r="N106" s="95">
        <v>0</v>
      </c>
      <c r="O106" s="95">
        <v>0</v>
      </c>
      <c r="Q106" s="95">
        <v>24</v>
      </c>
      <c r="R106" s="95" t="s">
        <v>36</v>
      </c>
      <c r="S106" s="95" t="s">
        <v>36</v>
      </c>
      <c r="X106" s="95" t="s">
        <v>36</v>
      </c>
      <c r="Y106" s="95">
        <v>16.5</v>
      </c>
      <c r="Z106" s="95">
        <v>-12.1951219512195</v>
      </c>
      <c r="AA106" s="95">
        <v>14.487804878048699</v>
      </c>
      <c r="AB106" s="95">
        <v>7.5</v>
      </c>
      <c r="AD106" s="95">
        <v>9.5121951219512209</v>
      </c>
      <c r="AF106" s="96">
        <v>9</v>
      </c>
    </row>
    <row r="107" spans="1:32" ht="13.5" hidden="1" customHeight="1" outlineLevel="1" x14ac:dyDescent="0.3">
      <c r="A107" s="91" t="s">
        <v>227</v>
      </c>
      <c r="B107" s="92" t="s">
        <v>34</v>
      </c>
      <c r="D107" s="94" t="s">
        <v>228</v>
      </c>
      <c r="E107" s="95">
        <v>30</v>
      </c>
      <c r="F107" s="95">
        <v>0</v>
      </c>
      <c r="G107" s="95">
        <v>150</v>
      </c>
      <c r="H107" s="95">
        <v>0</v>
      </c>
      <c r="I107" s="95">
        <v>0</v>
      </c>
      <c r="J107" s="95">
        <v>180</v>
      </c>
      <c r="K107" s="95">
        <v>0</v>
      </c>
      <c r="L107" s="95">
        <v>0</v>
      </c>
      <c r="M107" s="95">
        <v>0</v>
      </c>
      <c r="N107" s="95">
        <v>0</v>
      </c>
      <c r="O107" s="95">
        <v>0</v>
      </c>
      <c r="Q107" s="95">
        <v>180</v>
      </c>
      <c r="R107" s="95">
        <v>8</v>
      </c>
      <c r="S107" s="95">
        <v>39.6</v>
      </c>
      <c r="U107" s="95">
        <v>98.8</v>
      </c>
      <c r="X107" s="95">
        <v>138.4</v>
      </c>
      <c r="Y107" s="95">
        <v>146.4</v>
      </c>
      <c r="Z107" s="95">
        <v>-11</v>
      </c>
      <c r="AA107" s="95">
        <v>130.29599999999999</v>
      </c>
      <c r="AB107" s="95">
        <v>33.6</v>
      </c>
      <c r="AD107" s="95">
        <v>49.703999999999901</v>
      </c>
      <c r="AF107" s="96">
        <v>9</v>
      </c>
    </row>
    <row r="108" spans="1:32" ht="13.5" hidden="1" customHeight="1" outlineLevel="1" x14ac:dyDescent="0.3">
      <c r="A108" s="91" t="s">
        <v>229</v>
      </c>
      <c r="B108" s="92" t="s">
        <v>34</v>
      </c>
      <c r="D108" s="94" t="s">
        <v>230</v>
      </c>
      <c r="R108" s="95" t="s">
        <v>36</v>
      </c>
      <c r="Y108" s="95" t="s">
        <v>36</v>
      </c>
      <c r="Z108" s="95">
        <v>25</v>
      </c>
      <c r="AA108" s="95" t="s">
        <v>36</v>
      </c>
      <c r="AB108" s="95" t="s">
        <v>36</v>
      </c>
      <c r="AD108" s="95" t="s">
        <v>36</v>
      </c>
      <c r="AF108" s="96">
        <v>9</v>
      </c>
    </row>
    <row r="109" spans="1:32" ht="13.5" hidden="1" customHeight="1" outlineLevel="1" x14ac:dyDescent="0.3">
      <c r="A109" s="91" t="s">
        <v>231</v>
      </c>
      <c r="B109" s="92" t="s">
        <v>34</v>
      </c>
      <c r="D109" s="94" t="s">
        <v>232</v>
      </c>
      <c r="E109" s="95">
        <v>28</v>
      </c>
      <c r="F109" s="95">
        <v>0</v>
      </c>
      <c r="G109" s="95">
        <v>0</v>
      </c>
      <c r="H109" s="95">
        <v>0</v>
      </c>
      <c r="I109" s="95">
        <v>0</v>
      </c>
      <c r="J109" s="95">
        <v>28</v>
      </c>
      <c r="K109" s="95">
        <v>0</v>
      </c>
      <c r="L109" s="95">
        <v>0</v>
      </c>
      <c r="M109" s="95">
        <v>0</v>
      </c>
      <c r="N109" s="95">
        <v>0</v>
      </c>
      <c r="O109" s="95">
        <v>0</v>
      </c>
      <c r="Q109" s="95">
        <v>28</v>
      </c>
      <c r="R109" s="95" t="s">
        <v>36</v>
      </c>
      <c r="S109" s="95" t="s">
        <v>36</v>
      </c>
      <c r="X109" s="95" t="s">
        <v>36</v>
      </c>
      <c r="Y109" s="95">
        <v>32</v>
      </c>
      <c r="Z109" s="95">
        <v>-8.3333333333333304</v>
      </c>
      <c r="AA109" s="95">
        <v>29.3333333333333</v>
      </c>
      <c r="AB109" s="95">
        <v>-4</v>
      </c>
      <c r="AD109" s="95">
        <v>-1.3333333333333299</v>
      </c>
      <c r="AF109" s="96">
        <v>9</v>
      </c>
    </row>
    <row r="110" spans="1:32" ht="13.5" hidden="1" customHeight="1" outlineLevel="1" x14ac:dyDescent="0.3">
      <c r="A110" s="91" t="s">
        <v>233</v>
      </c>
      <c r="B110" s="92" t="s">
        <v>34</v>
      </c>
      <c r="D110" s="94" t="s">
        <v>234</v>
      </c>
      <c r="E110" s="95">
        <v>0</v>
      </c>
      <c r="F110" s="95">
        <v>0</v>
      </c>
      <c r="G110" s="95">
        <v>0</v>
      </c>
      <c r="H110" s="95">
        <v>0</v>
      </c>
      <c r="I110" s="95">
        <v>0</v>
      </c>
      <c r="J110" s="95">
        <v>0</v>
      </c>
      <c r="K110" s="95">
        <v>0</v>
      </c>
      <c r="L110" s="95">
        <v>0</v>
      </c>
      <c r="M110" s="95">
        <v>0</v>
      </c>
      <c r="N110" s="95">
        <v>0</v>
      </c>
      <c r="O110" s="95">
        <v>0</v>
      </c>
      <c r="Q110" s="95">
        <v>0</v>
      </c>
      <c r="R110" s="95" t="s">
        <v>36</v>
      </c>
      <c r="Y110" s="95" t="s">
        <v>36</v>
      </c>
      <c r="Z110" s="95">
        <v>-15.789473684210501</v>
      </c>
      <c r="AA110" s="95" t="s">
        <v>36</v>
      </c>
      <c r="AB110" s="95" t="s">
        <v>36</v>
      </c>
      <c r="AD110" s="95" t="s">
        <v>36</v>
      </c>
      <c r="AF110" s="96">
        <v>9</v>
      </c>
    </row>
    <row r="111" spans="1:32" ht="13.5" hidden="1" customHeight="1" outlineLevel="1" x14ac:dyDescent="0.3">
      <c r="A111" s="91" t="s">
        <v>235</v>
      </c>
      <c r="B111" s="92" t="s">
        <v>34</v>
      </c>
      <c r="D111" s="94" t="s">
        <v>236</v>
      </c>
      <c r="E111" s="95">
        <v>6</v>
      </c>
      <c r="F111" s="95">
        <v>0</v>
      </c>
      <c r="G111" s="95">
        <v>0</v>
      </c>
      <c r="H111" s="95">
        <v>0</v>
      </c>
      <c r="I111" s="95">
        <v>0</v>
      </c>
      <c r="J111" s="95">
        <v>6</v>
      </c>
      <c r="K111" s="95">
        <v>0</v>
      </c>
      <c r="L111" s="95">
        <v>0</v>
      </c>
      <c r="M111" s="95">
        <v>0</v>
      </c>
      <c r="N111" s="95">
        <v>0</v>
      </c>
      <c r="O111" s="95">
        <v>0</v>
      </c>
      <c r="Q111" s="95">
        <v>6</v>
      </c>
      <c r="R111" s="95" t="s">
        <v>36</v>
      </c>
      <c r="S111" s="95" t="s">
        <v>36</v>
      </c>
      <c r="X111" s="95" t="s">
        <v>36</v>
      </c>
      <c r="Y111" s="95">
        <v>12.8</v>
      </c>
      <c r="Z111" s="95">
        <v>-12.5</v>
      </c>
      <c r="AA111" s="95">
        <v>11.2</v>
      </c>
      <c r="AB111" s="95">
        <v>-6.8</v>
      </c>
      <c r="AD111" s="95">
        <v>-5.2</v>
      </c>
      <c r="AF111" s="96">
        <v>9</v>
      </c>
    </row>
    <row r="112" spans="1:32" ht="13.5" hidden="1" customHeight="1" outlineLevel="1" x14ac:dyDescent="0.3">
      <c r="A112" s="91" t="s">
        <v>237</v>
      </c>
      <c r="B112" s="92" t="s">
        <v>34</v>
      </c>
      <c r="D112" s="94" t="s">
        <v>238</v>
      </c>
      <c r="E112" s="95">
        <v>37</v>
      </c>
      <c r="F112" s="95">
        <v>0</v>
      </c>
      <c r="G112" s="95">
        <v>0</v>
      </c>
      <c r="H112" s="95">
        <v>0</v>
      </c>
      <c r="I112" s="95">
        <v>0</v>
      </c>
      <c r="J112" s="95">
        <v>37</v>
      </c>
      <c r="K112" s="95">
        <v>0</v>
      </c>
      <c r="L112" s="95">
        <v>0</v>
      </c>
      <c r="M112" s="95">
        <v>0</v>
      </c>
      <c r="N112" s="95">
        <v>0</v>
      </c>
      <c r="O112" s="95">
        <v>0</v>
      </c>
      <c r="Q112" s="95">
        <v>37</v>
      </c>
      <c r="R112" s="95" t="s">
        <v>36</v>
      </c>
      <c r="S112" s="95" t="s">
        <v>36</v>
      </c>
      <c r="X112" s="95" t="s">
        <v>36</v>
      </c>
      <c r="Y112" s="95">
        <v>38</v>
      </c>
      <c r="Z112" s="95">
        <v>-12.3595505617977</v>
      </c>
      <c r="AA112" s="95">
        <v>33.303370786516801</v>
      </c>
      <c r="AB112" s="95">
        <v>-1</v>
      </c>
      <c r="AD112" s="95">
        <v>3.6966292134831402</v>
      </c>
      <c r="AF112" s="96">
        <v>9</v>
      </c>
    </row>
    <row r="113" spans="1:32" ht="13.5" hidden="1" customHeight="1" outlineLevel="1" x14ac:dyDescent="0.3">
      <c r="A113" s="91" t="s">
        <v>239</v>
      </c>
      <c r="B113" s="92" t="s">
        <v>34</v>
      </c>
      <c r="D113" s="94" t="s">
        <v>240</v>
      </c>
      <c r="E113" s="95">
        <v>6</v>
      </c>
      <c r="F113" s="95">
        <v>0</v>
      </c>
      <c r="G113" s="95">
        <v>0</v>
      </c>
      <c r="H113" s="95">
        <v>0</v>
      </c>
      <c r="I113" s="95">
        <v>0</v>
      </c>
      <c r="J113" s="95">
        <v>6</v>
      </c>
      <c r="K113" s="95">
        <v>0</v>
      </c>
      <c r="L113" s="95">
        <v>0</v>
      </c>
      <c r="M113" s="95">
        <v>0</v>
      </c>
      <c r="N113" s="95">
        <v>0</v>
      </c>
      <c r="O113" s="95">
        <v>0</v>
      </c>
      <c r="Q113" s="95">
        <v>6</v>
      </c>
      <c r="R113" s="95" t="s">
        <v>36</v>
      </c>
      <c r="S113" s="95" t="s">
        <v>36</v>
      </c>
      <c r="X113" s="95" t="s">
        <v>36</v>
      </c>
      <c r="Y113" s="95">
        <v>6</v>
      </c>
      <c r="Z113" s="95">
        <v>-18.181818181818102</v>
      </c>
      <c r="AA113" s="95">
        <v>4.9090909090909003</v>
      </c>
      <c r="AB113" s="95">
        <v>0</v>
      </c>
      <c r="AD113" s="95">
        <v>1.0909090909090899</v>
      </c>
      <c r="AF113" s="96">
        <v>9</v>
      </c>
    </row>
    <row r="114" spans="1:32" ht="13.5" customHeight="1" collapsed="1" x14ac:dyDescent="0.3">
      <c r="A114" s="91" t="s">
        <v>241</v>
      </c>
      <c r="B114" s="92" t="s">
        <v>31</v>
      </c>
      <c r="D114" s="94" t="s">
        <v>242</v>
      </c>
      <c r="E114" s="95">
        <v>235</v>
      </c>
      <c r="F114" s="95">
        <v>6</v>
      </c>
      <c r="G114" s="95">
        <v>242</v>
      </c>
      <c r="H114" s="95">
        <v>65</v>
      </c>
      <c r="I114" s="95">
        <v>0</v>
      </c>
      <c r="J114" s="95">
        <v>548</v>
      </c>
      <c r="K114" s="95">
        <v>26</v>
      </c>
      <c r="L114" s="95">
        <v>0</v>
      </c>
      <c r="M114" s="95">
        <v>0</v>
      </c>
      <c r="N114" s="95">
        <v>26</v>
      </c>
      <c r="O114" s="95">
        <v>0</v>
      </c>
      <c r="Q114" s="95">
        <v>574</v>
      </c>
      <c r="R114" s="95">
        <v>94</v>
      </c>
      <c r="S114" s="95">
        <v>203</v>
      </c>
      <c r="U114" s="95">
        <v>218</v>
      </c>
      <c r="V114" s="95">
        <v>49</v>
      </c>
      <c r="X114" s="95">
        <v>470</v>
      </c>
      <c r="Y114" s="95">
        <v>564</v>
      </c>
      <c r="Z114" s="95">
        <v>-9.4272076372315006</v>
      </c>
      <c r="AA114" s="95">
        <v>510.83054892601399</v>
      </c>
      <c r="AB114" s="95">
        <v>-16</v>
      </c>
      <c r="AC114" s="95">
        <v>97.163120567375898</v>
      </c>
      <c r="AD114" s="95">
        <v>63.169451073985599</v>
      </c>
      <c r="AE114" s="95">
        <v>112.36602846223499</v>
      </c>
      <c r="AF114" s="96">
        <v>1</v>
      </c>
    </row>
    <row r="115" spans="1:32" ht="13.5" hidden="1" customHeight="1" outlineLevel="1" x14ac:dyDescent="0.3">
      <c r="A115" s="91" t="s">
        <v>243</v>
      </c>
      <c r="B115" s="92" t="s">
        <v>34</v>
      </c>
      <c r="D115" s="94" t="s">
        <v>244</v>
      </c>
      <c r="E115" s="95">
        <v>12</v>
      </c>
      <c r="F115" s="95">
        <v>0</v>
      </c>
      <c r="G115" s="95">
        <v>0</v>
      </c>
      <c r="H115" s="95">
        <v>0</v>
      </c>
      <c r="I115" s="95">
        <v>0</v>
      </c>
      <c r="J115" s="95">
        <v>12</v>
      </c>
      <c r="K115" s="95">
        <v>0</v>
      </c>
      <c r="L115" s="95">
        <v>0</v>
      </c>
      <c r="M115" s="95">
        <v>0</v>
      </c>
      <c r="N115" s="95">
        <v>0</v>
      </c>
      <c r="O115" s="95">
        <v>0</v>
      </c>
      <c r="Q115" s="95">
        <v>12</v>
      </c>
      <c r="R115" s="95">
        <v>5</v>
      </c>
      <c r="S115" s="95">
        <v>9</v>
      </c>
      <c r="X115" s="95">
        <v>9</v>
      </c>
      <c r="Y115" s="95">
        <v>14</v>
      </c>
      <c r="Z115" s="95">
        <v>-17.7777777777777</v>
      </c>
      <c r="AA115" s="95">
        <v>11.5111111111111</v>
      </c>
      <c r="AB115" s="95">
        <v>-2</v>
      </c>
      <c r="AD115" s="95">
        <v>0.48888888888887999</v>
      </c>
      <c r="AF115" s="96">
        <v>9</v>
      </c>
    </row>
    <row r="116" spans="1:32" ht="13.5" hidden="1" customHeight="1" outlineLevel="1" x14ac:dyDescent="0.3">
      <c r="A116" s="91" t="s">
        <v>245</v>
      </c>
      <c r="B116" s="92" t="s">
        <v>34</v>
      </c>
      <c r="D116" s="94" t="s">
        <v>246</v>
      </c>
      <c r="E116" s="95">
        <v>6</v>
      </c>
      <c r="F116" s="95">
        <v>0</v>
      </c>
      <c r="G116" s="95">
        <v>0</v>
      </c>
      <c r="H116" s="95">
        <v>0</v>
      </c>
      <c r="I116" s="95">
        <v>0</v>
      </c>
      <c r="J116" s="95">
        <v>6</v>
      </c>
      <c r="K116" s="95">
        <v>0</v>
      </c>
      <c r="L116" s="95">
        <v>0</v>
      </c>
      <c r="M116" s="95">
        <v>0</v>
      </c>
      <c r="N116" s="95">
        <v>0</v>
      </c>
      <c r="O116" s="95">
        <v>0</v>
      </c>
      <c r="Q116" s="95">
        <v>6</v>
      </c>
      <c r="R116" s="95" t="s">
        <v>36</v>
      </c>
      <c r="Y116" s="95" t="s">
        <v>36</v>
      </c>
      <c r="Z116" s="95">
        <v>13.3333333333333</v>
      </c>
      <c r="AA116" s="95" t="s">
        <v>36</v>
      </c>
      <c r="AB116" s="95" t="s">
        <v>36</v>
      </c>
      <c r="AD116" s="95" t="s">
        <v>36</v>
      </c>
      <c r="AF116" s="96">
        <v>9</v>
      </c>
    </row>
    <row r="117" spans="1:32" ht="13.5" hidden="1" customHeight="1" outlineLevel="1" x14ac:dyDescent="0.3">
      <c r="A117" s="91" t="s">
        <v>247</v>
      </c>
      <c r="B117" s="92" t="s">
        <v>34</v>
      </c>
      <c r="D117" s="94" t="s">
        <v>248</v>
      </c>
      <c r="E117" s="95">
        <v>30</v>
      </c>
      <c r="F117" s="95">
        <v>0</v>
      </c>
      <c r="G117" s="95">
        <v>78</v>
      </c>
      <c r="H117" s="95">
        <v>0</v>
      </c>
      <c r="I117" s="95">
        <v>0</v>
      </c>
      <c r="J117" s="95">
        <v>108</v>
      </c>
      <c r="K117" s="95">
        <v>0</v>
      </c>
      <c r="L117" s="95">
        <v>0</v>
      </c>
      <c r="M117" s="95">
        <v>0</v>
      </c>
      <c r="N117" s="95">
        <v>0</v>
      </c>
      <c r="O117" s="95">
        <v>0</v>
      </c>
      <c r="Q117" s="95">
        <v>108</v>
      </c>
      <c r="R117" s="95">
        <v>19</v>
      </c>
      <c r="S117" s="95">
        <v>16.8</v>
      </c>
      <c r="U117" s="95">
        <v>57</v>
      </c>
      <c r="X117" s="95">
        <v>73.8</v>
      </c>
      <c r="Y117" s="95">
        <v>92.8</v>
      </c>
      <c r="Z117" s="95">
        <v>-10.2362204724409</v>
      </c>
      <c r="AA117" s="95">
        <v>83.300787401574794</v>
      </c>
      <c r="AB117" s="95">
        <v>15.2</v>
      </c>
      <c r="AD117" s="95">
        <v>24.699212598425198</v>
      </c>
      <c r="AF117" s="96">
        <v>9</v>
      </c>
    </row>
    <row r="118" spans="1:32" ht="13.5" hidden="1" customHeight="1" outlineLevel="1" x14ac:dyDescent="0.3">
      <c r="A118" s="91" t="s">
        <v>249</v>
      </c>
      <c r="B118" s="92" t="s">
        <v>34</v>
      </c>
      <c r="D118" s="94" t="s">
        <v>250</v>
      </c>
      <c r="E118" s="95">
        <v>33</v>
      </c>
      <c r="F118" s="95">
        <v>0</v>
      </c>
      <c r="G118" s="95">
        <v>0</v>
      </c>
      <c r="H118" s="95">
        <v>0</v>
      </c>
      <c r="I118" s="95">
        <v>0</v>
      </c>
      <c r="J118" s="95">
        <v>33</v>
      </c>
      <c r="K118" s="95">
        <v>0</v>
      </c>
      <c r="L118" s="95">
        <v>0</v>
      </c>
      <c r="M118" s="95">
        <v>0</v>
      </c>
      <c r="N118" s="95">
        <v>0</v>
      </c>
      <c r="O118" s="95">
        <v>0</v>
      </c>
      <c r="Q118" s="95">
        <v>33</v>
      </c>
      <c r="R118" s="95" t="s">
        <v>36</v>
      </c>
      <c r="S118" s="95" t="s">
        <v>36</v>
      </c>
      <c r="X118" s="95" t="s">
        <v>36</v>
      </c>
      <c r="Y118" s="95">
        <v>35</v>
      </c>
      <c r="Z118" s="95">
        <v>-7.8947368421052602</v>
      </c>
      <c r="AA118" s="95">
        <v>32.236842105263101</v>
      </c>
      <c r="AB118" s="95">
        <v>-2</v>
      </c>
      <c r="AD118" s="95">
        <v>0.76315789473684004</v>
      </c>
      <c r="AF118" s="96">
        <v>9</v>
      </c>
    </row>
    <row r="119" spans="1:32" ht="13.5" hidden="1" customHeight="1" outlineLevel="1" x14ac:dyDescent="0.3">
      <c r="A119" s="91" t="s">
        <v>251</v>
      </c>
      <c r="B119" s="92" t="s">
        <v>34</v>
      </c>
      <c r="D119" s="94" t="s">
        <v>252</v>
      </c>
      <c r="E119" s="95">
        <v>0</v>
      </c>
      <c r="F119" s="95">
        <v>0</v>
      </c>
      <c r="G119" s="95">
        <v>0</v>
      </c>
      <c r="H119" s="95">
        <v>0</v>
      </c>
      <c r="I119" s="95">
        <v>0</v>
      </c>
      <c r="J119" s="95">
        <v>0</v>
      </c>
      <c r="K119" s="95">
        <v>0</v>
      </c>
      <c r="L119" s="95">
        <v>0</v>
      </c>
      <c r="M119" s="95">
        <v>0</v>
      </c>
      <c r="N119" s="95">
        <v>0</v>
      </c>
      <c r="O119" s="95">
        <v>0</v>
      </c>
      <c r="Q119" s="95">
        <v>0</v>
      </c>
      <c r="R119" s="95" t="s">
        <v>36</v>
      </c>
      <c r="S119" s="95" t="s">
        <v>36</v>
      </c>
      <c r="X119" s="95" t="s">
        <v>36</v>
      </c>
      <c r="Y119" s="95">
        <v>8</v>
      </c>
      <c r="Z119" s="95">
        <v>0</v>
      </c>
      <c r="AA119" s="95">
        <v>8</v>
      </c>
      <c r="AB119" s="95">
        <v>-8</v>
      </c>
      <c r="AD119" s="95">
        <v>-8</v>
      </c>
      <c r="AF119" s="96">
        <v>9</v>
      </c>
    </row>
    <row r="120" spans="1:32" ht="13.5" hidden="1" customHeight="1" outlineLevel="1" collapsed="1" x14ac:dyDescent="0.3">
      <c r="A120" s="91" t="s">
        <v>253</v>
      </c>
      <c r="B120" s="92" t="s">
        <v>34</v>
      </c>
      <c r="D120" s="94" t="s">
        <v>254</v>
      </c>
      <c r="E120" s="95">
        <v>29</v>
      </c>
      <c r="F120" s="95">
        <v>0</v>
      </c>
      <c r="G120" s="95">
        <v>60</v>
      </c>
      <c r="H120" s="95">
        <v>0</v>
      </c>
      <c r="I120" s="95">
        <v>0</v>
      </c>
      <c r="J120" s="95">
        <v>89</v>
      </c>
      <c r="K120" s="95">
        <v>26</v>
      </c>
      <c r="L120" s="95">
        <v>0</v>
      </c>
      <c r="M120" s="95">
        <v>0</v>
      </c>
      <c r="N120" s="95">
        <v>26</v>
      </c>
      <c r="O120" s="95">
        <v>0</v>
      </c>
      <c r="Q120" s="95">
        <v>115</v>
      </c>
      <c r="R120" s="95">
        <v>11</v>
      </c>
      <c r="S120" s="95">
        <v>25</v>
      </c>
      <c r="U120" s="95">
        <v>58</v>
      </c>
      <c r="X120" s="95">
        <v>83</v>
      </c>
      <c r="Y120" s="95">
        <v>94</v>
      </c>
      <c r="Z120" s="95">
        <v>-15.714285714285699</v>
      </c>
      <c r="AA120" s="95">
        <v>79.228571428571399</v>
      </c>
      <c r="AB120" s="95">
        <v>-5</v>
      </c>
      <c r="AD120" s="95">
        <v>35.771428571428501</v>
      </c>
      <c r="AF120" s="96">
        <v>9</v>
      </c>
    </row>
    <row r="121" spans="1:32" ht="13.5" hidden="1" customHeight="1" outlineLevel="1" collapsed="1" x14ac:dyDescent="0.3">
      <c r="A121" s="91" t="s">
        <v>255</v>
      </c>
      <c r="B121" s="92" t="s">
        <v>34</v>
      </c>
      <c r="D121" s="94" t="s">
        <v>256</v>
      </c>
      <c r="E121" s="95">
        <v>6</v>
      </c>
      <c r="F121" s="95">
        <v>0</v>
      </c>
      <c r="G121" s="95">
        <v>0</v>
      </c>
      <c r="H121" s="95">
        <v>0</v>
      </c>
      <c r="I121" s="95">
        <v>0</v>
      </c>
      <c r="J121" s="95">
        <v>6</v>
      </c>
      <c r="K121" s="95">
        <v>0</v>
      </c>
      <c r="L121" s="95">
        <v>0</v>
      </c>
      <c r="M121" s="95">
        <v>0</v>
      </c>
      <c r="N121" s="95">
        <v>0</v>
      </c>
      <c r="O121" s="95">
        <v>0</v>
      </c>
      <c r="Q121" s="95">
        <v>6</v>
      </c>
      <c r="R121" s="95">
        <v>6</v>
      </c>
      <c r="S121" s="95">
        <v>5</v>
      </c>
      <c r="X121" s="95">
        <v>5</v>
      </c>
      <c r="Y121" s="95">
        <v>11</v>
      </c>
      <c r="Z121" s="95">
        <v>-17.857142857142801</v>
      </c>
      <c r="AA121" s="95">
        <v>9.0357142857142794</v>
      </c>
      <c r="AB121" s="95">
        <v>-5</v>
      </c>
      <c r="AD121" s="95">
        <v>-3.0357142857142798</v>
      </c>
      <c r="AF121" s="96">
        <v>9</v>
      </c>
    </row>
    <row r="122" spans="1:32" ht="13.5" hidden="1" customHeight="1" outlineLevel="1" x14ac:dyDescent="0.3">
      <c r="A122" s="91" t="s">
        <v>257</v>
      </c>
      <c r="B122" s="92" t="s">
        <v>34</v>
      </c>
      <c r="D122" s="94" t="s">
        <v>258</v>
      </c>
      <c r="E122" s="95">
        <v>0</v>
      </c>
      <c r="F122" s="95">
        <v>0</v>
      </c>
      <c r="G122" s="95">
        <v>0</v>
      </c>
      <c r="H122" s="95">
        <v>0</v>
      </c>
      <c r="I122" s="95">
        <v>0</v>
      </c>
      <c r="J122" s="95">
        <v>0</v>
      </c>
      <c r="K122" s="95">
        <v>0</v>
      </c>
      <c r="L122" s="95">
        <v>0</v>
      </c>
      <c r="M122" s="95">
        <v>0</v>
      </c>
      <c r="N122" s="95">
        <v>0</v>
      </c>
      <c r="O122" s="95">
        <v>0</v>
      </c>
      <c r="Q122" s="95">
        <v>0</v>
      </c>
      <c r="R122" s="95" t="s">
        <v>36</v>
      </c>
      <c r="Y122" s="95" t="s">
        <v>36</v>
      </c>
      <c r="Z122" s="95">
        <v>-12.5</v>
      </c>
      <c r="AA122" s="95" t="s">
        <v>36</v>
      </c>
      <c r="AB122" s="95" t="s">
        <v>36</v>
      </c>
      <c r="AD122" s="95" t="s">
        <v>36</v>
      </c>
      <c r="AF122" s="96">
        <v>9</v>
      </c>
    </row>
    <row r="123" spans="1:32" ht="13.5" hidden="1" customHeight="1" outlineLevel="1" x14ac:dyDescent="0.3">
      <c r="A123" s="91" t="s">
        <v>259</v>
      </c>
      <c r="B123" s="92" t="s">
        <v>34</v>
      </c>
      <c r="D123" s="94" t="s">
        <v>260</v>
      </c>
      <c r="E123" s="95">
        <v>0</v>
      </c>
      <c r="F123" s="95">
        <v>0</v>
      </c>
      <c r="G123" s="95">
        <v>0</v>
      </c>
      <c r="H123" s="95">
        <v>0</v>
      </c>
      <c r="I123" s="95">
        <v>0</v>
      </c>
      <c r="J123" s="95">
        <v>0</v>
      </c>
      <c r="K123" s="95">
        <v>0</v>
      </c>
      <c r="L123" s="95">
        <v>0</v>
      </c>
      <c r="M123" s="95">
        <v>0</v>
      </c>
      <c r="N123" s="95">
        <v>0</v>
      </c>
      <c r="O123" s="95">
        <v>0</v>
      </c>
      <c r="Q123" s="95">
        <v>0</v>
      </c>
      <c r="R123" s="95" t="s">
        <v>36</v>
      </c>
      <c r="Y123" s="95" t="s">
        <v>36</v>
      </c>
      <c r="Z123" s="95">
        <v>-6.25</v>
      </c>
      <c r="AA123" s="95" t="s">
        <v>36</v>
      </c>
      <c r="AB123" s="95" t="s">
        <v>36</v>
      </c>
      <c r="AD123" s="95" t="s">
        <v>36</v>
      </c>
      <c r="AF123" s="96">
        <v>9</v>
      </c>
    </row>
    <row r="124" spans="1:32" ht="13.5" hidden="1" customHeight="1" outlineLevel="1" x14ac:dyDescent="0.3">
      <c r="A124" s="91" t="s">
        <v>261</v>
      </c>
      <c r="B124" s="92" t="s">
        <v>34</v>
      </c>
      <c r="D124" s="94" t="s">
        <v>262</v>
      </c>
      <c r="E124" s="95">
        <v>11</v>
      </c>
      <c r="F124" s="95">
        <v>0</v>
      </c>
      <c r="G124" s="95">
        <v>0</v>
      </c>
      <c r="H124" s="95">
        <v>21</v>
      </c>
      <c r="I124" s="95">
        <v>0</v>
      </c>
      <c r="J124" s="95">
        <v>32</v>
      </c>
      <c r="K124" s="95">
        <v>0</v>
      </c>
      <c r="L124" s="95">
        <v>0</v>
      </c>
      <c r="M124" s="95">
        <v>0</v>
      </c>
      <c r="N124" s="95">
        <v>0</v>
      </c>
      <c r="O124" s="95">
        <v>0</v>
      </c>
      <c r="Q124" s="95">
        <v>32</v>
      </c>
      <c r="R124" s="95" t="s">
        <v>36</v>
      </c>
      <c r="S124" s="95" t="s">
        <v>36</v>
      </c>
      <c r="V124" s="95">
        <v>20</v>
      </c>
      <c r="X124" s="95" t="s">
        <v>36</v>
      </c>
      <c r="Y124" s="95">
        <v>28</v>
      </c>
      <c r="Z124" s="95">
        <v>-16.6666666666666</v>
      </c>
      <c r="AA124" s="95">
        <v>23.3333333333333</v>
      </c>
      <c r="AB124" s="95">
        <v>4</v>
      </c>
      <c r="AD124" s="95">
        <v>8.6666666666666607</v>
      </c>
      <c r="AF124" s="96">
        <v>9</v>
      </c>
    </row>
    <row r="125" spans="1:32" ht="13.5" hidden="1" customHeight="1" outlineLevel="1" x14ac:dyDescent="0.3">
      <c r="A125" s="91" t="s">
        <v>263</v>
      </c>
      <c r="B125" s="92" t="s">
        <v>34</v>
      </c>
      <c r="D125" s="94" t="s">
        <v>264</v>
      </c>
      <c r="E125" s="95">
        <v>12</v>
      </c>
      <c r="F125" s="95">
        <v>0</v>
      </c>
      <c r="G125" s="95">
        <v>0</v>
      </c>
      <c r="H125" s="95">
        <v>0</v>
      </c>
      <c r="I125" s="95">
        <v>0</v>
      </c>
      <c r="J125" s="95">
        <v>12</v>
      </c>
      <c r="K125" s="95">
        <v>0</v>
      </c>
      <c r="L125" s="95">
        <v>0</v>
      </c>
      <c r="M125" s="95">
        <v>0</v>
      </c>
      <c r="N125" s="95">
        <v>0</v>
      </c>
      <c r="O125" s="95">
        <v>0</v>
      </c>
      <c r="Q125" s="95">
        <v>12</v>
      </c>
      <c r="R125" s="95" t="s">
        <v>36</v>
      </c>
      <c r="S125" s="95" t="s">
        <v>36</v>
      </c>
      <c r="X125" s="95" t="s">
        <v>36</v>
      </c>
      <c r="Y125" s="95">
        <v>15</v>
      </c>
      <c r="Z125" s="95">
        <v>-3.2258064516128999</v>
      </c>
      <c r="AA125" s="95">
        <v>14.516129032258</v>
      </c>
      <c r="AB125" s="95">
        <v>-3</v>
      </c>
      <c r="AD125" s="95">
        <v>-2.5161290322580601</v>
      </c>
      <c r="AF125" s="96">
        <v>9</v>
      </c>
    </row>
    <row r="126" spans="1:32" ht="13.5" hidden="1" customHeight="1" outlineLevel="1" x14ac:dyDescent="0.3">
      <c r="A126" s="91" t="s">
        <v>265</v>
      </c>
      <c r="B126" s="92" t="s">
        <v>34</v>
      </c>
      <c r="D126" s="94" t="s">
        <v>266</v>
      </c>
      <c r="E126" s="95">
        <v>6</v>
      </c>
      <c r="F126" s="95">
        <v>0</v>
      </c>
      <c r="G126" s="95">
        <v>0</v>
      </c>
      <c r="H126" s="95">
        <v>0</v>
      </c>
      <c r="I126" s="95">
        <v>0</v>
      </c>
      <c r="J126" s="95">
        <v>6</v>
      </c>
      <c r="K126" s="95">
        <v>0</v>
      </c>
      <c r="L126" s="95">
        <v>0</v>
      </c>
      <c r="M126" s="95">
        <v>0</v>
      </c>
      <c r="N126" s="95">
        <v>0</v>
      </c>
      <c r="O126" s="95">
        <v>0</v>
      </c>
      <c r="Q126" s="95">
        <v>6</v>
      </c>
      <c r="R126" s="95" t="s">
        <v>36</v>
      </c>
      <c r="S126" s="95" t="s">
        <v>36</v>
      </c>
      <c r="X126" s="95" t="s">
        <v>36</v>
      </c>
      <c r="Y126" s="95">
        <v>8</v>
      </c>
      <c r="Z126" s="95">
        <v>-18.421052631578899</v>
      </c>
      <c r="AA126" s="95">
        <v>6.5263157894736796</v>
      </c>
      <c r="AB126" s="95">
        <v>-2</v>
      </c>
      <c r="AD126" s="95">
        <v>-0.52631578947367996</v>
      </c>
      <c r="AF126" s="96">
        <v>9</v>
      </c>
    </row>
    <row r="127" spans="1:32" ht="13.5" hidden="1" customHeight="1" outlineLevel="1" x14ac:dyDescent="0.3">
      <c r="A127" s="91" t="s">
        <v>267</v>
      </c>
      <c r="B127" s="92" t="s">
        <v>34</v>
      </c>
      <c r="D127" s="94" t="s">
        <v>268</v>
      </c>
      <c r="E127" s="95">
        <v>18</v>
      </c>
      <c r="F127" s="95">
        <v>0</v>
      </c>
      <c r="G127" s="95">
        <v>0</v>
      </c>
      <c r="H127" s="95">
        <v>0</v>
      </c>
      <c r="I127" s="95">
        <v>0</v>
      </c>
      <c r="J127" s="95">
        <v>18</v>
      </c>
      <c r="K127" s="95">
        <v>0</v>
      </c>
      <c r="L127" s="95">
        <v>0</v>
      </c>
      <c r="M127" s="95">
        <v>0</v>
      </c>
      <c r="N127" s="95">
        <v>0</v>
      </c>
      <c r="O127" s="95">
        <v>0</v>
      </c>
      <c r="Q127" s="95">
        <v>18</v>
      </c>
      <c r="R127" s="95">
        <v>9</v>
      </c>
      <c r="S127" s="95">
        <v>15.8</v>
      </c>
      <c r="X127" s="95">
        <v>15.8</v>
      </c>
      <c r="Y127" s="95">
        <v>24.8</v>
      </c>
      <c r="Z127" s="95">
        <v>-3.5087719298245599</v>
      </c>
      <c r="AA127" s="95">
        <v>23.9298245614035</v>
      </c>
      <c r="AB127" s="95">
        <v>-6.8</v>
      </c>
      <c r="AD127" s="95">
        <v>-5.9298245614035103</v>
      </c>
      <c r="AF127" s="96">
        <v>9</v>
      </c>
    </row>
    <row r="128" spans="1:32" ht="13.5" hidden="1" customHeight="1" outlineLevel="1" x14ac:dyDescent="0.3">
      <c r="A128" s="91" t="s">
        <v>269</v>
      </c>
      <c r="B128" s="92" t="s">
        <v>34</v>
      </c>
      <c r="D128" s="94" t="s">
        <v>270</v>
      </c>
      <c r="E128" s="95">
        <v>6</v>
      </c>
      <c r="F128" s="95">
        <v>0</v>
      </c>
      <c r="G128" s="95">
        <v>0</v>
      </c>
      <c r="H128" s="95">
        <v>0</v>
      </c>
      <c r="I128" s="95">
        <v>0</v>
      </c>
      <c r="J128" s="95">
        <v>6</v>
      </c>
      <c r="K128" s="95">
        <v>0</v>
      </c>
      <c r="L128" s="95">
        <v>0</v>
      </c>
      <c r="M128" s="95">
        <v>0</v>
      </c>
      <c r="N128" s="95">
        <v>0</v>
      </c>
      <c r="O128" s="95">
        <v>0</v>
      </c>
      <c r="Q128" s="95">
        <v>6</v>
      </c>
      <c r="R128" s="95" t="s">
        <v>36</v>
      </c>
      <c r="Y128" s="95" t="s">
        <v>36</v>
      </c>
      <c r="Z128" s="95">
        <v>-4.5454545454545396</v>
      </c>
      <c r="AA128" s="95" t="s">
        <v>36</v>
      </c>
      <c r="AB128" s="95" t="s">
        <v>36</v>
      </c>
      <c r="AD128" s="95" t="s">
        <v>36</v>
      </c>
      <c r="AF128" s="96">
        <v>9</v>
      </c>
    </row>
    <row r="129" spans="1:32" ht="13.5" hidden="1" customHeight="1" outlineLevel="1" x14ac:dyDescent="0.3">
      <c r="A129" s="91" t="s">
        <v>271</v>
      </c>
      <c r="B129" s="92" t="s">
        <v>34</v>
      </c>
      <c r="D129" s="94" t="s">
        <v>272</v>
      </c>
      <c r="E129" s="95">
        <v>66</v>
      </c>
      <c r="F129" s="95">
        <v>6</v>
      </c>
      <c r="G129" s="95">
        <v>104</v>
      </c>
      <c r="H129" s="95">
        <v>44</v>
      </c>
      <c r="I129" s="95">
        <v>0</v>
      </c>
      <c r="J129" s="95">
        <v>220</v>
      </c>
      <c r="K129" s="95">
        <v>0</v>
      </c>
      <c r="L129" s="95">
        <v>0</v>
      </c>
      <c r="M129" s="95">
        <v>0</v>
      </c>
      <c r="N129" s="95">
        <v>0</v>
      </c>
      <c r="O129" s="95">
        <v>0</v>
      </c>
      <c r="Q129" s="95">
        <v>220</v>
      </c>
      <c r="R129" s="95">
        <v>23</v>
      </c>
      <c r="S129" s="95">
        <v>68.400000000000006</v>
      </c>
      <c r="U129" s="95">
        <v>103</v>
      </c>
      <c r="V129" s="95">
        <v>29</v>
      </c>
      <c r="X129" s="95">
        <v>200.4</v>
      </c>
      <c r="Y129" s="95">
        <v>223.4</v>
      </c>
      <c r="Z129" s="95">
        <v>-4.03587443946188</v>
      </c>
      <c r="AA129" s="95">
        <v>214.383856502242</v>
      </c>
      <c r="AB129" s="95">
        <v>-3.4</v>
      </c>
      <c r="AD129" s="95">
        <v>5.6161434977578297</v>
      </c>
      <c r="AF129" s="96">
        <v>9</v>
      </c>
    </row>
    <row r="130" spans="1:32" ht="13.5" customHeight="1" collapsed="1" x14ac:dyDescent="0.3">
      <c r="A130" s="91" t="s">
        <v>273</v>
      </c>
      <c r="B130" s="92" t="s">
        <v>31</v>
      </c>
      <c r="D130" s="94" t="s">
        <v>274</v>
      </c>
      <c r="E130" s="95">
        <v>554</v>
      </c>
      <c r="F130" s="95">
        <v>54</v>
      </c>
      <c r="G130" s="95">
        <v>670</v>
      </c>
      <c r="H130" s="95">
        <v>169</v>
      </c>
      <c r="I130" s="95">
        <v>141</v>
      </c>
      <c r="J130" s="95">
        <v>1588</v>
      </c>
      <c r="K130" s="95">
        <v>62</v>
      </c>
      <c r="L130" s="95">
        <v>0</v>
      </c>
      <c r="M130" s="95">
        <v>0</v>
      </c>
      <c r="N130" s="95">
        <v>62</v>
      </c>
      <c r="O130" s="95">
        <v>0</v>
      </c>
      <c r="Q130" s="95">
        <v>1650</v>
      </c>
      <c r="R130" s="95">
        <v>163</v>
      </c>
      <c r="S130" s="95">
        <v>524.25</v>
      </c>
      <c r="T130" s="95">
        <v>11</v>
      </c>
      <c r="U130" s="95">
        <v>638.20000000000005</v>
      </c>
      <c r="V130" s="95">
        <v>165</v>
      </c>
      <c r="W130" s="95">
        <v>110.4</v>
      </c>
      <c r="X130" s="95">
        <v>1448.85</v>
      </c>
      <c r="Y130" s="95">
        <v>1611.85</v>
      </c>
      <c r="Z130" s="95">
        <v>-10.004466279589099</v>
      </c>
      <c r="AA130" s="95">
        <v>1450.5930102724401</v>
      </c>
      <c r="AB130" s="95">
        <v>-23.850000000000101</v>
      </c>
      <c r="AC130" s="95">
        <v>98.520333777957006</v>
      </c>
      <c r="AD130" s="95">
        <v>199.406989727557</v>
      </c>
      <c r="AE130" s="95">
        <v>113.74658421179799</v>
      </c>
      <c r="AF130" s="96">
        <v>0</v>
      </c>
    </row>
    <row r="131" spans="1:32" ht="13.5" hidden="1" customHeight="1" outlineLevel="1" x14ac:dyDescent="0.3">
      <c r="A131" s="91" t="s">
        <v>275</v>
      </c>
      <c r="B131" s="92" t="s">
        <v>34</v>
      </c>
      <c r="D131" s="94" t="s">
        <v>276</v>
      </c>
      <c r="E131" s="95">
        <v>26</v>
      </c>
      <c r="F131" s="95">
        <v>0</v>
      </c>
      <c r="G131" s="95">
        <v>29</v>
      </c>
      <c r="H131" s="95">
        <v>0</v>
      </c>
      <c r="I131" s="95">
        <v>0</v>
      </c>
      <c r="J131" s="95">
        <v>55</v>
      </c>
      <c r="K131" s="95">
        <v>0</v>
      </c>
      <c r="L131" s="95">
        <v>0</v>
      </c>
      <c r="M131" s="95">
        <v>0</v>
      </c>
      <c r="N131" s="95">
        <v>0</v>
      </c>
      <c r="O131" s="95">
        <v>0</v>
      </c>
      <c r="Q131" s="95">
        <v>55</v>
      </c>
      <c r="R131" s="95" t="s">
        <v>36</v>
      </c>
      <c r="S131" s="95" t="s">
        <v>36</v>
      </c>
      <c r="U131" s="95">
        <v>28.6</v>
      </c>
      <c r="X131" s="95" t="s">
        <v>36</v>
      </c>
      <c r="Y131" s="95">
        <v>47.6</v>
      </c>
      <c r="Z131" s="95">
        <v>-9.0909090909090899</v>
      </c>
      <c r="AA131" s="95">
        <v>43.272727272727202</v>
      </c>
      <c r="AB131" s="95">
        <v>7.4</v>
      </c>
      <c r="AD131" s="95">
        <v>11.7272727272727</v>
      </c>
      <c r="AF131" s="96">
        <v>9</v>
      </c>
    </row>
    <row r="132" spans="1:32" ht="13.5" hidden="1" customHeight="1" outlineLevel="1" x14ac:dyDescent="0.3">
      <c r="A132" s="91" t="s">
        <v>277</v>
      </c>
      <c r="B132" s="92" t="s">
        <v>34</v>
      </c>
      <c r="D132" s="94" t="s">
        <v>278</v>
      </c>
      <c r="E132" s="95">
        <v>27</v>
      </c>
      <c r="F132" s="95">
        <v>0</v>
      </c>
      <c r="G132" s="95">
        <v>76</v>
      </c>
      <c r="H132" s="95">
        <v>0</v>
      </c>
      <c r="I132" s="95">
        <v>0</v>
      </c>
      <c r="J132" s="95">
        <v>103</v>
      </c>
      <c r="K132" s="95">
        <v>0</v>
      </c>
      <c r="L132" s="95">
        <v>0</v>
      </c>
      <c r="M132" s="95">
        <v>0</v>
      </c>
      <c r="N132" s="95">
        <v>0</v>
      </c>
      <c r="O132" s="95">
        <v>0</v>
      </c>
      <c r="Q132" s="95">
        <v>103</v>
      </c>
      <c r="R132" s="95">
        <v>15</v>
      </c>
      <c r="S132" s="95">
        <v>12.6</v>
      </c>
      <c r="U132" s="95">
        <v>68.400000000000006</v>
      </c>
      <c r="X132" s="95">
        <v>81</v>
      </c>
      <c r="Y132" s="95">
        <v>96</v>
      </c>
      <c r="Z132" s="95">
        <v>-16.3043478260869</v>
      </c>
      <c r="AA132" s="95">
        <v>80.347826086956502</v>
      </c>
      <c r="AB132" s="95">
        <v>7</v>
      </c>
      <c r="AD132" s="95">
        <v>22.652173913043399</v>
      </c>
      <c r="AF132" s="96">
        <v>9</v>
      </c>
    </row>
    <row r="133" spans="1:32" ht="13.5" hidden="1" customHeight="1" outlineLevel="1" x14ac:dyDescent="0.3">
      <c r="A133" s="91" t="s">
        <v>279</v>
      </c>
      <c r="B133" s="92" t="s">
        <v>34</v>
      </c>
      <c r="D133" s="94" t="s">
        <v>280</v>
      </c>
      <c r="E133" s="95">
        <v>37</v>
      </c>
      <c r="F133" s="95">
        <v>14</v>
      </c>
      <c r="G133" s="95">
        <v>117</v>
      </c>
      <c r="H133" s="95">
        <v>0</v>
      </c>
      <c r="I133" s="95">
        <v>62</v>
      </c>
      <c r="J133" s="95">
        <v>230</v>
      </c>
      <c r="K133" s="95">
        <v>18</v>
      </c>
      <c r="L133" s="95">
        <v>0</v>
      </c>
      <c r="M133" s="95">
        <v>0</v>
      </c>
      <c r="N133" s="95">
        <v>18</v>
      </c>
      <c r="O133" s="95">
        <v>0</v>
      </c>
      <c r="Q133" s="95">
        <v>248</v>
      </c>
      <c r="R133" s="95">
        <v>22</v>
      </c>
      <c r="S133" s="95">
        <v>41</v>
      </c>
      <c r="T133" s="95">
        <v>6</v>
      </c>
      <c r="U133" s="95">
        <v>113</v>
      </c>
      <c r="W133" s="95">
        <v>61.6</v>
      </c>
      <c r="X133" s="95">
        <v>221.6</v>
      </c>
      <c r="Y133" s="95">
        <v>243.6</v>
      </c>
      <c r="Z133" s="95">
        <v>-10</v>
      </c>
      <c r="AA133" s="95">
        <v>219.24</v>
      </c>
      <c r="AB133" s="95">
        <v>-13.5999999999999</v>
      </c>
      <c r="AD133" s="95">
        <v>28.759999999999899</v>
      </c>
      <c r="AF133" s="96">
        <v>9</v>
      </c>
    </row>
    <row r="134" spans="1:32" ht="13.5" hidden="1" customHeight="1" outlineLevel="1" x14ac:dyDescent="0.3">
      <c r="A134" s="91" t="s">
        <v>281</v>
      </c>
      <c r="B134" s="92" t="s">
        <v>34</v>
      </c>
      <c r="D134" s="94" t="s">
        <v>282</v>
      </c>
      <c r="E134" s="95">
        <v>24</v>
      </c>
      <c r="F134" s="95">
        <v>0</v>
      </c>
      <c r="G134" s="95">
        <v>0</v>
      </c>
      <c r="H134" s="95">
        <v>0</v>
      </c>
      <c r="I134" s="95">
        <v>0</v>
      </c>
      <c r="J134" s="95">
        <v>24</v>
      </c>
      <c r="K134" s="95">
        <v>0</v>
      </c>
      <c r="L134" s="95">
        <v>0</v>
      </c>
      <c r="M134" s="95">
        <v>0</v>
      </c>
      <c r="N134" s="95">
        <v>0</v>
      </c>
      <c r="O134" s="95">
        <v>0</v>
      </c>
      <c r="Q134" s="95">
        <v>24</v>
      </c>
      <c r="R134" s="95">
        <v>7</v>
      </c>
      <c r="S134" s="95">
        <v>27.8</v>
      </c>
      <c r="X134" s="95">
        <v>27.8</v>
      </c>
      <c r="Y134" s="95">
        <v>34.799999999999997</v>
      </c>
      <c r="Z134" s="95">
        <v>-16.8316831683168</v>
      </c>
      <c r="AA134" s="95">
        <v>28.942574257425701</v>
      </c>
      <c r="AB134" s="95">
        <v>-10.799999999999899</v>
      </c>
      <c r="AD134" s="95">
        <v>-4.9425742574257399</v>
      </c>
      <c r="AF134" s="96">
        <v>9</v>
      </c>
    </row>
    <row r="135" spans="1:32" ht="13.5" hidden="1" customHeight="1" outlineLevel="1" x14ac:dyDescent="0.3">
      <c r="A135" s="91" t="s">
        <v>283</v>
      </c>
      <c r="B135" s="92" t="s">
        <v>34</v>
      </c>
      <c r="D135" s="94" t="s">
        <v>284</v>
      </c>
      <c r="E135" s="95">
        <v>385</v>
      </c>
      <c r="F135" s="95">
        <v>40</v>
      </c>
      <c r="G135" s="95">
        <v>376</v>
      </c>
      <c r="H135" s="95">
        <v>169</v>
      </c>
      <c r="I135" s="95">
        <v>79</v>
      </c>
      <c r="J135" s="95">
        <v>1049</v>
      </c>
      <c r="K135" s="95">
        <v>39</v>
      </c>
      <c r="L135" s="95">
        <v>0</v>
      </c>
      <c r="M135" s="95">
        <v>0</v>
      </c>
      <c r="N135" s="95">
        <v>39</v>
      </c>
      <c r="O135" s="95">
        <v>0</v>
      </c>
      <c r="Q135" s="95">
        <v>1088</v>
      </c>
      <c r="R135" s="95">
        <v>85</v>
      </c>
      <c r="S135" s="95">
        <v>380.45</v>
      </c>
      <c r="T135" s="95">
        <v>5</v>
      </c>
      <c r="U135" s="95">
        <v>357.6</v>
      </c>
      <c r="V135" s="95">
        <v>165</v>
      </c>
      <c r="W135" s="95">
        <v>48.8</v>
      </c>
      <c r="X135" s="95">
        <v>956.85</v>
      </c>
      <c r="Y135" s="95">
        <v>1041.8499999999999</v>
      </c>
      <c r="Z135" s="95">
        <v>-9.2741935483870908</v>
      </c>
      <c r="AA135" s="95">
        <v>945.22681451612902</v>
      </c>
      <c r="AB135" s="95">
        <v>7.1500000000000901</v>
      </c>
      <c r="AD135" s="95">
        <v>142.773185483871</v>
      </c>
      <c r="AF135" s="96">
        <v>9</v>
      </c>
    </row>
    <row r="136" spans="1:32" ht="13.5" hidden="1" customHeight="1" outlineLevel="1" x14ac:dyDescent="0.3">
      <c r="A136" s="91" t="s">
        <v>285</v>
      </c>
      <c r="B136" s="92" t="s">
        <v>34</v>
      </c>
      <c r="D136" s="94" t="s">
        <v>286</v>
      </c>
      <c r="E136" s="95">
        <v>25</v>
      </c>
      <c r="F136" s="95">
        <v>0</v>
      </c>
      <c r="G136" s="95">
        <v>36</v>
      </c>
      <c r="H136" s="95">
        <v>0</v>
      </c>
      <c r="I136" s="95">
        <v>0</v>
      </c>
      <c r="J136" s="95">
        <v>61</v>
      </c>
      <c r="K136" s="95">
        <v>0</v>
      </c>
      <c r="L136" s="95">
        <v>0</v>
      </c>
      <c r="M136" s="95">
        <v>0</v>
      </c>
      <c r="N136" s="95">
        <v>0</v>
      </c>
      <c r="O136" s="95">
        <v>0</v>
      </c>
      <c r="Q136" s="95">
        <v>61</v>
      </c>
      <c r="R136" s="95">
        <v>13</v>
      </c>
      <c r="S136" s="95">
        <v>18</v>
      </c>
      <c r="U136" s="95">
        <v>34.6</v>
      </c>
      <c r="X136" s="95">
        <v>52.6</v>
      </c>
      <c r="Y136" s="95">
        <v>65.599999999999994</v>
      </c>
      <c r="Z136" s="95">
        <v>-10.344827586206801</v>
      </c>
      <c r="AA136" s="95">
        <v>58.813793103448198</v>
      </c>
      <c r="AB136" s="95">
        <v>-4.5999999999999996</v>
      </c>
      <c r="AD136" s="95">
        <v>2.1862068965517101</v>
      </c>
      <c r="AF136" s="96">
        <v>9</v>
      </c>
    </row>
    <row r="137" spans="1:32" ht="13.5" hidden="1" customHeight="1" outlineLevel="1" x14ac:dyDescent="0.3">
      <c r="A137" s="91" t="s">
        <v>287</v>
      </c>
      <c r="B137" s="92" t="s">
        <v>34</v>
      </c>
      <c r="D137" s="94" t="s">
        <v>288</v>
      </c>
      <c r="E137" s="95">
        <v>9</v>
      </c>
      <c r="F137" s="95">
        <v>0</v>
      </c>
      <c r="G137" s="95">
        <v>0</v>
      </c>
      <c r="H137" s="95">
        <v>0</v>
      </c>
      <c r="I137" s="95">
        <v>0</v>
      </c>
      <c r="J137" s="95">
        <v>9</v>
      </c>
      <c r="K137" s="95">
        <v>0</v>
      </c>
      <c r="L137" s="95">
        <v>0</v>
      </c>
      <c r="M137" s="95">
        <v>0</v>
      </c>
      <c r="N137" s="95">
        <v>0</v>
      </c>
      <c r="O137" s="95">
        <v>0</v>
      </c>
      <c r="Q137" s="95">
        <v>9</v>
      </c>
      <c r="R137" s="95" t="s">
        <v>36</v>
      </c>
      <c r="S137" s="95" t="s">
        <v>36</v>
      </c>
      <c r="X137" s="95" t="s">
        <v>36</v>
      </c>
      <c r="Y137" s="95">
        <v>9.4</v>
      </c>
      <c r="Z137" s="95">
        <v>-4.1666666666666599</v>
      </c>
      <c r="AA137" s="95">
        <v>9.0083333333333293</v>
      </c>
      <c r="AB137" s="95">
        <v>-0.39999999999998997</v>
      </c>
      <c r="AD137" s="95">
        <v>-8.3333333333300008E-3</v>
      </c>
      <c r="AF137" s="96">
        <v>9</v>
      </c>
    </row>
    <row r="138" spans="1:32" ht="13.5" hidden="1" customHeight="1" outlineLevel="1" x14ac:dyDescent="0.3">
      <c r="A138" s="91" t="s">
        <v>289</v>
      </c>
      <c r="B138" s="92" t="s">
        <v>34</v>
      </c>
      <c r="D138" s="94" t="s">
        <v>290</v>
      </c>
      <c r="E138" s="95">
        <v>0</v>
      </c>
      <c r="F138" s="95">
        <v>0</v>
      </c>
      <c r="G138" s="95">
        <v>0</v>
      </c>
      <c r="H138" s="95">
        <v>0</v>
      </c>
      <c r="I138" s="95">
        <v>0</v>
      </c>
      <c r="J138" s="95">
        <v>0</v>
      </c>
      <c r="K138" s="95">
        <v>0</v>
      </c>
      <c r="L138" s="95">
        <v>0</v>
      </c>
      <c r="M138" s="95">
        <v>0</v>
      </c>
      <c r="N138" s="95">
        <v>0</v>
      </c>
      <c r="O138" s="95">
        <v>0</v>
      </c>
      <c r="Q138" s="95">
        <v>0</v>
      </c>
      <c r="R138" s="95" t="s">
        <v>36</v>
      </c>
      <c r="Y138" s="95" t="s">
        <v>36</v>
      </c>
      <c r="Z138" s="95">
        <v>7.1428571428571397</v>
      </c>
      <c r="AA138" s="95" t="s">
        <v>36</v>
      </c>
      <c r="AB138" s="95" t="s">
        <v>36</v>
      </c>
      <c r="AD138" s="95" t="s">
        <v>36</v>
      </c>
      <c r="AF138" s="96">
        <v>9</v>
      </c>
    </row>
    <row r="139" spans="1:32" ht="13.5" hidden="1" customHeight="1" outlineLevel="1" x14ac:dyDescent="0.3">
      <c r="A139" s="91" t="s">
        <v>291</v>
      </c>
      <c r="B139" s="92" t="s">
        <v>34</v>
      </c>
      <c r="D139" s="94" t="s">
        <v>292</v>
      </c>
      <c r="E139" s="95">
        <v>5</v>
      </c>
      <c r="F139" s="95">
        <v>0</v>
      </c>
      <c r="G139" s="95">
        <v>36</v>
      </c>
      <c r="H139" s="95">
        <v>0</v>
      </c>
      <c r="I139" s="95">
        <v>0</v>
      </c>
      <c r="J139" s="95">
        <v>41</v>
      </c>
      <c r="K139" s="95">
        <v>5</v>
      </c>
      <c r="L139" s="95">
        <v>0</v>
      </c>
      <c r="M139" s="95">
        <v>0</v>
      </c>
      <c r="N139" s="95">
        <v>5</v>
      </c>
      <c r="O139" s="95">
        <v>0</v>
      </c>
      <c r="Q139" s="95">
        <v>46</v>
      </c>
      <c r="R139" s="95">
        <v>11</v>
      </c>
      <c r="S139" s="95">
        <v>5</v>
      </c>
      <c r="U139" s="95">
        <v>36</v>
      </c>
      <c r="X139" s="95">
        <v>41</v>
      </c>
      <c r="Y139" s="95">
        <v>52</v>
      </c>
      <c r="Z139" s="95">
        <v>-5.31914893617021</v>
      </c>
      <c r="AA139" s="95">
        <v>49.2340425531915</v>
      </c>
      <c r="AB139" s="95">
        <v>-11</v>
      </c>
      <c r="AD139" s="95">
        <v>-3.2340425531914798</v>
      </c>
      <c r="AF139" s="96">
        <v>9</v>
      </c>
    </row>
    <row r="140" spans="1:32" ht="13.5" hidden="1" customHeight="1" outlineLevel="1" x14ac:dyDescent="0.3">
      <c r="A140" s="91" t="s">
        <v>293</v>
      </c>
      <c r="B140" s="92" t="s">
        <v>34</v>
      </c>
      <c r="D140" s="94" t="s">
        <v>294</v>
      </c>
      <c r="E140" s="95">
        <v>0</v>
      </c>
      <c r="F140" s="95">
        <v>0</v>
      </c>
      <c r="G140" s="95">
        <v>0</v>
      </c>
      <c r="H140" s="95">
        <v>0</v>
      </c>
      <c r="I140" s="95">
        <v>0</v>
      </c>
      <c r="J140" s="95">
        <v>0</v>
      </c>
      <c r="K140" s="95">
        <v>0</v>
      </c>
      <c r="L140" s="95">
        <v>0</v>
      </c>
      <c r="M140" s="95">
        <v>0</v>
      </c>
      <c r="N140" s="95">
        <v>0</v>
      </c>
      <c r="O140" s="95">
        <v>0</v>
      </c>
      <c r="Q140" s="95">
        <v>0</v>
      </c>
      <c r="R140" s="95" t="s">
        <v>36</v>
      </c>
      <c r="Y140" s="95" t="s">
        <v>36</v>
      </c>
      <c r="Z140" s="95">
        <v>-20</v>
      </c>
      <c r="AA140" s="95" t="s">
        <v>36</v>
      </c>
      <c r="AB140" s="95" t="s">
        <v>36</v>
      </c>
      <c r="AD140" s="95" t="s">
        <v>36</v>
      </c>
      <c r="AF140" s="96">
        <v>9</v>
      </c>
    </row>
    <row r="141" spans="1:32" ht="13.5" hidden="1" customHeight="1" outlineLevel="1" x14ac:dyDescent="0.3">
      <c r="A141" s="91" t="s">
        <v>295</v>
      </c>
      <c r="B141" s="92" t="s">
        <v>34</v>
      </c>
      <c r="D141" s="94" t="s">
        <v>296</v>
      </c>
      <c r="E141" s="95">
        <v>10</v>
      </c>
      <c r="F141" s="95">
        <v>0</v>
      </c>
      <c r="G141" s="95">
        <v>0</v>
      </c>
      <c r="H141" s="95">
        <v>0</v>
      </c>
      <c r="I141" s="95">
        <v>0</v>
      </c>
      <c r="J141" s="95">
        <v>10</v>
      </c>
      <c r="K141" s="95">
        <v>0</v>
      </c>
      <c r="L141" s="95">
        <v>0</v>
      </c>
      <c r="M141" s="95">
        <v>0</v>
      </c>
      <c r="N141" s="95">
        <v>0</v>
      </c>
      <c r="O141" s="95">
        <v>0</v>
      </c>
      <c r="Q141" s="95">
        <v>10</v>
      </c>
      <c r="R141" s="95" t="s">
        <v>36</v>
      </c>
      <c r="S141" s="95" t="s">
        <v>36</v>
      </c>
      <c r="X141" s="95" t="s">
        <v>36</v>
      </c>
      <c r="Y141" s="95">
        <v>11</v>
      </c>
      <c r="Z141" s="95">
        <v>4</v>
      </c>
      <c r="AA141" s="95">
        <v>11.44</v>
      </c>
      <c r="AB141" s="95">
        <v>-1</v>
      </c>
      <c r="AD141" s="95">
        <v>-1.44</v>
      </c>
      <c r="AF141" s="96">
        <v>9</v>
      </c>
    </row>
    <row r="142" spans="1:32" ht="13.5" hidden="1" customHeight="1" outlineLevel="1" x14ac:dyDescent="0.3">
      <c r="A142" s="91" t="s">
        <v>297</v>
      </c>
      <c r="B142" s="92" t="s">
        <v>34</v>
      </c>
      <c r="D142" s="94" t="s">
        <v>298</v>
      </c>
      <c r="E142" s="95">
        <v>6</v>
      </c>
      <c r="F142" s="95">
        <v>0</v>
      </c>
      <c r="G142" s="95">
        <v>0</v>
      </c>
      <c r="H142" s="95">
        <v>0</v>
      </c>
      <c r="I142" s="95">
        <v>0</v>
      </c>
      <c r="J142" s="95">
        <v>6</v>
      </c>
      <c r="K142" s="95">
        <v>0</v>
      </c>
      <c r="L142" s="95">
        <v>0</v>
      </c>
      <c r="M142" s="95">
        <v>0</v>
      </c>
      <c r="N142" s="95">
        <v>0</v>
      </c>
      <c r="O142" s="95">
        <v>0</v>
      </c>
      <c r="Q142" s="95">
        <v>6</v>
      </c>
      <c r="R142" s="95" t="s">
        <v>36</v>
      </c>
      <c r="S142" s="95" t="s">
        <v>36</v>
      </c>
      <c r="X142" s="95" t="s">
        <v>36</v>
      </c>
      <c r="Y142" s="95">
        <v>8</v>
      </c>
      <c r="Z142" s="95">
        <v>-10.5263157894736</v>
      </c>
      <c r="AA142" s="95">
        <v>7.1578947368421</v>
      </c>
      <c r="AB142" s="95">
        <v>-2</v>
      </c>
      <c r="AD142" s="95">
        <v>-1.1578947368421</v>
      </c>
      <c r="AF142" s="96">
        <v>9</v>
      </c>
    </row>
    <row r="143" spans="1:32" ht="13.5" customHeight="1" collapsed="1" x14ac:dyDescent="0.3">
      <c r="A143" s="91" t="s">
        <v>299</v>
      </c>
      <c r="B143" s="92" t="s">
        <v>31</v>
      </c>
      <c r="D143" s="94" t="s">
        <v>300</v>
      </c>
      <c r="E143" s="95">
        <v>356</v>
      </c>
      <c r="F143" s="95">
        <v>0</v>
      </c>
      <c r="G143" s="95">
        <v>501</v>
      </c>
      <c r="H143" s="95">
        <v>0</v>
      </c>
      <c r="I143" s="95">
        <v>0</v>
      </c>
      <c r="J143" s="95">
        <v>857</v>
      </c>
      <c r="K143" s="95">
        <v>65</v>
      </c>
      <c r="L143" s="95">
        <v>0</v>
      </c>
      <c r="M143" s="95">
        <v>0</v>
      </c>
      <c r="N143" s="95">
        <v>65</v>
      </c>
      <c r="O143" s="95">
        <v>0</v>
      </c>
      <c r="Q143" s="95">
        <v>922</v>
      </c>
      <c r="R143" s="95">
        <v>111</v>
      </c>
      <c r="S143" s="95">
        <v>292.39999999999998</v>
      </c>
      <c r="U143" s="95">
        <v>482.14532803180902</v>
      </c>
      <c r="X143" s="95">
        <v>774.54532803180905</v>
      </c>
      <c r="Y143" s="95">
        <v>885.54532803180905</v>
      </c>
      <c r="Z143" s="95">
        <v>-4.3478260869565197</v>
      </c>
      <c r="AA143" s="95">
        <v>847.04335724781697</v>
      </c>
      <c r="AB143" s="95">
        <v>-28.545328031808999</v>
      </c>
      <c r="AC143" s="95">
        <v>96.776525477780595</v>
      </c>
      <c r="AD143" s="95">
        <v>74.956642752182503</v>
      </c>
      <c r="AE143" s="95">
        <v>108.849209678679</v>
      </c>
      <c r="AF143" s="96">
        <v>1</v>
      </c>
    </row>
    <row r="144" spans="1:32" ht="13.5" hidden="1" customHeight="1" outlineLevel="1" x14ac:dyDescent="0.3">
      <c r="A144" s="91" t="s">
        <v>301</v>
      </c>
      <c r="B144" s="92" t="s">
        <v>34</v>
      </c>
      <c r="D144" s="94" t="s">
        <v>302</v>
      </c>
      <c r="E144" s="95">
        <v>17</v>
      </c>
      <c r="F144" s="95">
        <v>0</v>
      </c>
      <c r="G144" s="95">
        <v>0</v>
      </c>
      <c r="H144" s="95">
        <v>0</v>
      </c>
      <c r="I144" s="95">
        <v>0</v>
      </c>
      <c r="J144" s="95">
        <v>17</v>
      </c>
      <c r="K144" s="95">
        <v>0</v>
      </c>
      <c r="L144" s="95">
        <v>0</v>
      </c>
      <c r="M144" s="95">
        <v>0</v>
      </c>
      <c r="N144" s="95">
        <v>0</v>
      </c>
      <c r="O144" s="95">
        <v>0</v>
      </c>
      <c r="Q144" s="95">
        <v>17</v>
      </c>
      <c r="R144" s="95" t="s">
        <v>36</v>
      </c>
      <c r="S144" s="95" t="s">
        <v>36</v>
      </c>
      <c r="X144" s="95" t="s">
        <v>36</v>
      </c>
      <c r="Y144" s="95">
        <v>20</v>
      </c>
      <c r="Z144" s="95">
        <v>0</v>
      </c>
      <c r="AA144" s="95">
        <v>20</v>
      </c>
      <c r="AB144" s="95">
        <v>-3</v>
      </c>
      <c r="AD144" s="95">
        <v>-3</v>
      </c>
      <c r="AF144" s="96">
        <v>9</v>
      </c>
    </row>
    <row r="145" spans="1:32" ht="13.5" hidden="1" customHeight="1" outlineLevel="1" x14ac:dyDescent="0.3">
      <c r="A145" s="91" t="s">
        <v>303</v>
      </c>
      <c r="B145" s="92" t="s">
        <v>34</v>
      </c>
      <c r="D145" s="94" t="s">
        <v>304</v>
      </c>
      <c r="E145" s="95">
        <v>0</v>
      </c>
      <c r="F145" s="95">
        <v>0</v>
      </c>
      <c r="G145" s="95">
        <v>0</v>
      </c>
      <c r="H145" s="95">
        <v>0</v>
      </c>
      <c r="I145" s="95">
        <v>0</v>
      </c>
      <c r="J145" s="95">
        <v>0</v>
      </c>
      <c r="K145" s="95">
        <v>0</v>
      </c>
      <c r="L145" s="95">
        <v>0</v>
      </c>
      <c r="M145" s="95">
        <v>0</v>
      </c>
      <c r="N145" s="95">
        <v>0</v>
      </c>
      <c r="O145" s="95">
        <v>0</v>
      </c>
      <c r="Q145" s="95">
        <v>0</v>
      </c>
      <c r="R145" s="95" t="s">
        <v>36</v>
      </c>
      <c r="Y145" s="95" t="s">
        <v>36</v>
      </c>
      <c r="Z145" s="95">
        <v>-5.8823529411764701</v>
      </c>
      <c r="AA145" s="95" t="s">
        <v>36</v>
      </c>
      <c r="AB145" s="95" t="s">
        <v>36</v>
      </c>
      <c r="AD145" s="95" t="s">
        <v>36</v>
      </c>
      <c r="AF145" s="96">
        <v>9</v>
      </c>
    </row>
    <row r="146" spans="1:32" ht="13.5" hidden="1" customHeight="1" outlineLevel="1" x14ac:dyDescent="0.3">
      <c r="A146" s="91" t="s">
        <v>305</v>
      </c>
      <c r="B146" s="92" t="s">
        <v>34</v>
      </c>
      <c r="D146" s="94" t="s">
        <v>306</v>
      </c>
      <c r="E146" s="95">
        <v>17</v>
      </c>
      <c r="F146" s="95">
        <v>0</v>
      </c>
      <c r="G146" s="95">
        <v>0</v>
      </c>
      <c r="H146" s="95">
        <v>0</v>
      </c>
      <c r="I146" s="95">
        <v>0</v>
      </c>
      <c r="J146" s="95">
        <v>17</v>
      </c>
      <c r="K146" s="95">
        <v>0</v>
      </c>
      <c r="L146" s="95">
        <v>0</v>
      </c>
      <c r="M146" s="95">
        <v>0</v>
      </c>
      <c r="N146" s="95">
        <v>0</v>
      </c>
      <c r="O146" s="95">
        <v>0</v>
      </c>
      <c r="Q146" s="95">
        <v>17</v>
      </c>
      <c r="R146" s="95" t="s">
        <v>36</v>
      </c>
      <c r="S146" s="95" t="s">
        <v>36</v>
      </c>
      <c r="X146" s="95" t="s">
        <v>36</v>
      </c>
      <c r="Y146" s="95" t="s">
        <v>36</v>
      </c>
      <c r="Z146" s="95">
        <v>0</v>
      </c>
      <c r="AA146" s="95" t="s">
        <v>36</v>
      </c>
      <c r="AB146" s="95" t="s">
        <v>36</v>
      </c>
      <c r="AD146" s="95" t="s">
        <v>36</v>
      </c>
      <c r="AF146" s="96">
        <v>9</v>
      </c>
    </row>
    <row r="147" spans="1:32" ht="13.5" hidden="1" customHeight="1" outlineLevel="1" x14ac:dyDescent="0.3">
      <c r="A147" s="91" t="s">
        <v>307</v>
      </c>
      <c r="B147" s="92" t="s">
        <v>34</v>
      </c>
      <c r="D147" s="94" t="s">
        <v>308</v>
      </c>
      <c r="E147" s="95">
        <v>10</v>
      </c>
      <c r="F147" s="95">
        <v>0</v>
      </c>
      <c r="G147" s="95">
        <v>73</v>
      </c>
      <c r="H147" s="95">
        <v>0</v>
      </c>
      <c r="I147" s="95">
        <v>0</v>
      </c>
      <c r="J147" s="95">
        <v>83</v>
      </c>
      <c r="K147" s="95">
        <v>0</v>
      </c>
      <c r="L147" s="95">
        <v>0</v>
      </c>
      <c r="M147" s="95">
        <v>0</v>
      </c>
      <c r="N147" s="95">
        <v>0</v>
      </c>
      <c r="O147" s="95">
        <v>0</v>
      </c>
      <c r="Q147" s="95">
        <v>83</v>
      </c>
      <c r="R147" s="95">
        <v>10</v>
      </c>
      <c r="S147" s="95">
        <v>12.6</v>
      </c>
      <c r="U147" s="95">
        <v>71.2</v>
      </c>
      <c r="X147" s="95">
        <v>83.8</v>
      </c>
      <c r="Y147" s="95">
        <v>93.8</v>
      </c>
      <c r="Z147" s="95">
        <v>-5.8823529411764701</v>
      </c>
      <c r="AA147" s="95">
        <v>88.282352941176399</v>
      </c>
      <c r="AB147" s="95">
        <v>-10.8</v>
      </c>
      <c r="AD147" s="95">
        <v>-5.2823529411764802</v>
      </c>
      <c r="AF147" s="96">
        <v>9</v>
      </c>
    </row>
    <row r="148" spans="1:32" ht="13.5" hidden="1" customHeight="1" outlineLevel="1" x14ac:dyDescent="0.3">
      <c r="A148" s="91" t="s">
        <v>309</v>
      </c>
      <c r="B148" s="92" t="s">
        <v>34</v>
      </c>
      <c r="D148" s="94" t="s">
        <v>310</v>
      </c>
      <c r="E148" s="95">
        <v>122</v>
      </c>
      <c r="F148" s="95">
        <v>0</v>
      </c>
      <c r="G148" s="95">
        <v>205</v>
      </c>
      <c r="H148" s="95">
        <v>0</v>
      </c>
      <c r="I148" s="95">
        <v>0</v>
      </c>
      <c r="J148" s="95">
        <v>327</v>
      </c>
      <c r="K148" s="95">
        <v>65</v>
      </c>
      <c r="L148" s="95">
        <v>0</v>
      </c>
      <c r="M148" s="95">
        <v>0</v>
      </c>
      <c r="N148" s="95">
        <v>65</v>
      </c>
      <c r="O148" s="95">
        <v>0</v>
      </c>
      <c r="Q148" s="95">
        <v>392</v>
      </c>
      <c r="R148" s="95">
        <v>39</v>
      </c>
      <c r="S148" s="95">
        <v>100.1</v>
      </c>
      <c r="U148" s="95">
        <v>194.04532803180899</v>
      </c>
      <c r="X148" s="95">
        <v>294.14532803180902</v>
      </c>
      <c r="Y148" s="95">
        <v>333.14532803180902</v>
      </c>
      <c r="Z148" s="95">
        <v>-5.8823529411764701</v>
      </c>
      <c r="AA148" s="95">
        <v>313.548544029938</v>
      </c>
      <c r="AB148" s="95">
        <v>-6.1453280318091803</v>
      </c>
      <c r="AD148" s="95">
        <v>78.4514559700619</v>
      </c>
      <c r="AF148" s="96">
        <v>9</v>
      </c>
    </row>
    <row r="149" spans="1:32" ht="13.5" hidden="1" customHeight="1" outlineLevel="1" x14ac:dyDescent="0.3">
      <c r="A149" s="91" t="s">
        <v>311</v>
      </c>
      <c r="B149" s="92" t="s">
        <v>34</v>
      </c>
      <c r="D149" s="94" t="s">
        <v>312</v>
      </c>
      <c r="E149" s="95">
        <v>5</v>
      </c>
      <c r="F149" s="95">
        <v>0</v>
      </c>
      <c r="G149" s="95">
        <v>0</v>
      </c>
      <c r="H149" s="95">
        <v>0</v>
      </c>
      <c r="I149" s="95">
        <v>0</v>
      </c>
      <c r="J149" s="95">
        <v>5</v>
      </c>
      <c r="K149" s="95">
        <v>0</v>
      </c>
      <c r="L149" s="95">
        <v>0</v>
      </c>
      <c r="M149" s="95">
        <v>0</v>
      </c>
      <c r="N149" s="95">
        <v>0</v>
      </c>
      <c r="O149" s="95">
        <v>0</v>
      </c>
      <c r="Q149" s="95">
        <v>5</v>
      </c>
      <c r="R149" s="95" t="s">
        <v>36</v>
      </c>
      <c r="S149" s="95" t="s">
        <v>36</v>
      </c>
      <c r="X149" s="95" t="s">
        <v>36</v>
      </c>
      <c r="Y149" s="95">
        <v>10</v>
      </c>
      <c r="Z149" s="95">
        <v>0</v>
      </c>
      <c r="AA149" s="95">
        <v>10</v>
      </c>
      <c r="AB149" s="95">
        <v>-5</v>
      </c>
      <c r="AD149" s="95">
        <v>-5</v>
      </c>
      <c r="AF149" s="96">
        <v>9</v>
      </c>
    </row>
    <row r="150" spans="1:32" ht="13.5" hidden="1" customHeight="1" outlineLevel="1" x14ac:dyDescent="0.3">
      <c r="A150" s="91" t="s">
        <v>313</v>
      </c>
      <c r="B150" s="92" t="s">
        <v>34</v>
      </c>
      <c r="D150" s="94" t="s">
        <v>314</v>
      </c>
      <c r="E150" s="95">
        <v>36</v>
      </c>
      <c r="F150" s="95">
        <v>0</v>
      </c>
      <c r="G150" s="95">
        <v>78</v>
      </c>
      <c r="H150" s="95">
        <v>0</v>
      </c>
      <c r="I150" s="95">
        <v>0</v>
      </c>
      <c r="J150" s="95">
        <v>114</v>
      </c>
      <c r="K150" s="95">
        <v>0</v>
      </c>
      <c r="L150" s="95">
        <v>0</v>
      </c>
      <c r="M150" s="95">
        <v>0</v>
      </c>
      <c r="N150" s="95">
        <v>0</v>
      </c>
      <c r="O150" s="95">
        <v>0</v>
      </c>
      <c r="Q150" s="95">
        <v>114</v>
      </c>
      <c r="R150" s="95">
        <v>10</v>
      </c>
      <c r="S150" s="95">
        <v>28</v>
      </c>
      <c r="U150" s="95">
        <v>74.599999999999994</v>
      </c>
      <c r="X150" s="95">
        <v>102.6</v>
      </c>
      <c r="Y150" s="95">
        <v>112.6</v>
      </c>
      <c r="Z150" s="95">
        <v>-7.9754601226993804</v>
      </c>
      <c r="AA150" s="95">
        <v>103.61963190183999</v>
      </c>
      <c r="AB150" s="95">
        <v>1.4</v>
      </c>
      <c r="AD150" s="95">
        <v>10.380368098159501</v>
      </c>
      <c r="AF150" s="96">
        <v>9</v>
      </c>
    </row>
    <row r="151" spans="1:32" ht="13.5" hidden="1" customHeight="1" outlineLevel="1" x14ac:dyDescent="0.3">
      <c r="A151" s="91" t="s">
        <v>315</v>
      </c>
      <c r="B151" s="92" t="s">
        <v>34</v>
      </c>
      <c r="D151" s="94" t="s">
        <v>316</v>
      </c>
      <c r="E151" s="95">
        <v>114</v>
      </c>
      <c r="F151" s="95">
        <v>0</v>
      </c>
      <c r="G151" s="95">
        <v>145</v>
      </c>
      <c r="H151" s="95">
        <v>0</v>
      </c>
      <c r="I151" s="95">
        <v>0</v>
      </c>
      <c r="J151" s="95">
        <v>259</v>
      </c>
      <c r="K151" s="95">
        <v>0</v>
      </c>
      <c r="L151" s="95">
        <v>0</v>
      </c>
      <c r="M151" s="95">
        <v>0</v>
      </c>
      <c r="N151" s="95">
        <v>0</v>
      </c>
      <c r="O151" s="95">
        <v>0</v>
      </c>
      <c r="Q151" s="95">
        <v>259</v>
      </c>
      <c r="R151" s="95">
        <v>40</v>
      </c>
      <c r="S151" s="95">
        <v>88.7</v>
      </c>
      <c r="U151" s="95">
        <v>142.30000000000001</v>
      </c>
      <c r="X151" s="95">
        <v>231</v>
      </c>
      <c r="Y151" s="95">
        <v>271</v>
      </c>
      <c r="Z151" s="95">
        <v>-0.30487804878048003</v>
      </c>
      <c r="AA151" s="95">
        <v>270.17378048780398</v>
      </c>
      <c r="AB151" s="95">
        <v>-12</v>
      </c>
      <c r="AD151" s="95">
        <v>-11.1737804878048</v>
      </c>
      <c r="AF151" s="96">
        <v>9</v>
      </c>
    </row>
    <row r="152" spans="1:32" ht="13.5" hidden="1" customHeight="1" outlineLevel="1" x14ac:dyDescent="0.3">
      <c r="A152" s="91" t="s">
        <v>317</v>
      </c>
      <c r="B152" s="92" t="s">
        <v>34</v>
      </c>
      <c r="D152" s="94" t="s">
        <v>318</v>
      </c>
      <c r="E152" s="95">
        <v>35</v>
      </c>
      <c r="F152" s="95">
        <v>0</v>
      </c>
      <c r="G152" s="95">
        <v>0</v>
      </c>
      <c r="H152" s="95">
        <v>0</v>
      </c>
      <c r="I152" s="95">
        <v>0</v>
      </c>
      <c r="J152" s="95">
        <v>35</v>
      </c>
      <c r="K152" s="95">
        <v>0</v>
      </c>
      <c r="L152" s="95">
        <v>0</v>
      </c>
      <c r="M152" s="95">
        <v>0</v>
      </c>
      <c r="N152" s="95">
        <v>0</v>
      </c>
      <c r="O152" s="95">
        <v>0</v>
      </c>
      <c r="Q152" s="95">
        <v>35</v>
      </c>
      <c r="R152" s="95" t="s">
        <v>36</v>
      </c>
      <c r="S152" s="95" t="s">
        <v>36</v>
      </c>
      <c r="X152" s="95" t="s">
        <v>36</v>
      </c>
      <c r="Y152" s="95">
        <v>34</v>
      </c>
      <c r="Z152" s="95">
        <v>-10.909090909090899</v>
      </c>
      <c r="AA152" s="95">
        <v>30.290909090909</v>
      </c>
      <c r="AB152" s="95">
        <v>1</v>
      </c>
      <c r="AD152" s="95">
        <v>4.7090909090909099</v>
      </c>
      <c r="AF152" s="96">
        <v>9</v>
      </c>
    </row>
    <row r="153" spans="1:32" ht="13.5" customHeight="1" collapsed="1" x14ac:dyDescent="0.3">
      <c r="A153" s="91" t="s">
        <v>319</v>
      </c>
      <c r="B153" s="92" t="s">
        <v>31</v>
      </c>
      <c r="C153" s="93" t="s">
        <v>320</v>
      </c>
      <c r="D153" s="94" t="s">
        <v>321</v>
      </c>
      <c r="E153" s="95">
        <v>6</v>
      </c>
      <c r="F153" s="95">
        <v>0</v>
      </c>
      <c r="G153" s="95">
        <v>96</v>
      </c>
      <c r="H153" s="95">
        <v>0</v>
      </c>
      <c r="I153" s="95">
        <v>0</v>
      </c>
      <c r="J153" s="95">
        <v>102</v>
      </c>
      <c r="K153" s="95">
        <v>48</v>
      </c>
      <c r="L153" s="95">
        <v>0</v>
      </c>
      <c r="M153" s="95">
        <v>0</v>
      </c>
      <c r="N153" s="95">
        <v>48</v>
      </c>
      <c r="O153" s="95">
        <v>0</v>
      </c>
      <c r="Q153" s="95">
        <v>150</v>
      </c>
      <c r="Z153" s="95">
        <v>-3.6496350364963499</v>
      </c>
      <c r="AF153" s="96">
        <v>0</v>
      </c>
    </row>
    <row r="154" spans="1:32" ht="13.5" hidden="1" customHeight="1" outlineLevel="1" x14ac:dyDescent="0.3">
      <c r="A154" s="91" t="s">
        <v>322</v>
      </c>
      <c r="B154" s="92" t="s">
        <v>34</v>
      </c>
      <c r="C154" s="93" t="s">
        <v>320</v>
      </c>
      <c r="D154" s="94" t="s">
        <v>323</v>
      </c>
      <c r="E154" s="95">
        <v>6</v>
      </c>
      <c r="F154" s="95">
        <v>0</v>
      </c>
      <c r="G154" s="95">
        <v>96</v>
      </c>
      <c r="H154" s="95">
        <v>0</v>
      </c>
      <c r="I154" s="95">
        <v>0</v>
      </c>
      <c r="J154" s="95">
        <v>102</v>
      </c>
      <c r="K154" s="95">
        <v>48</v>
      </c>
      <c r="L154" s="95">
        <v>0</v>
      </c>
      <c r="M154" s="95">
        <v>0</v>
      </c>
      <c r="N154" s="95">
        <v>48</v>
      </c>
      <c r="O154" s="95">
        <v>0</v>
      </c>
      <c r="Q154" s="95">
        <v>150</v>
      </c>
      <c r="Z154" s="95">
        <v>-2.2222222222222201</v>
      </c>
      <c r="AF154" s="96">
        <v>9</v>
      </c>
    </row>
    <row r="155" spans="1:32" ht="13.5" hidden="1" customHeight="1" outlineLevel="1" collapsed="1" x14ac:dyDescent="0.3">
      <c r="A155" s="91" t="s">
        <v>324</v>
      </c>
      <c r="B155" s="92" t="s">
        <v>34</v>
      </c>
      <c r="C155" s="93" t="s">
        <v>320</v>
      </c>
      <c r="D155" s="94" t="s">
        <v>325</v>
      </c>
      <c r="Z155" s="95">
        <v>-100</v>
      </c>
      <c r="AF155" s="96">
        <v>9</v>
      </c>
    </row>
    <row r="156" spans="1:32" ht="13.5" customHeight="1" collapsed="1" x14ac:dyDescent="0.3">
      <c r="A156" s="91" t="s">
        <v>326</v>
      </c>
      <c r="B156" s="92" t="s">
        <v>31</v>
      </c>
      <c r="D156" s="94" t="s">
        <v>327</v>
      </c>
      <c r="E156" s="95">
        <v>321</v>
      </c>
      <c r="F156" s="95">
        <v>12</v>
      </c>
      <c r="G156" s="95">
        <v>203</v>
      </c>
      <c r="H156" s="95">
        <v>136</v>
      </c>
      <c r="I156" s="95">
        <v>41</v>
      </c>
      <c r="J156" s="95">
        <v>713</v>
      </c>
      <c r="K156" s="95">
        <v>0</v>
      </c>
      <c r="L156" s="95">
        <v>0</v>
      </c>
      <c r="M156" s="95">
        <v>0</v>
      </c>
      <c r="N156" s="95">
        <v>0</v>
      </c>
      <c r="O156" s="95">
        <v>0</v>
      </c>
      <c r="Q156" s="95">
        <v>713</v>
      </c>
      <c r="R156" s="95">
        <v>94</v>
      </c>
      <c r="S156" s="95">
        <v>252.7</v>
      </c>
      <c r="U156" s="95">
        <v>199.4</v>
      </c>
      <c r="V156" s="95">
        <v>128.4</v>
      </c>
      <c r="W156" s="95">
        <v>38</v>
      </c>
      <c r="X156" s="95">
        <v>618.5</v>
      </c>
      <c r="Y156" s="95">
        <v>712.5</v>
      </c>
      <c r="Z156" s="95">
        <v>-9.3881856540084403</v>
      </c>
      <c r="AA156" s="95">
        <v>645.60917721519002</v>
      </c>
      <c r="AB156" s="95">
        <v>0.5</v>
      </c>
      <c r="AC156" s="95">
        <v>100.070175438596</v>
      </c>
      <c r="AD156" s="95">
        <v>67.390822784810098</v>
      </c>
      <c r="AE156" s="95">
        <v>110.438330984621</v>
      </c>
      <c r="AF156" s="96">
        <v>1</v>
      </c>
    </row>
    <row r="157" spans="1:32" ht="13.5" hidden="1" customHeight="1" outlineLevel="1" x14ac:dyDescent="0.3">
      <c r="A157" s="91" t="s">
        <v>328</v>
      </c>
      <c r="B157" s="92" t="s">
        <v>34</v>
      </c>
      <c r="D157" s="94" t="s">
        <v>329</v>
      </c>
      <c r="E157" s="95">
        <v>6</v>
      </c>
      <c r="F157" s="95">
        <v>0</v>
      </c>
      <c r="G157" s="95">
        <v>0</v>
      </c>
      <c r="H157" s="95">
        <v>0</v>
      </c>
      <c r="I157" s="95">
        <v>0</v>
      </c>
      <c r="J157" s="95">
        <v>6</v>
      </c>
      <c r="K157" s="95">
        <v>0</v>
      </c>
      <c r="L157" s="95">
        <v>0</v>
      </c>
      <c r="M157" s="95">
        <v>0</v>
      </c>
      <c r="N157" s="95">
        <v>0</v>
      </c>
      <c r="O157" s="95">
        <v>0</v>
      </c>
      <c r="Q157" s="95">
        <v>6</v>
      </c>
      <c r="R157" s="95" t="s">
        <v>36</v>
      </c>
      <c r="S157" s="95" t="s">
        <v>36</v>
      </c>
      <c r="X157" s="95" t="s">
        <v>36</v>
      </c>
      <c r="Y157" s="95">
        <v>6</v>
      </c>
      <c r="Z157" s="95">
        <v>-5.8823529411764701</v>
      </c>
      <c r="AA157" s="95">
        <v>5.6470588235294104</v>
      </c>
      <c r="AB157" s="95">
        <v>0</v>
      </c>
      <c r="AD157" s="95">
        <v>0.35294117647057999</v>
      </c>
      <c r="AF157" s="96">
        <v>9</v>
      </c>
    </row>
    <row r="158" spans="1:32" ht="13.5" hidden="1" customHeight="1" outlineLevel="1" x14ac:dyDescent="0.3">
      <c r="A158" s="91" t="s">
        <v>330</v>
      </c>
      <c r="B158" s="92" t="s">
        <v>34</v>
      </c>
      <c r="D158" s="94" t="s">
        <v>331</v>
      </c>
      <c r="E158" s="95">
        <v>0</v>
      </c>
      <c r="F158" s="95">
        <v>0</v>
      </c>
      <c r="G158" s="95">
        <v>13</v>
      </c>
      <c r="H158" s="95">
        <v>0</v>
      </c>
      <c r="I158" s="95">
        <v>0</v>
      </c>
      <c r="J158" s="95">
        <v>13</v>
      </c>
      <c r="K158" s="95">
        <v>0</v>
      </c>
      <c r="L158" s="95">
        <v>0</v>
      </c>
      <c r="M158" s="95">
        <v>0</v>
      </c>
      <c r="N158" s="95">
        <v>0</v>
      </c>
      <c r="O158" s="95">
        <v>0</v>
      </c>
      <c r="Q158" s="95">
        <v>13</v>
      </c>
      <c r="R158" s="95" t="s">
        <v>36</v>
      </c>
      <c r="U158" s="95" t="s">
        <v>36</v>
      </c>
      <c r="X158" s="95" t="s">
        <v>36</v>
      </c>
      <c r="Y158" s="95">
        <v>14</v>
      </c>
      <c r="Z158" s="95">
        <v>27.272727272727199</v>
      </c>
      <c r="AA158" s="95">
        <v>17.818181818181799</v>
      </c>
      <c r="AB158" s="95">
        <v>-1</v>
      </c>
      <c r="AD158" s="95">
        <v>-4.8181818181818103</v>
      </c>
      <c r="AF158" s="96">
        <v>9</v>
      </c>
    </row>
    <row r="159" spans="1:32" ht="13.5" hidden="1" customHeight="1" outlineLevel="1" x14ac:dyDescent="0.3">
      <c r="A159" s="91" t="s">
        <v>332</v>
      </c>
      <c r="B159" s="92" t="s">
        <v>34</v>
      </c>
      <c r="D159" s="94" t="s">
        <v>126</v>
      </c>
      <c r="E159" s="95">
        <v>12</v>
      </c>
      <c r="F159" s="95">
        <v>0</v>
      </c>
      <c r="G159" s="95">
        <v>0</v>
      </c>
      <c r="H159" s="95">
        <v>0</v>
      </c>
      <c r="I159" s="95">
        <v>0</v>
      </c>
      <c r="J159" s="95">
        <v>12</v>
      </c>
      <c r="K159" s="95">
        <v>0</v>
      </c>
      <c r="L159" s="95">
        <v>0</v>
      </c>
      <c r="M159" s="95">
        <v>0</v>
      </c>
      <c r="N159" s="95">
        <v>0</v>
      </c>
      <c r="O159" s="95">
        <v>0</v>
      </c>
      <c r="Q159" s="95">
        <v>12</v>
      </c>
      <c r="R159" s="95">
        <v>6</v>
      </c>
      <c r="S159" s="95">
        <v>7</v>
      </c>
      <c r="X159" s="95">
        <v>7</v>
      </c>
      <c r="Y159" s="95">
        <v>13</v>
      </c>
      <c r="Z159" s="95">
        <v>-18.867924528301799</v>
      </c>
      <c r="AA159" s="95">
        <v>10.5471698113207</v>
      </c>
      <c r="AB159" s="95">
        <v>-1</v>
      </c>
      <c r="AD159" s="95">
        <v>1.4528301886792401</v>
      </c>
      <c r="AF159" s="96">
        <v>9</v>
      </c>
    </row>
    <row r="160" spans="1:32" ht="13.5" hidden="1" customHeight="1" outlineLevel="1" x14ac:dyDescent="0.3">
      <c r="A160" s="91" t="s">
        <v>333</v>
      </c>
      <c r="B160" s="92" t="s">
        <v>34</v>
      </c>
      <c r="D160" s="94" t="s">
        <v>334</v>
      </c>
      <c r="E160" s="95">
        <v>197</v>
      </c>
      <c r="F160" s="95">
        <v>12</v>
      </c>
      <c r="G160" s="95">
        <v>138</v>
      </c>
      <c r="H160" s="95">
        <v>88</v>
      </c>
      <c r="I160" s="95">
        <v>0</v>
      </c>
      <c r="J160" s="95">
        <v>435</v>
      </c>
      <c r="K160" s="95">
        <v>0</v>
      </c>
      <c r="L160" s="95">
        <v>0</v>
      </c>
      <c r="M160" s="95">
        <v>0</v>
      </c>
      <c r="N160" s="95">
        <v>0</v>
      </c>
      <c r="O160" s="95">
        <v>0</v>
      </c>
      <c r="Q160" s="95">
        <v>435</v>
      </c>
      <c r="R160" s="95">
        <v>53</v>
      </c>
      <c r="S160" s="95">
        <v>149.1</v>
      </c>
      <c r="U160" s="95">
        <v>138</v>
      </c>
      <c r="V160" s="95">
        <v>83.4</v>
      </c>
      <c r="X160" s="95">
        <v>370.5</v>
      </c>
      <c r="Y160" s="95">
        <v>423.5</v>
      </c>
      <c r="Z160" s="95">
        <v>-10.082304526748899</v>
      </c>
      <c r="AA160" s="95">
        <v>380.801440329218</v>
      </c>
      <c r="AB160" s="95">
        <v>11.5</v>
      </c>
      <c r="AD160" s="95">
        <v>54.198559670781897</v>
      </c>
      <c r="AF160" s="96">
        <v>9</v>
      </c>
    </row>
    <row r="161" spans="1:32" ht="13.5" hidden="1" customHeight="1" outlineLevel="1" x14ac:dyDescent="0.3">
      <c r="A161" s="91" t="s">
        <v>335</v>
      </c>
      <c r="B161" s="92" t="s">
        <v>34</v>
      </c>
      <c r="D161" s="94" t="s">
        <v>336</v>
      </c>
      <c r="E161" s="95">
        <v>12</v>
      </c>
      <c r="F161" s="95">
        <v>0</v>
      </c>
      <c r="G161" s="95">
        <v>0</v>
      </c>
      <c r="H161" s="95">
        <v>0</v>
      </c>
      <c r="I161" s="95">
        <v>0</v>
      </c>
      <c r="J161" s="95">
        <v>12</v>
      </c>
      <c r="K161" s="95">
        <v>0</v>
      </c>
      <c r="L161" s="95">
        <v>0</v>
      </c>
      <c r="M161" s="95">
        <v>0</v>
      </c>
      <c r="N161" s="95">
        <v>0</v>
      </c>
      <c r="O161" s="95">
        <v>0</v>
      </c>
      <c r="Q161" s="95">
        <v>12</v>
      </c>
      <c r="R161" s="95">
        <v>10</v>
      </c>
      <c r="S161" s="95">
        <v>13.6</v>
      </c>
      <c r="X161" s="95">
        <v>13.6</v>
      </c>
      <c r="Y161" s="95">
        <v>23.6</v>
      </c>
      <c r="Z161" s="95">
        <v>-7.2164948453608204</v>
      </c>
      <c r="AA161" s="95">
        <v>21.8969072164948</v>
      </c>
      <c r="AB161" s="95">
        <v>-11.6</v>
      </c>
      <c r="AD161" s="95">
        <v>-9.8969072164948404</v>
      </c>
      <c r="AF161" s="96">
        <v>9</v>
      </c>
    </row>
    <row r="162" spans="1:32" ht="13.5" hidden="1" customHeight="1" outlineLevel="1" x14ac:dyDescent="0.3">
      <c r="A162" s="91" t="s">
        <v>337</v>
      </c>
      <c r="B162" s="92" t="s">
        <v>34</v>
      </c>
      <c r="D162" s="94" t="s">
        <v>338</v>
      </c>
      <c r="E162" s="95">
        <v>48</v>
      </c>
      <c r="F162" s="95">
        <v>0</v>
      </c>
      <c r="G162" s="95">
        <v>52</v>
      </c>
      <c r="H162" s="95">
        <v>48</v>
      </c>
      <c r="I162" s="95">
        <v>0</v>
      </c>
      <c r="J162" s="95">
        <v>148</v>
      </c>
      <c r="K162" s="95">
        <v>0</v>
      </c>
      <c r="L162" s="95">
        <v>0</v>
      </c>
      <c r="M162" s="95">
        <v>0</v>
      </c>
      <c r="N162" s="95">
        <v>0</v>
      </c>
      <c r="O162" s="95">
        <v>0</v>
      </c>
      <c r="Q162" s="95">
        <v>148</v>
      </c>
      <c r="R162" s="95" t="s">
        <v>36</v>
      </c>
      <c r="S162" s="95" t="s">
        <v>36</v>
      </c>
      <c r="U162" s="95" t="s">
        <v>36</v>
      </c>
      <c r="V162" s="95" t="s">
        <v>36</v>
      </c>
      <c r="X162" s="95" t="s">
        <v>36</v>
      </c>
      <c r="Y162" s="95" t="s">
        <v>36</v>
      </c>
      <c r="Z162" s="95">
        <v>-10.4477611940298</v>
      </c>
      <c r="AA162" s="95" t="s">
        <v>36</v>
      </c>
      <c r="AB162" s="95" t="s">
        <v>36</v>
      </c>
      <c r="AD162" s="95" t="s">
        <v>36</v>
      </c>
      <c r="AF162" s="96">
        <v>9</v>
      </c>
    </row>
    <row r="163" spans="1:32" ht="13.5" hidden="1" customHeight="1" outlineLevel="1" collapsed="1" x14ac:dyDescent="0.3">
      <c r="A163" s="91" t="s">
        <v>339</v>
      </c>
      <c r="B163" s="92" t="s">
        <v>34</v>
      </c>
      <c r="D163" s="94" t="s">
        <v>340</v>
      </c>
      <c r="E163" s="95">
        <v>12</v>
      </c>
      <c r="F163" s="95">
        <v>0</v>
      </c>
      <c r="G163" s="95">
        <v>0</v>
      </c>
      <c r="H163" s="95">
        <v>0</v>
      </c>
      <c r="I163" s="95">
        <v>0</v>
      </c>
      <c r="J163" s="95">
        <v>12</v>
      </c>
      <c r="K163" s="95">
        <v>0</v>
      </c>
      <c r="L163" s="95">
        <v>0</v>
      </c>
      <c r="M163" s="95">
        <v>0</v>
      </c>
      <c r="N163" s="95">
        <v>0</v>
      </c>
      <c r="O163" s="95">
        <v>0</v>
      </c>
      <c r="Q163" s="95">
        <v>12</v>
      </c>
      <c r="R163" s="95" t="s">
        <v>36</v>
      </c>
      <c r="S163" s="95" t="s">
        <v>36</v>
      </c>
      <c r="X163" s="95" t="s">
        <v>36</v>
      </c>
      <c r="Y163" s="95">
        <v>11</v>
      </c>
      <c r="Z163" s="95">
        <v>-6.25</v>
      </c>
      <c r="AA163" s="95">
        <v>10.3125</v>
      </c>
      <c r="AB163" s="95">
        <v>1</v>
      </c>
      <c r="AD163" s="95">
        <v>1.6875</v>
      </c>
      <c r="AF163" s="96">
        <v>9</v>
      </c>
    </row>
    <row r="164" spans="1:32" ht="13.5" hidden="1" customHeight="1" outlineLevel="1" x14ac:dyDescent="0.3">
      <c r="A164" s="91" t="s">
        <v>341</v>
      </c>
      <c r="B164" s="92" t="s">
        <v>34</v>
      </c>
      <c r="D164" s="94" t="s">
        <v>342</v>
      </c>
      <c r="E164" s="95">
        <v>6</v>
      </c>
      <c r="F164" s="95">
        <v>0</v>
      </c>
      <c r="G164" s="95">
        <v>0</v>
      </c>
      <c r="H164" s="95">
        <v>0</v>
      </c>
      <c r="I164" s="95">
        <v>0</v>
      </c>
      <c r="J164" s="95">
        <v>6</v>
      </c>
      <c r="K164" s="95">
        <v>0</v>
      </c>
      <c r="L164" s="95">
        <v>0</v>
      </c>
      <c r="M164" s="95">
        <v>0</v>
      </c>
      <c r="N164" s="95">
        <v>0</v>
      </c>
      <c r="O164" s="95">
        <v>0</v>
      </c>
      <c r="Q164" s="95">
        <v>6</v>
      </c>
      <c r="R164" s="95" t="s">
        <v>36</v>
      </c>
      <c r="Y164" s="95" t="s">
        <v>36</v>
      </c>
      <c r="Z164" s="95">
        <v>-22.2222222222222</v>
      </c>
      <c r="AA164" s="95" t="s">
        <v>36</v>
      </c>
      <c r="AB164" s="95" t="s">
        <v>36</v>
      </c>
      <c r="AD164" s="95" t="s">
        <v>36</v>
      </c>
      <c r="AF164" s="96">
        <v>9</v>
      </c>
    </row>
    <row r="165" spans="1:32" ht="13.5" hidden="1" customHeight="1" outlineLevel="1" x14ac:dyDescent="0.3">
      <c r="A165" s="91" t="s">
        <v>343</v>
      </c>
      <c r="B165" s="92" t="s">
        <v>34</v>
      </c>
      <c r="D165" s="94" t="s">
        <v>344</v>
      </c>
      <c r="E165" s="95">
        <v>6</v>
      </c>
      <c r="F165" s="95">
        <v>0</v>
      </c>
      <c r="G165" s="95">
        <v>0</v>
      </c>
      <c r="H165" s="95">
        <v>0</v>
      </c>
      <c r="I165" s="95">
        <v>41</v>
      </c>
      <c r="J165" s="95">
        <v>47</v>
      </c>
      <c r="K165" s="95">
        <v>0</v>
      </c>
      <c r="L165" s="95">
        <v>0</v>
      </c>
      <c r="M165" s="95">
        <v>0</v>
      </c>
      <c r="N165" s="95">
        <v>0</v>
      </c>
      <c r="O165" s="95">
        <v>0</v>
      </c>
      <c r="Q165" s="95">
        <v>47</v>
      </c>
      <c r="R165" s="95" t="s">
        <v>36</v>
      </c>
      <c r="S165" s="95" t="s">
        <v>36</v>
      </c>
      <c r="W165" s="95">
        <v>38</v>
      </c>
      <c r="X165" s="95" t="s">
        <v>36</v>
      </c>
      <c r="Y165" s="95">
        <v>45</v>
      </c>
      <c r="Z165" s="95">
        <v>-10.6382978723404</v>
      </c>
      <c r="AA165" s="95">
        <v>40.212765957446798</v>
      </c>
      <c r="AB165" s="95">
        <v>2</v>
      </c>
      <c r="AD165" s="95">
        <v>6.7872340425531901</v>
      </c>
      <c r="AF165" s="96">
        <v>9</v>
      </c>
    </row>
    <row r="166" spans="1:32" ht="13.5" hidden="1" customHeight="1" outlineLevel="1" x14ac:dyDescent="0.3">
      <c r="A166" s="91" t="s">
        <v>345</v>
      </c>
      <c r="B166" s="92" t="s">
        <v>34</v>
      </c>
      <c r="D166" s="94" t="s">
        <v>346</v>
      </c>
      <c r="E166" s="95">
        <v>0</v>
      </c>
      <c r="F166" s="95">
        <v>0</v>
      </c>
      <c r="G166" s="95">
        <v>0</v>
      </c>
      <c r="H166" s="95">
        <v>0</v>
      </c>
      <c r="I166" s="95">
        <v>0</v>
      </c>
      <c r="J166" s="95">
        <v>0</v>
      </c>
      <c r="K166" s="95">
        <v>0</v>
      </c>
      <c r="L166" s="95">
        <v>0</v>
      </c>
      <c r="M166" s="95">
        <v>0</v>
      </c>
      <c r="N166" s="95">
        <v>0</v>
      </c>
      <c r="O166" s="95">
        <v>0</v>
      </c>
      <c r="Q166" s="95">
        <v>0</v>
      </c>
      <c r="R166" s="95" t="s">
        <v>36</v>
      </c>
      <c r="Y166" s="95" t="s">
        <v>36</v>
      </c>
      <c r="Z166" s="95">
        <v>-11.1111111111111</v>
      </c>
      <c r="AA166" s="95" t="s">
        <v>36</v>
      </c>
      <c r="AB166" s="95" t="s">
        <v>36</v>
      </c>
      <c r="AD166" s="95" t="s">
        <v>36</v>
      </c>
      <c r="AF166" s="96">
        <v>9</v>
      </c>
    </row>
    <row r="167" spans="1:32" ht="13.5" hidden="1" customHeight="1" outlineLevel="1" x14ac:dyDescent="0.3">
      <c r="A167" s="91" t="s">
        <v>347</v>
      </c>
      <c r="B167" s="92" t="s">
        <v>34</v>
      </c>
      <c r="D167" s="94" t="s">
        <v>348</v>
      </c>
      <c r="E167" s="95">
        <v>12</v>
      </c>
      <c r="F167" s="95">
        <v>0</v>
      </c>
      <c r="G167" s="95">
        <v>0</v>
      </c>
      <c r="H167" s="95">
        <v>0</v>
      </c>
      <c r="I167" s="95">
        <v>0</v>
      </c>
      <c r="J167" s="95">
        <v>12</v>
      </c>
      <c r="K167" s="95">
        <v>0</v>
      </c>
      <c r="L167" s="95">
        <v>0</v>
      </c>
      <c r="M167" s="95">
        <v>0</v>
      </c>
      <c r="N167" s="95">
        <v>0</v>
      </c>
      <c r="O167" s="95">
        <v>0</v>
      </c>
      <c r="Q167" s="95">
        <v>12</v>
      </c>
      <c r="R167" s="95" t="s">
        <v>36</v>
      </c>
      <c r="Y167" s="95" t="s">
        <v>36</v>
      </c>
      <c r="Z167" s="95">
        <v>0</v>
      </c>
      <c r="AA167" s="95" t="s">
        <v>36</v>
      </c>
      <c r="AB167" s="95" t="s">
        <v>36</v>
      </c>
      <c r="AD167" s="95" t="s">
        <v>36</v>
      </c>
      <c r="AF167" s="96">
        <v>9</v>
      </c>
    </row>
    <row r="168" spans="1:32" ht="13.5" hidden="1" customHeight="1" outlineLevel="1" x14ac:dyDescent="0.3">
      <c r="A168" s="91" t="s">
        <v>349</v>
      </c>
      <c r="B168" s="92" t="s">
        <v>34</v>
      </c>
      <c r="D168" s="94" t="s">
        <v>350</v>
      </c>
      <c r="E168" s="95">
        <v>10</v>
      </c>
      <c r="F168" s="95">
        <v>0</v>
      </c>
      <c r="G168" s="95">
        <v>0</v>
      </c>
      <c r="H168" s="95">
        <v>0</v>
      </c>
      <c r="I168" s="95">
        <v>0</v>
      </c>
      <c r="J168" s="95">
        <v>10</v>
      </c>
      <c r="K168" s="95">
        <v>0</v>
      </c>
      <c r="L168" s="95">
        <v>0</v>
      </c>
      <c r="M168" s="95">
        <v>0</v>
      </c>
      <c r="N168" s="95">
        <v>0</v>
      </c>
      <c r="O168" s="95">
        <v>0</v>
      </c>
      <c r="Q168" s="95">
        <v>10</v>
      </c>
      <c r="R168" s="95" t="s">
        <v>36</v>
      </c>
      <c r="S168" s="95" t="s">
        <v>36</v>
      </c>
      <c r="X168" s="95" t="s">
        <v>36</v>
      </c>
      <c r="Y168" s="95">
        <v>11</v>
      </c>
      <c r="Z168" s="95">
        <v>11.764705882352899</v>
      </c>
      <c r="AA168" s="95">
        <v>12.294117647058799</v>
      </c>
      <c r="AB168" s="95">
        <v>-1</v>
      </c>
      <c r="AD168" s="95">
        <v>-2.2941176470588198</v>
      </c>
      <c r="AF168" s="96">
        <v>9</v>
      </c>
    </row>
    <row r="169" spans="1:32" ht="13.5" hidden="1" customHeight="1" outlineLevel="1" x14ac:dyDescent="0.3">
      <c r="A169" s="91" t="s">
        <v>351</v>
      </c>
      <c r="B169" s="92" t="s">
        <v>34</v>
      </c>
      <c r="D169" s="94" t="s">
        <v>352</v>
      </c>
      <c r="E169" s="95">
        <v>0</v>
      </c>
      <c r="F169" s="95">
        <v>0</v>
      </c>
      <c r="G169" s="95">
        <v>0</v>
      </c>
      <c r="H169" s="95">
        <v>0</v>
      </c>
      <c r="I169" s="95">
        <v>0</v>
      </c>
      <c r="J169" s="95">
        <v>0</v>
      </c>
      <c r="K169" s="95">
        <v>0</v>
      </c>
      <c r="L169" s="95">
        <v>0</v>
      </c>
      <c r="M169" s="95">
        <v>0</v>
      </c>
      <c r="N169" s="95">
        <v>0</v>
      </c>
      <c r="O169" s="95">
        <v>0</v>
      </c>
      <c r="Q169" s="95">
        <v>0</v>
      </c>
      <c r="R169" s="95" t="s">
        <v>36</v>
      </c>
      <c r="Y169" s="95" t="s">
        <v>36</v>
      </c>
      <c r="Z169" s="95">
        <v>-37.5</v>
      </c>
      <c r="AA169" s="95" t="s">
        <v>36</v>
      </c>
      <c r="AB169" s="95" t="s">
        <v>36</v>
      </c>
      <c r="AD169" s="95" t="s">
        <v>36</v>
      </c>
      <c r="AF169" s="96">
        <v>9</v>
      </c>
    </row>
    <row r="170" spans="1:32" ht="13.5" customHeight="1" collapsed="1" x14ac:dyDescent="0.3">
      <c r="A170" s="91" t="s">
        <v>353</v>
      </c>
      <c r="B170" s="92" t="s">
        <v>31</v>
      </c>
      <c r="D170" s="94" t="s">
        <v>354</v>
      </c>
      <c r="E170" s="95">
        <v>302</v>
      </c>
      <c r="F170" s="95">
        <v>0</v>
      </c>
      <c r="G170" s="95">
        <v>299</v>
      </c>
      <c r="H170" s="95">
        <v>56</v>
      </c>
      <c r="I170" s="95">
        <v>80</v>
      </c>
      <c r="J170" s="95">
        <v>737</v>
      </c>
      <c r="K170" s="95">
        <v>0</v>
      </c>
      <c r="L170" s="95">
        <v>0</v>
      </c>
      <c r="M170" s="95">
        <v>0</v>
      </c>
      <c r="N170" s="95">
        <v>0</v>
      </c>
      <c r="O170" s="95">
        <v>0</v>
      </c>
      <c r="Q170" s="95">
        <v>737</v>
      </c>
      <c r="R170" s="95">
        <v>62</v>
      </c>
      <c r="S170" s="95">
        <v>265.5</v>
      </c>
      <c r="U170" s="95">
        <v>288.8</v>
      </c>
      <c r="V170" s="95">
        <v>55</v>
      </c>
      <c r="W170" s="95">
        <v>61</v>
      </c>
      <c r="X170" s="95">
        <v>670.3</v>
      </c>
      <c r="Y170" s="95">
        <v>732.3</v>
      </c>
      <c r="Z170" s="95">
        <v>-10.047846889952099</v>
      </c>
      <c r="AA170" s="95">
        <v>658.71961722488004</v>
      </c>
      <c r="AB170" s="95">
        <v>4.7000000000000401</v>
      </c>
      <c r="AC170" s="95">
        <v>100.641813464427</v>
      </c>
      <c r="AD170" s="95">
        <v>78.280382775119605</v>
      </c>
      <c r="AE170" s="95">
        <v>111.883718159921</v>
      </c>
      <c r="AF170" s="96">
        <v>0</v>
      </c>
    </row>
    <row r="171" spans="1:32" ht="13.5" hidden="1" customHeight="1" outlineLevel="1" x14ac:dyDescent="0.3">
      <c r="A171" s="91" t="s">
        <v>355</v>
      </c>
      <c r="B171" s="92" t="s">
        <v>356</v>
      </c>
      <c r="D171" s="94" t="s">
        <v>357</v>
      </c>
      <c r="E171" s="95">
        <v>278</v>
      </c>
      <c r="F171" s="95">
        <v>0</v>
      </c>
      <c r="G171" s="95">
        <v>262</v>
      </c>
      <c r="H171" s="95">
        <v>56</v>
      </c>
      <c r="I171" s="95">
        <v>80</v>
      </c>
      <c r="J171" s="95">
        <v>676</v>
      </c>
      <c r="K171" s="95">
        <v>0</v>
      </c>
      <c r="L171" s="95">
        <v>0</v>
      </c>
      <c r="M171" s="95">
        <v>0</v>
      </c>
      <c r="N171" s="95">
        <v>0</v>
      </c>
      <c r="O171" s="95">
        <v>0</v>
      </c>
      <c r="Q171" s="95">
        <v>676</v>
      </c>
      <c r="R171" s="95" t="s">
        <v>36</v>
      </c>
      <c r="S171" s="95" t="s">
        <v>36</v>
      </c>
      <c r="U171" s="95" t="s">
        <v>36</v>
      </c>
      <c r="V171" s="95" t="s">
        <v>36</v>
      </c>
      <c r="W171" s="95" t="s">
        <v>36</v>
      </c>
      <c r="X171" s="95" t="s">
        <v>36</v>
      </c>
      <c r="Y171" s="95" t="s">
        <v>36</v>
      </c>
      <c r="Z171" s="95">
        <v>-10.479375696767001</v>
      </c>
      <c r="AA171" s="95" t="s">
        <v>36</v>
      </c>
      <c r="AB171" s="95" t="s">
        <v>36</v>
      </c>
      <c r="AD171" s="95" t="s">
        <v>36</v>
      </c>
      <c r="AF171" s="96">
        <v>9</v>
      </c>
    </row>
    <row r="172" spans="1:32" ht="13.5" hidden="1" customHeight="1" outlineLevel="1" x14ac:dyDescent="0.3">
      <c r="A172" s="91" t="s">
        <v>358</v>
      </c>
      <c r="B172" s="92" t="s">
        <v>34</v>
      </c>
      <c r="D172" s="94" t="s">
        <v>359</v>
      </c>
      <c r="E172" s="95">
        <v>0</v>
      </c>
      <c r="F172" s="95">
        <v>0</v>
      </c>
      <c r="G172" s="95">
        <v>13</v>
      </c>
      <c r="H172" s="95">
        <v>0</v>
      </c>
      <c r="I172" s="95">
        <v>0</v>
      </c>
      <c r="J172" s="95">
        <v>13</v>
      </c>
      <c r="K172" s="95">
        <v>0</v>
      </c>
      <c r="L172" s="95">
        <v>0</v>
      </c>
      <c r="M172" s="95">
        <v>0</v>
      </c>
      <c r="N172" s="95">
        <v>0</v>
      </c>
      <c r="O172" s="95">
        <v>0</v>
      </c>
      <c r="Q172" s="95">
        <v>13</v>
      </c>
      <c r="R172" s="95" t="s">
        <v>36</v>
      </c>
      <c r="U172" s="95" t="s">
        <v>36</v>
      </c>
      <c r="X172" s="95" t="s">
        <v>36</v>
      </c>
      <c r="Y172" s="95">
        <v>14</v>
      </c>
      <c r="Z172" s="95">
        <v>-15.789473684210501</v>
      </c>
      <c r="AA172" s="95">
        <v>11.789473684210501</v>
      </c>
      <c r="AB172" s="95">
        <v>-1</v>
      </c>
      <c r="AD172" s="95">
        <v>1.2105263157894699</v>
      </c>
      <c r="AF172" s="96">
        <v>9</v>
      </c>
    </row>
    <row r="173" spans="1:32" ht="13.5" hidden="1" customHeight="1" outlineLevel="1" x14ac:dyDescent="0.3">
      <c r="A173" s="91" t="s">
        <v>360</v>
      </c>
      <c r="B173" s="92" t="s">
        <v>34</v>
      </c>
      <c r="D173" s="94" t="s">
        <v>361</v>
      </c>
      <c r="E173" s="95">
        <v>0</v>
      </c>
      <c r="F173" s="95">
        <v>0</v>
      </c>
      <c r="G173" s="95">
        <v>16</v>
      </c>
      <c r="H173" s="95">
        <v>0</v>
      </c>
      <c r="I173" s="95">
        <v>0</v>
      </c>
      <c r="J173" s="95">
        <v>16</v>
      </c>
      <c r="K173" s="95">
        <v>0</v>
      </c>
      <c r="L173" s="95">
        <v>0</v>
      </c>
      <c r="M173" s="95">
        <v>0</v>
      </c>
      <c r="N173" s="95">
        <v>0</v>
      </c>
      <c r="O173" s="95">
        <v>0</v>
      </c>
      <c r="Q173" s="95">
        <v>16</v>
      </c>
      <c r="R173" s="95" t="s">
        <v>36</v>
      </c>
      <c r="U173" s="95" t="s">
        <v>36</v>
      </c>
      <c r="X173" s="95" t="s">
        <v>36</v>
      </c>
      <c r="Y173" s="95">
        <v>13</v>
      </c>
      <c r="Z173" s="95">
        <v>22.727272727272702</v>
      </c>
      <c r="AA173" s="95">
        <v>15.9545454545454</v>
      </c>
      <c r="AB173" s="95">
        <v>3</v>
      </c>
      <c r="AD173" s="95">
        <v>4.5454545454540002E-2</v>
      </c>
      <c r="AF173" s="96">
        <v>9</v>
      </c>
    </row>
    <row r="174" spans="1:32" ht="13.5" hidden="1" customHeight="1" outlineLevel="1" x14ac:dyDescent="0.3">
      <c r="A174" s="91" t="s">
        <v>362</v>
      </c>
      <c r="B174" s="92" t="s">
        <v>34</v>
      </c>
      <c r="D174" s="94" t="s">
        <v>363</v>
      </c>
      <c r="E174" s="95">
        <v>12</v>
      </c>
      <c r="F174" s="95">
        <v>0</v>
      </c>
      <c r="G174" s="95">
        <v>0</v>
      </c>
      <c r="H174" s="95">
        <v>0</v>
      </c>
      <c r="I174" s="95">
        <v>0</v>
      </c>
      <c r="J174" s="95">
        <v>12</v>
      </c>
      <c r="K174" s="95">
        <v>0</v>
      </c>
      <c r="L174" s="95">
        <v>0</v>
      </c>
      <c r="M174" s="95">
        <v>0</v>
      </c>
      <c r="N174" s="95">
        <v>0</v>
      </c>
      <c r="O174" s="95">
        <v>0</v>
      </c>
      <c r="Q174" s="95">
        <v>12</v>
      </c>
      <c r="R174" s="95" t="s">
        <v>36</v>
      </c>
      <c r="S174" s="95" t="s">
        <v>36</v>
      </c>
      <c r="X174" s="95" t="s">
        <v>36</v>
      </c>
      <c r="Y174" s="95" t="s">
        <v>36</v>
      </c>
      <c r="Z174" s="95">
        <v>-6.25</v>
      </c>
      <c r="AA174" s="95" t="s">
        <v>36</v>
      </c>
      <c r="AB174" s="95" t="s">
        <v>36</v>
      </c>
      <c r="AD174" s="95" t="s">
        <v>36</v>
      </c>
      <c r="AF174" s="96">
        <v>9</v>
      </c>
    </row>
    <row r="175" spans="1:32" ht="13.5" hidden="1" customHeight="1" outlineLevel="1" x14ac:dyDescent="0.3">
      <c r="A175" s="91" t="s">
        <v>364</v>
      </c>
      <c r="B175" s="92" t="s">
        <v>34</v>
      </c>
      <c r="D175" s="94" t="s">
        <v>365</v>
      </c>
      <c r="E175" s="95">
        <v>12</v>
      </c>
      <c r="F175" s="95">
        <v>0</v>
      </c>
      <c r="G175" s="95">
        <v>0</v>
      </c>
      <c r="H175" s="95">
        <v>0</v>
      </c>
      <c r="I175" s="95">
        <v>0</v>
      </c>
      <c r="J175" s="95">
        <v>12</v>
      </c>
      <c r="K175" s="95">
        <v>0</v>
      </c>
      <c r="L175" s="95">
        <v>0</v>
      </c>
      <c r="M175" s="95">
        <v>0</v>
      </c>
      <c r="N175" s="95">
        <v>0</v>
      </c>
      <c r="O175" s="95">
        <v>0</v>
      </c>
      <c r="Q175" s="95">
        <v>12</v>
      </c>
      <c r="R175" s="95" t="s">
        <v>36</v>
      </c>
      <c r="Y175" s="95" t="s">
        <v>36</v>
      </c>
      <c r="Z175" s="95">
        <v>-22.4489795918367</v>
      </c>
      <c r="AA175" s="95" t="s">
        <v>36</v>
      </c>
      <c r="AB175" s="95" t="s">
        <v>36</v>
      </c>
      <c r="AD175" s="95" t="s">
        <v>36</v>
      </c>
      <c r="AF175" s="96">
        <v>9</v>
      </c>
    </row>
    <row r="176" spans="1:32" ht="13.5" hidden="1" customHeight="1" outlineLevel="1" x14ac:dyDescent="0.3">
      <c r="A176" s="91" t="s">
        <v>366</v>
      </c>
      <c r="B176" s="92" t="s">
        <v>34</v>
      </c>
      <c r="D176" s="94" t="s">
        <v>367</v>
      </c>
      <c r="E176" s="95">
        <v>0</v>
      </c>
      <c r="F176" s="95">
        <v>0</v>
      </c>
      <c r="G176" s="95">
        <v>8</v>
      </c>
      <c r="H176" s="95">
        <v>0</v>
      </c>
      <c r="I176" s="95">
        <v>0</v>
      </c>
      <c r="J176" s="95">
        <v>8</v>
      </c>
      <c r="K176" s="95">
        <v>0</v>
      </c>
      <c r="L176" s="95">
        <v>0</v>
      </c>
      <c r="M176" s="95">
        <v>0</v>
      </c>
      <c r="N176" s="95">
        <v>0</v>
      </c>
      <c r="O176" s="95">
        <v>0</v>
      </c>
      <c r="Q176" s="95">
        <v>8</v>
      </c>
      <c r="R176" s="95" t="s">
        <v>36</v>
      </c>
      <c r="U176" s="95" t="s">
        <v>36</v>
      </c>
      <c r="X176" s="95" t="s">
        <v>36</v>
      </c>
      <c r="Y176" s="95">
        <v>11</v>
      </c>
      <c r="Z176" s="95">
        <v>-2.38095238095238</v>
      </c>
      <c r="AA176" s="95">
        <v>10.7380952380952</v>
      </c>
      <c r="AB176" s="95">
        <v>-3</v>
      </c>
      <c r="AD176" s="95">
        <v>-2.7380952380952301</v>
      </c>
      <c r="AF176" s="96">
        <v>9</v>
      </c>
    </row>
    <row r="177" spans="1:32" ht="13.5" customHeight="1" collapsed="1" x14ac:dyDescent="0.3">
      <c r="A177" s="91" t="s">
        <v>368</v>
      </c>
      <c r="B177" s="92" t="s">
        <v>31</v>
      </c>
      <c r="D177" s="94" t="s">
        <v>369</v>
      </c>
      <c r="E177" s="95">
        <v>1418</v>
      </c>
      <c r="F177" s="95">
        <v>54</v>
      </c>
      <c r="G177" s="95">
        <v>2011</v>
      </c>
      <c r="H177" s="95">
        <v>722</v>
      </c>
      <c r="I177" s="95">
        <v>929</v>
      </c>
      <c r="J177" s="95">
        <v>5134</v>
      </c>
      <c r="K177" s="95">
        <v>36</v>
      </c>
      <c r="L177" s="95">
        <v>0</v>
      </c>
      <c r="M177" s="95">
        <v>65</v>
      </c>
      <c r="N177" s="95">
        <v>101</v>
      </c>
      <c r="O177" s="95">
        <v>0</v>
      </c>
      <c r="Q177" s="95">
        <v>5235</v>
      </c>
      <c r="R177" s="95">
        <v>578</v>
      </c>
      <c r="S177" s="95">
        <v>1175.4000000000001</v>
      </c>
      <c r="T177" s="95">
        <v>39.6840992647059</v>
      </c>
      <c r="U177" s="95">
        <v>1789.3</v>
      </c>
      <c r="V177" s="95">
        <v>671.4</v>
      </c>
      <c r="W177" s="95">
        <v>788.97766233766197</v>
      </c>
      <c r="X177" s="95">
        <v>4464.7617616023599</v>
      </c>
      <c r="Y177" s="95">
        <v>5042.7617616023599</v>
      </c>
      <c r="Z177" s="95">
        <v>-4.8519609362889398</v>
      </c>
      <c r="AA177" s="95">
        <v>4798.0889308193</v>
      </c>
      <c r="AB177" s="95">
        <v>91.238238397630994</v>
      </c>
      <c r="AC177" s="95">
        <v>101.809291073243</v>
      </c>
      <c r="AD177" s="95">
        <v>436.91106918069403</v>
      </c>
      <c r="AE177" s="95">
        <v>109.105939374618</v>
      </c>
      <c r="AF177" s="96">
        <v>1</v>
      </c>
    </row>
    <row r="178" spans="1:32" ht="13.5" hidden="1" customHeight="1" outlineLevel="1" x14ac:dyDescent="0.3">
      <c r="A178" s="91" t="s">
        <v>370</v>
      </c>
      <c r="B178" s="92" t="s">
        <v>356</v>
      </c>
      <c r="D178" s="94" t="s">
        <v>371</v>
      </c>
      <c r="E178" s="95">
        <v>671</v>
      </c>
      <c r="F178" s="95">
        <v>12</v>
      </c>
      <c r="G178" s="95">
        <v>1044</v>
      </c>
      <c r="H178" s="95">
        <v>288</v>
      </c>
      <c r="I178" s="95">
        <v>454</v>
      </c>
      <c r="J178" s="95">
        <v>2469</v>
      </c>
      <c r="K178" s="95">
        <v>0</v>
      </c>
      <c r="L178" s="95">
        <v>0</v>
      </c>
      <c r="M178" s="95">
        <v>65</v>
      </c>
      <c r="N178" s="95">
        <v>65</v>
      </c>
      <c r="O178" s="95">
        <v>0</v>
      </c>
      <c r="Q178" s="95">
        <v>2534</v>
      </c>
      <c r="R178" s="95">
        <v>249</v>
      </c>
      <c r="S178" s="95">
        <v>551.5</v>
      </c>
      <c r="T178" s="95">
        <v>8.3059742647058901</v>
      </c>
      <c r="U178" s="95">
        <v>921.6</v>
      </c>
      <c r="V178" s="95">
        <v>261.8</v>
      </c>
      <c r="W178" s="95">
        <v>340.17766233766201</v>
      </c>
      <c r="X178" s="95">
        <v>2083.3836366023602</v>
      </c>
      <c r="Y178" s="95">
        <v>2332.3836366023602</v>
      </c>
      <c r="AA178" s="95">
        <v>2332.3836366023602</v>
      </c>
      <c r="AB178" s="95">
        <v>136.61636339763101</v>
      </c>
      <c r="AD178" s="95">
        <v>201.61636339763101</v>
      </c>
      <c r="AF178" s="96">
        <v>9</v>
      </c>
    </row>
    <row r="179" spans="1:32" ht="13.5" hidden="1" customHeight="1" outlineLevel="1" x14ac:dyDescent="0.3">
      <c r="A179" s="91" t="s">
        <v>372</v>
      </c>
      <c r="B179" s="92" t="s">
        <v>356</v>
      </c>
      <c r="D179" s="94" t="s">
        <v>373</v>
      </c>
      <c r="E179" s="95">
        <v>549</v>
      </c>
      <c r="F179" s="95">
        <v>27</v>
      </c>
      <c r="G179" s="95">
        <v>625</v>
      </c>
      <c r="H179" s="95">
        <v>434</v>
      </c>
      <c r="I179" s="95">
        <v>475</v>
      </c>
      <c r="J179" s="95">
        <v>2110</v>
      </c>
      <c r="K179" s="95">
        <v>0</v>
      </c>
      <c r="L179" s="95">
        <v>0</v>
      </c>
      <c r="M179" s="95">
        <v>0</v>
      </c>
      <c r="N179" s="95">
        <v>0</v>
      </c>
      <c r="O179" s="95">
        <v>0</v>
      </c>
      <c r="Q179" s="95">
        <v>2110</v>
      </c>
      <c r="R179" s="95">
        <v>237</v>
      </c>
      <c r="S179" s="95">
        <v>496.3</v>
      </c>
      <c r="T179" s="95">
        <v>23.072150735294102</v>
      </c>
      <c r="U179" s="95">
        <v>587.6</v>
      </c>
      <c r="V179" s="95">
        <v>409.6</v>
      </c>
      <c r="W179" s="95">
        <v>448.8</v>
      </c>
      <c r="X179" s="95">
        <v>1965.37215073529</v>
      </c>
      <c r="Y179" s="95">
        <v>2202.3721507352898</v>
      </c>
      <c r="AA179" s="95">
        <v>2202.3721507352898</v>
      </c>
      <c r="AB179" s="95">
        <v>-92.372150735294298</v>
      </c>
      <c r="AD179" s="95">
        <v>-92.372150735294298</v>
      </c>
      <c r="AF179" s="96">
        <v>9</v>
      </c>
    </row>
    <row r="180" spans="1:32" ht="13.5" hidden="1" customHeight="1" outlineLevel="1" x14ac:dyDescent="0.3">
      <c r="A180" s="91" t="s">
        <v>374</v>
      </c>
      <c r="B180" s="92" t="s">
        <v>34</v>
      </c>
      <c r="D180" s="94" t="s">
        <v>375</v>
      </c>
      <c r="E180" s="95">
        <v>0</v>
      </c>
      <c r="F180" s="95">
        <v>0</v>
      </c>
      <c r="G180" s="95">
        <v>8</v>
      </c>
      <c r="H180" s="95">
        <v>0</v>
      </c>
      <c r="I180" s="95">
        <v>0</v>
      </c>
      <c r="J180" s="95">
        <v>8</v>
      </c>
      <c r="K180" s="95">
        <v>0</v>
      </c>
      <c r="L180" s="95">
        <v>0</v>
      </c>
      <c r="M180" s="95">
        <v>0</v>
      </c>
      <c r="N180" s="95">
        <v>0</v>
      </c>
      <c r="O180" s="95">
        <v>0</v>
      </c>
      <c r="Q180" s="95">
        <v>8</v>
      </c>
      <c r="R180" s="95" t="s">
        <v>36</v>
      </c>
      <c r="U180" s="95" t="s">
        <v>36</v>
      </c>
      <c r="X180" s="95" t="s">
        <v>36</v>
      </c>
      <c r="Y180" s="95" t="s">
        <v>36</v>
      </c>
      <c r="Z180" s="95">
        <v>18.75</v>
      </c>
      <c r="AA180" s="95" t="s">
        <v>36</v>
      </c>
      <c r="AB180" s="95" t="s">
        <v>36</v>
      </c>
      <c r="AD180" s="95" t="s">
        <v>36</v>
      </c>
      <c r="AF180" s="96">
        <v>9</v>
      </c>
    </row>
    <row r="181" spans="1:32" ht="13.5" hidden="1" customHeight="1" outlineLevel="1" x14ac:dyDescent="0.3">
      <c r="A181" s="91" t="s">
        <v>376</v>
      </c>
      <c r="B181" s="92" t="s">
        <v>34</v>
      </c>
      <c r="D181" s="94" t="s">
        <v>377</v>
      </c>
      <c r="E181" s="95">
        <v>17</v>
      </c>
      <c r="F181" s="95">
        <v>0</v>
      </c>
      <c r="G181" s="95">
        <v>37</v>
      </c>
      <c r="H181" s="95">
        <v>0</v>
      </c>
      <c r="I181" s="95">
        <v>0</v>
      </c>
      <c r="J181" s="95">
        <v>54</v>
      </c>
      <c r="K181" s="95">
        <v>0</v>
      </c>
      <c r="L181" s="95">
        <v>0</v>
      </c>
      <c r="M181" s="95">
        <v>0</v>
      </c>
      <c r="N181" s="95">
        <v>0</v>
      </c>
      <c r="O181" s="95">
        <v>0</v>
      </c>
      <c r="Q181" s="95">
        <v>54</v>
      </c>
      <c r="R181" s="95" t="s">
        <v>36</v>
      </c>
      <c r="S181" s="95" t="s">
        <v>36</v>
      </c>
      <c r="U181" s="95" t="s">
        <v>36</v>
      </c>
      <c r="X181" s="95" t="s">
        <v>36</v>
      </c>
      <c r="Y181" s="95" t="s">
        <v>36</v>
      </c>
      <c r="Z181" s="95">
        <v>6.4102564102564097</v>
      </c>
      <c r="AA181" s="95" t="s">
        <v>36</v>
      </c>
      <c r="AB181" s="95" t="s">
        <v>36</v>
      </c>
      <c r="AD181" s="95" t="s">
        <v>36</v>
      </c>
      <c r="AF181" s="96">
        <v>9</v>
      </c>
    </row>
    <row r="182" spans="1:32" ht="13.5" hidden="1" customHeight="1" outlineLevel="1" x14ac:dyDescent="0.3">
      <c r="A182" s="91" t="s">
        <v>378</v>
      </c>
      <c r="B182" s="92" t="s">
        <v>34</v>
      </c>
      <c r="D182" s="94" t="s">
        <v>379</v>
      </c>
      <c r="E182" s="95">
        <v>71</v>
      </c>
      <c r="F182" s="95">
        <v>15</v>
      </c>
      <c r="G182" s="95">
        <v>132</v>
      </c>
      <c r="H182" s="95">
        <v>0</v>
      </c>
      <c r="I182" s="95">
        <v>0</v>
      </c>
      <c r="J182" s="95">
        <v>218</v>
      </c>
      <c r="K182" s="95">
        <v>0</v>
      </c>
      <c r="L182" s="95">
        <v>0</v>
      </c>
      <c r="M182" s="95">
        <v>0</v>
      </c>
      <c r="N182" s="95">
        <v>0</v>
      </c>
      <c r="O182" s="95">
        <v>0</v>
      </c>
      <c r="Q182" s="95">
        <v>218</v>
      </c>
      <c r="R182" s="95">
        <v>42</v>
      </c>
      <c r="S182" s="95">
        <v>27.2</v>
      </c>
      <c r="T182" s="95">
        <v>8.3059742647058901</v>
      </c>
      <c r="U182" s="95">
        <v>96.9</v>
      </c>
      <c r="X182" s="95">
        <v>132.40597426470501</v>
      </c>
      <c r="Y182" s="95">
        <v>174.40597426470501</v>
      </c>
      <c r="Z182" s="95">
        <v>-11.6279069767441</v>
      </c>
      <c r="AA182" s="95">
        <v>154.126209815321</v>
      </c>
      <c r="AB182" s="95">
        <v>43.594025735294103</v>
      </c>
      <c r="AD182" s="95">
        <v>63.873790184678498</v>
      </c>
      <c r="AF182" s="96">
        <v>9</v>
      </c>
    </row>
    <row r="183" spans="1:32" ht="13.5" hidden="1" customHeight="1" outlineLevel="1" x14ac:dyDescent="0.3">
      <c r="A183" s="91" t="s">
        <v>380</v>
      </c>
      <c r="B183" s="92" t="s">
        <v>34</v>
      </c>
      <c r="D183" s="94" t="s">
        <v>381</v>
      </c>
      <c r="E183" s="95">
        <v>17</v>
      </c>
      <c r="F183" s="95">
        <v>0</v>
      </c>
      <c r="G183" s="95">
        <v>42</v>
      </c>
      <c r="H183" s="95">
        <v>0</v>
      </c>
      <c r="I183" s="95">
        <v>0</v>
      </c>
      <c r="J183" s="95">
        <v>59</v>
      </c>
      <c r="K183" s="95">
        <v>0</v>
      </c>
      <c r="L183" s="95">
        <v>0</v>
      </c>
      <c r="M183" s="95">
        <v>0</v>
      </c>
      <c r="N183" s="95">
        <v>0</v>
      </c>
      <c r="O183" s="95">
        <v>0</v>
      </c>
      <c r="Q183" s="95">
        <v>59</v>
      </c>
      <c r="R183" s="95">
        <v>9</v>
      </c>
      <c r="S183" s="95">
        <v>14</v>
      </c>
      <c r="U183" s="95">
        <v>40</v>
      </c>
      <c r="X183" s="95">
        <v>54</v>
      </c>
      <c r="Y183" s="95">
        <v>63</v>
      </c>
      <c r="Z183" s="95">
        <v>-5.3097345132743303</v>
      </c>
      <c r="AA183" s="95">
        <v>59.654867256637097</v>
      </c>
      <c r="AB183" s="95">
        <v>-4</v>
      </c>
      <c r="AD183" s="95">
        <v>-0.65486725663715994</v>
      </c>
      <c r="AF183" s="96">
        <v>9</v>
      </c>
    </row>
    <row r="184" spans="1:32" ht="13.5" hidden="1" customHeight="1" outlineLevel="1" collapsed="1" x14ac:dyDescent="0.3">
      <c r="A184" s="91" t="s">
        <v>382</v>
      </c>
      <c r="B184" s="92" t="s">
        <v>34</v>
      </c>
      <c r="D184" s="94" t="s">
        <v>383</v>
      </c>
      <c r="E184" s="95">
        <v>0</v>
      </c>
      <c r="F184" s="95">
        <v>0</v>
      </c>
      <c r="G184" s="95">
        <v>21</v>
      </c>
      <c r="H184" s="95">
        <v>0</v>
      </c>
      <c r="I184" s="95">
        <v>0</v>
      </c>
      <c r="J184" s="95">
        <v>21</v>
      </c>
      <c r="K184" s="95">
        <v>0</v>
      </c>
      <c r="L184" s="95">
        <v>0</v>
      </c>
      <c r="M184" s="95">
        <v>0</v>
      </c>
      <c r="N184" s="95">
        <v>0</v>
      </c>
      <c r="O184" s="95">
        <v>0</v>
      </c>
      <c r="Q184" s="95">
        <v>21</v>
      </c>
      <c r="R184" s="95" t="s">
        <v>36</v>
      </c>
      <c r="U184" s="95" t="s">
        <v>36</v>
      </c>
      <c r="X184" s="95" t="s">
        <v>36</v>
      </c>
      <c r="Y184" s="95">
        <v>19</v>
      </c>
      <c r="Z184" s="95">
        <v>-19.047619047619001</v>
      </c>
      <c r="AA184" s="95">
        <v>15.3809523809523</v>
      </c>
      <c r="AB184" s="95">
        <v>2</v>
      </c>
      <c r="AD184" s="95">
        <v>5.6190476190476097</v>
      </c>
      <c r="AF184" s="96">
        <v>9</v>
      </c>
    </row>
    <row r="185" spans="1:32" ht="13.5" hidden="1" customHeight="1" outlineLevel="1" x14ac:dyDescent="0.3">
      <c r="A185" s="91" t="s">
        <v>384</v>
      </c>
      <c r="B185" s="92" t="s">
        <v>34</v>
      </c>
      <c r="D185" s="94" t="s">
        <v>385</v>
      </c>
      <c r="E185" s="95">
        <v>56</v>
      </c>
      <c r="F185" s="95">
        <v>0</v>
      </c>
      <c r="G185" s="95">
        <v>52</v>
      </c>
      <c r="H185" s="95">
        <v>0</v>
      </c>
      <c r="I185" s="95">
        <v>0</v>
      </c>
      <c r="J185" s="95">
        <v>108</v>
      </c>
      <c r="K185" s="95">
        <v>36</v>
      </c>
      <c r="L185" s="95">
        <v>0</v>
      </c>
      <c r="M185" s="95">
        <v>0</v>
      </c>
      <c r="N185" s="95">
        <v>36</v>
      </c>
      <c r="O185" s="95">
        <v>0</v>
      </c>
      <c r="Q185" s="95">
        <v>144</v>
      </c>
      <c r="R185" s="95">
        <v>23</v>
      </c>
      <c r="S185" s="95">
        <v>33</v>
      </c>
      <c r="U185" s="95">
        <v>49.2</v>
      </c>
      <c r="X185" s="95">
        <v>82.2</v>
      </c>
      <c r="Y185" s="95">
        <v>105.2</v>
      </c>
      <c r="Z185" s="95">
        <v>-7.2340425531914896</v>
      </c>
      <c r="AA185" s="95">
        <v>97.589787234042504</v>
      </c>
      <c r="AB185" s="95">
        <v>2.7999999999999901</v>
      </c>
      <c r="AD185" s="95">
        <v>46.410212765957397</v>
      </c>
      <c r="AF185" s="96">
        <v>9</v>
      </c>
    </row>
    <row r="186" spans="1:32" ht="13.5" hidden="1" customHeight="1" outlineLevel="1" x14ac:dyDescent="0.3">
      <c r="A186" s="91" t="s">
        <v>386</v>
      </c>
      <c r="B186" s="92" t="s">
        <v>34</v>
      </c>
      <c r="D186" s="94" t="s">
        <v>387</v>
      </c>
      <c r="E186" s="95">
        <v>15</v>
      </c>
      <c r="F186" s="95">
        <v>0</v>
      </c>
      <c r="G186" s="95">
        <v>21</v>
      </c>
      <c r="H186" s="95">
        <v>0</v>
      </c>
      <c r="I186" s="95">
        <v>0</v>
      </c>
      <c r="J186" s="95">
        <v>36</v>
      </c>
      <c r="K186" s="95">
        <v>0</v>
      </c>
      <c r="L186" s="95">
        <v>0</v>
      </c>
      <c r="M186" s="95">
        <v>0</v>
      </c>
      <c r="N186" s="95">
        <v>0</v>
      </c>
      <c r="O186" s="95">
        <v>0</v>
      </c>
      <c r="Q186" s="95">
        <v>36</v>
      </c>
      <c r="R186" s="95">
        <v>6</v>
      </c>
      <c r="S186" s="95">
        <v>16</v>
      </c>
      <c r="U186" s="95">
        <v>8</v>
      </c>
      <c r="X186" s="95">
        <v>24</v>
      </c>
      <c r="Y186" s="95">
        <v>30</v>
      </c>
      <c r="Z186" s="95">
        <v>-13.157894736842101</v>
      </c>
      <c r="AA186" s="95">
        <v>26.052631578947299</v>
      </c>
      <c r="AB186" s="95">
        <v>6</v>
      </c>
      <c r="AD186" s="95">
        <v>9.9473684210526301</v>
      </c>
      <c r="AF186" s="96">
        <v>9</v>
      </c>
    </row>
    <row r="187" spans="1:32" ht="13.5" hidden="1" customHeight="1" outlineLevel="1" x14ac:dyDescent="0.3">
      <c r="A187" s="91" t="s">
        <v>388</v>
      </c>
      <c r="B187" s="92" t="s">
        <v>34</v>
      </c>
      <c r="D187" s="94" t="s">
        <v>389</v>
      </c>
      <c r="E187" s="95">
        <v>18</v>
      </c>
      <c r="F187" s="95">
        <v>0</v>
      </c>
      <c r="G187" s="95">
        <v>29</v>
      </c>
      <c r="H187" s="95">
        <v>0</v>
      </c>
      <c r="I187" s="95">
        <v>0</v>
      </c>
      <c r="J187" s="95">
        <v>47</v>
      </c>
      <c r="K187" s="95">
        <v>0</v>
      </c>
      <c r="L187" s="95">
        <v>0</v>
      </c>
      <c r="M187" s="95">
        <v>0</v>
      </c>
      <c r="N187" s="95">
        <v>0</v>
      </c>
      <c r="O187" s="95">
        <v>0</v>
      </c>
      <c r="Q187" s="95">
        <v>47</v>
      </c>
      <c r="R187" s="95">
        <v>5</v>
      </c>
      <c r="S187" s="95">
        <v>17.399999999999999</v>
      </c>
      <c r="U187" s="95">
        <v>29</v>
      </c>
      <c r="X187" s="95">
        <v>46.4</v>
      </c>
      <c r="Y187" s="95">
        <v>51.4</v>
      </c>
      <c r="Z187" s="95">
        <v>3.7037037037037002</v>
      </c>
      <c r="AA187" s="95">
        <v>53.303703703703697</v>
      </c>
      <c r="AB187" s="95">
        <v>-4.3999999999999897</v>
      </c>
      <c r="AD187" s="95">
        <v>-6.3037037037036896</v>
      </c>
      <c r="AF187" s="96">
        <v>9</v>
      </c>
    </row>
    <row r="188" spans="1:32" ht="13.5" hidden="1" customHeight="1" outlineLevel="1" x14ac:dyDescent="0.3">
      <c r="A188" s="91" t="s">
        <v>390</v>
      </c>
      <c r="B188" s="92" t="s">
        <v>34</v>
      </c>
      <c r="D188" s="94" t="s">
        <v>391</v>
      </c>
      <c r="E188" s="95">
        <v>4</v>
      </c>
      <c r="F188" s="95">
        <v>0</v>
      </c>
      <c r="G188" s="95">
        <v>0</v>
      </c>
      <c r="H188" s="95">
        <v>0</v>
      </c>
      <c r="I188" s="95">
        <v>0</v>
      </c>
      <c r="J188" s="95">
        <v>4</v>
      </c>
      <c r="K188" s="95">
        <v>0</v>
      </c>
      <c r="L188" s="95">
        <v>0</v>
      </c>
      <c r="M188" s="95">
        <v>0</v>
      </c>
      <c r="N188" s="95">
        <v>0</v>
      </c>
      <c r="O188" s="95">
        <v>0</v>
      </c>
      <c r="Q188" s="95">
        <v>4</v>
      </c>
      <c r="R188" s="95" t="s">
        <v>36</v>
      </c>
      <c r="S188" s="95" t="s">
        <v>36</v>
      </c>
      <c r="X188" s="95" t="s">
        <v>36</v>
      </c>
      <c r="Y188" s="95" t="s">
        <v>36</v>
      </c>
      <c r="Z188" s="95">
        <v>-37.5</v>
      </c>
      <c r="AA188" s="95" t="s">
        <v>36</v>
      </c>
      <c r="AB188" s="95" t="s">
        <v>36</v>
      </c>
      <c r="AD188" s="95" t="s">
        <v>36</v>
      </c>
      <c r="AF188" s="96">
        <v>9</v>
      </c>
    </row>
    <row r="189" spans="1:32" ht="13.5" customHeight="1" collapsed="1" x14ac:dyDescent="0.3">
      <c r="A189" s="91" t="s">
        <v>392</v>
      </c>
      <c r="B189" s="92" t="s">
        <v>31</v>
      </c>
      <c r="D189" s="94" t="s">
        <v>393</v>
      </c>
      <c r="E189" s="95">
        <v>175</v>
      </c>
      <c r="F189" s="95">
        <v>0</v>
      </c>
      <c r="G189" s="95">
        <v>99</v>
      </c>
      <c r="H189" s="95">
        <v>44</v>
      </c>
      <c r="I189" s="95">
        <v>70</v>
      </c>
      <c r="J189" s="95">
        <v>388</v>
      </c>
      <c r="K189" s="95">
        <v>0</v>
      </c>
      <c r="L189" s="95">
        <v>0</v>
      </c>
      <c r="M189" s="95">
        <v>21</v>
      </c>
      <c r="N189" s="95">
        <v>21</v>
      </c>
      <c r="O189" s="95">
        <v>0</v>
      </c>
      <c r="Q189" s="95">
        <v>409</v>
      </c>
      <c r="R189" s="95">
        <v>35</v>
      </c>
      <c r="S189" s="95">
        <v>171</v>
      </c>
      <c r="U189" s="95">
        <v>97</v>
      </c>
      <c r="V189" s="95">
        <v>44</v>
      </c>
      <c r="W189" s="95">
        <v>63</v>
      </c>
      <c r="X189" s="95">
        <v>375</v>
      </c>
      <c r="Y189" s="95">
        <v>410</v>
      </c>
      <c r="Z189" s="95">
        <v>-5.3903345724907004</v>
      </c>
      <c r="AA189" s="95">
        <v>387.89962825278798</v>
      </c>
      <c r="AB189" s="95">
        <v>-22</v>
      </c>
      <c r="AC189" s="95">
        <v>94.634146341463406</v>
      </c>
      <c r="AD189" s="95">
        <v>21.100371747211899</v>
      </c>
      <c r="AE189" s="95">
        <v>105.439647323781</v>
      </c>
      <c r="AF189" s="96">
        <v>0</v>
      </c>
    </row>
    <row r="190" spans="1:32" ht="13.5" hidden="1" customHeight="1" outlineLevel="1" x14ac:dyDescent="0.3">
      <c r="A190" s="91" t="s">
        <v>394</v>
      </c>
      <c r="B190" s="92" t="s">
        <v>34</v>
      </c>
      <c r="D190" s="94" t="s">
        <v>395</v>
      </c>
      <c r="E190" s="95">
        <v>0</v>
      </c>
      <c r="F190" s="95">
        <v>0</v>
      </c>
      <c r="G190" s="95">
        <v>0</v>
      </c>
      <c r="H190" s="95">
        <v>0</v>
      </c>
      <c r="I190" s="95">
        <v>0</v>
      </c>
      <c r="J190" s="95">
        <v>0</v>
      </c>
      <c r="K190" s="95">
        <v>0</v>
      </c>
      <c r="L190" s="95">
        <v>0</v>
      </c>
      <c r="M190" s="95">
        <v>0</v>
      </c>
      <c r="N190" s="95">
        <v>0</v>
      </c>
      <c r="O190" s="95">
        <v>0</v>
      </c>
      <c r="Q190" s="95">
        <v>0</v>
      </c>
      <c r="R190" s="95">
        <v>5</v>
      </c>
      <c r="Y190" s="95">
        <v>5</v>
      </c>
      <c r="Z190" s="95">
        <v>34.090909090909001</v>
      </c>
      <c r="AA190" s="95">
        <v>6.7045454545454497</v>
      </c>
      <c r="AB190" s="95">
        <v>-5</v>
      </c>
      <c r="AD190" s="95">
        <v>-6.7045454545454497</v>
      </c>
      <c r="AF190" s="96">
        <v>9</v>
      </c>
    </row>
    <row r="191" spans="1:32" ht="13.5" hidden="1" customHeight="1" outlineLevel="1" x14ac:dyDescent="0.3">
      <c r="A191" s="91" t="s">
        <v>396</v>
      </c>
      <c r="B191" s="92" t="s">
        <v>34</v>
      </c>
      <c r="D191" s="94" t="s">
        <v>397</v>
      </c>
      <c r="E191" s="95">
        <v>82</v>
      </c>
      <c r="F191" s="95">
        <v>0</v>
      </c>
      <c r="G191" s="95">
        <v>78</v>
      </c>
      <c r="H191" s="95">
        <v>44</v>
      </c>
      <c r="I191" s="95">
        <v>70</v>
      </c>
      <c r="J191" s="95">
        <v>274</v>
      </c>
      <c r="K191" s="95">
        <v>0</v>
      </c>
      <c r="L191" s="95">
        <v>0</v>
      </c>
      <c r="M191" s="95">
        <v>0</v>
      </c>
      <c r="N191" s="95">
        <v>0</v>
      </c>
      <c r="O191" s="95">
        <v>0</v>
      </c>
      <c r="Q191" s="95">
        <v>274</v>
      </c>
      <c r="R191" s="95" t="s">
        <v>36</v>
      </c>
      <c r="S191" s="95" t="s">
        <v>36</v>
      </c>
      <c r="U191" s="95" t="s">
        <v>36</v>
      </c>
      <c r="V191" s="95" t="s">
        <v>36</v>
      </c>
      <c r="W191" s="95" t="s">
        <v>36</v>
      </c>
      <c r="X191" s="95" t="s">
        <v>36</v>
      </c>
      <c r="Y191" s="95" t="s">
        <v>36</v>
      </c>
      <c r="Z191" s="95">
        <v>-7.5268817204301</v>
      </c>
      <c r="AA191" s="95" t="s">
        <v>36</v>
      </c>
      <c r="AB191" s="95" t="s">
        <v>36</v>
      </c>
      <c r="AD191" s="95" t="s">
        <v>36</v>
      </c>
      <c r="AF191" s="96">
        <v>9</v>
      </c>
    </row>
    <row r="192" spans="1:32" ht="13.5" hidden="1" customHeight="1" outlineLevel="1" collapsed="1" x14ac:dyDescent="0.3">
      <c r="A192" s="91" t="s">
        <v>398</v>
      </c>
      <c r="B192" s="92" t="s">
        <v>34</v>
      </c>
      <c r="D192" s="94" t="s">
        <v>399</v>
      </c>
      <c r="E192" s="95">
        <v>0</v>
      </c>
      <c r="F192" s="95">
        <v>0</v>
      </c>
      <c r="G192" s="95">
        <v>21</v>
      </c>
      <c r="H192" s="95">
        <v>0</v>
      </c>
      <c r="I192" s="95">
        <v>0</v>
      </c>
      <c r="J192" s="95">
        <v>21</v>
      </c>
      <c r="K192" s="95">
        <v>0</v>
      </c>
      <c r="L192" s="95">
        <v>0</v>
      </c>
      <c r="M192" s="95">
        <v>0</v>
      </c>
      <c r="N192" s="95">
        <v>0</v>
      </c>
      <c r="O192" s="95">
        <v>0</v>
      </c>
      <c r="Q192" s="95">
        <v>21</v>
      </c>
      <c r="R192" s="95" t="s">
        <v>36</v>
      </c>
      <c r="U192" s="95" t="s">
        <v>36</v>
      </c>
      <c r="X192" s="95" t="s">
        <v>36</v>
      </c>
      <c r="Y192" s="95">
        <v>21</v>
      </c>
      <c r="Z192" s="95">
        <v>18.181818181818102</v>
      </c>
      <c r="AA192" s="95">
        <v>24.818181818181799</v>
      </c>
      <c r="AB192" s="95">
        <v>0</v>
      </c>
      <c r="AD192" s="95">
        <v>-3.8181818181818201</v>
      </c>
      <c r="AF192" s="96">
        <v>9</v>
      </c>
    </row>
    <row r="193" spans="1:32" ht="13.5" hidden="1" customHeight="1" outlineLevel="1" x14ac:dyDescent="0.3">
      <c r="A193" s="91" t="s">
        <v>400</v>
      </c>
      <c r="B193" s="92" t="s">
        <v>34</v>
      </c>
      <c r="D193" s="94" t="s">
        <v>401</v>
      </c>
      <c r="E193" s="95">
        <v>30</v>
      </c>
      <c r="F193" s="95">
        <v>0</v>
      </c>
      <c r="G193" s="95">
        <v>0</v>
      </c>
      <c r="H193" s="95">
        <v>0</v>
      </c>
      <c r="I193" s="95">
        <v>0</v>
      </c>
      <c r="J193" s="95">
        <v>30</v>
      </c>
      <c r="K193" s="95">
        <v>0</v>
      </c>
      <c r="L193" s="95">
        <v>0</v>
      </c>
      <c r="M193" s="95">
        <v>0</v>
      </c>
      <c r="N193" s="95">
        <v>0</v>
      </c>
      <c r="O193" s="95">
        <v>0</v>
      </c>
      <c r="Q193" s="95">
        <v>30</v>
      </c>
      <c r="R193" s="95">
        <v>5</v>
      </c>
      <c r="S193" s="95">
        <v>30</v>
      </c>
      <c r="X193" s="95">
        <v>30</v>
      </c>
      <c r="Y193" s="95">
        <v>35</v>
      </c>
      <c r="Z193" s="95">
        <v>-21.25</v>
      </c>
      <c r="AA193" s="95">
        <v>27.5625</v>
      </c>
      <c r="AB193" s="95">
        <v>-5</v>
      </c>
      <c r="AD193" s="95">
        <v>2.4375</v>
      </c>
      <c r="AF193" s="96">
        <v>9</v>
      </c>
    </row>
    <row r="194" spans="1:32" ht="13.5" hidden="1" customHeight="1" outlineLevel="1" collapsed="1" x14ac:dyDescent="0.3">
      <c r="A194" s="91" t="s">
        <v>402</v>
      </c>
      <c r="B194" s="92" t="s">
        <v>34</v>
      </c>
      <c r="D194" s="94" t="s">
        <v>403</v>
      </c>
      <c r="E194" s="95">
        <v>33</v>
      </c>
      <c r="F194" s="95">
        <v>0</v>
      </c>
      <c r="G194" s="95">
        <v>0</v>
      </c>
      <c r="H194" s="95">
        <v>0</v>
      </c>
      <c r="I194" s="95">
        <v>0</v>
      </c>
      <c r="J194" s="95">
        <v>33</v>
      </c>
      <c r="K194" s="95">
        <v>0</v>
      </c>
      <c r="L194" s="95">
        <v>0</v>
      </c>
      <c r="M194" s="95">
        <v>0</v>
      </c>
      <c r="N194" s="95">
        <v>0</v>
      </c>
      <c r="O194" s="95">
        <v>0</v>
      </c>
      <c r="Q194" s="95">
        <v>33</v>
      </c>
      <c r="R194" s="95" t="s">
        <v>36</v>
      </c>
      <c r="S194" s="95" t="s">
        <v>36</v>
      </c>
      <c r="X194" s="95" t="s">
        <v>36</v>
      </c>
      <c r="Y194" s="95">
        <v>40</v>
      </c>
      <c r="Z194" s="95">
        <v>-13.846153846153801</v>
      </c>
      <c r="AA194" s="95">
        <v>34.461538461538403</v>
      </c>
      <c r="AB194" s="95">
        <v>-7</v>
      </c>
      <c r="AD194" s="95">
        <v>-1.4615384615384599</v>
      </c>
      <c r="AF194" s="96">
        <v>9</v>
      </c>
    </row>
    <row r="195" spans="1:32" ht="13.5" hidden="1" customHeight="1" outlineLevel="1" x14ac:dyDescent="0.3">
      <c r="A195" s="91" t="s">
        <v>404</v>
      </c>
      <c r="B195" s="92" t="s">
        <v>34</v>
      </c>
      <c r="D195" s="94" t="s">
        <v>405</v>
      </c>
      <c r="E195" s="95">
        <v>30</v>
      </c>
      <c r="F195" s="95">
        <v>0</v>
      </c>
      <c r="G195" s="95">
        <v>0</v>
      </c>
      <c r="H195" s="95">
        <v>0</v>
      </c>
      <c r="I195" s="95">
        <v>0</v>
      </c>
      <c r="J195" s="95">
        <v>30</v>
      </c>
      <c r="K195" s="95">
        <v>0</v>
      </c>
      <c r="L195" s="95">
        <v>0</v>
      </c>
      <c r="M195" s="95">
        <v>21</v>
      </c>
      <c r="N195" s="95">
        <v>21</v>
      </c>
      <c r="O195" s="95">
        <v>0</v>
      </c>
      <c r="Q195" s="95">
        <v>51</v>
      </c>
      <c r="R195" s="95" t="s">
        <v>36</v>
      </c>
      <c r="S195" s="95" t="s">
        <v>36</v>
      </c>
      <c r="X195" s="95" t="s">
        <v>36</v>
      </c>
      <c r="Y195" s="95">
        <v>26</v>
      </c>
      <c r="Z195" s="95">
        <v>-2.1739130434782599</v>
      </c>
      <c r="AA195" s="95">
        <v>25.434782608695599</v>
      </c>
      <c r="AB195" s="95">
        <v>4</v>
      </c>
      <c r="AD195" s="95">
        <v>25.565217391304301</v>
      </c>
      <c r="AF195" s="96">
        <v>9</v>
      </c>
    </row>
    <row r="196" spans="1:32" ht="13.5" customHeight="1" collapsed="1" x14ac:dyDescent="0.3">
      <c r="A196" s="91" t="s">
        <v>406</v>
      </c>
      <c r="B196" s="92" t="s">
        <v>31</v>
      </c>
      <c r="D196" s="94" t="s">
        <v>407</v>
      </c>
      <c r="E196" s="95">
        <v>260</v>
      </c>
      <c r="F196" s="95">
        <v>0</v>
      </c>
      <c r="G196" s="95">
        <v>137</v>
      </c>
      <c r="H196" s="95">
        <v>0</v>
      </c>
      <c r="I196" s="95">
        <v>0</v>
      </c>
      <c r="J196" s="95">
        <v>397</v>
      </c>
      <c r="K196" s="95">
        <v>0</v>
      </c>
      <c r="L196" s="95">
        <v>0</v>
      </c>
      <c r="M196" s="95">
        <v>0</v>
      </c>
      <c r="N196" s="95">
        <v>0</v>
      </c>
      <c r="O196" s="95">
        <v>0</v>
      </c>
      <c r="Q196" s="95">
        <v>397</v>
      </c>
      <c r="R196" s="95">
        <v>24</v>
      </c>
      <c r="S196" s="95">
        <v>231.9</v>
      </c>
      <c r="U196" s="95">
        <v>130.80000000000001</v>
      </c>
      <c r="W196" s="95">
        <v>15.4</v>
      </c>
      <c r="X196" s="95">
        <v>378.1</v>
      </c>
      <c r="Y196" s="95">
        <v>402.1</v>
      </c>
      <c r="Z196" s="95">
        <v>-10.2119460500963</v>
      </c>
      <c r="AA196" s="95">
        <v>361.03776493256203</v>
      </c>
      <c r="AB196" s="95">
        <v>-5.1000000000000201</v>
      </c>
      <c r="AC196" s="95">
        <v>98.731658791345396</v>
      </c>
      <c r="AD196" s="95">
        <v>35.962235067437298</v>
      </c>
      <c r="AE196" s="95">
        <v>109.960795950017</v>
      </c>
      <c r="AF196" s="96">
        <v>1</v>
      </c>
    </row>
    <row r="197" spans="1:32" ht="13.5" hidden="1" customHeight="1" outlineLevel="1" x14ac:dyDescent="0.3">
      <c r="A197" s="91" t="s">
        <v>408</v>
      </c>
      <c r="B197" s="92" t="s">
        <v>34</v>
      </c>
      <c r="D197" s="94" t="s">
        <v>409</v>
      </c>
      <c r="E197" s="95">
        <v>0</v>
      </c>
      <c r="F197" s="95">
        <v>0</v>
      </c>
      <c r="G197" s="95">
        <v>0</v>
      </c>
      <c r="H197" s="95">
        <v>0</v>
      </c>
      <c r="I197" s="95">
        <v>0</v>
      </c>
      <c r="J197" s="95">
        <v>0</v>
      </c>
      <c r="K197" s="95">
        <v>0</v>
      </c>
      <c r="L197" s="95">
        <v>0</v>
      </c>
      <c r="M197" s="95">
        <v>0</v>
      </c>
      <c r="N197" s="95">
        <v>0</v>
      </c>
      <c r="O197" s="95">
        <v>0</v>
      </c>
      <c r="Q197" s="95">
        <v>0</v>
      </c>
      <c r="R197" s="95" t="s">
        <v>36</v>
      </c>
      <c r="Y197" s="95" t="s">
        <v>36</v>
      </c>
      <c r="Z197" s="95">
        <v>-21.739130434782599</v>
      </c>
      <c r="AA197" s="95" t="s">
        <v>36</v>
      </c>
      <c r="AB197" s="95" t="s">
        <v>36</v>
      </c>
      <c r="AD197" s="95" t="s">
        <v>36</v>
      </c>
      <c r="AF197" s="96">
        <v>9</v>
      </c>
    </row>
    <row r="198" spans="1:32" ht="13.5" hidden="1" customHeight="1" outlineLevel="1" x14ac:dyDescent="0.3">
      <c r="A198" s="91" t="s">
        <v>410</v>
      </c>
      <c r="B198" s="92" t="s">
        <v>34</v>
      </c>
      <c r="D198" s="94" t="s">
        <v>411</v>
      </c>
      <c r="E198" s="95">
        <v>169</v>
      </c>
      <c r="F198" s="95">
        <v>0</v>
      </c>
      <c r="G198" s="95">
        <v>62</v>
      </c>
      <c r="H198" s="95">
        <v>0</v>
      </c>
      <c r="I198" s="95">
        <v>0</v>
      </c>
      <c r="J198" s="95">
        <v>231</v>
      </c>
      <c r="K198" s="95">
        <v>0</v>
      </c>
      <c r="L198" s="95">
        <v>0</v>
      </c>
      <c r="M198" s="95">
        <v>0</v>
      </c>
      <c r="N198" s="95">
        <v>0</v>
      </c>
      <c r="O198" s="95">
        <v>0</v>
      </c>
      <c r="Q198" s="95">
        <v>231</v>
      </c>
      <c r="R198" s="95">
        <v>9</v>
      </c>
      <c r="S198" s="95">
        <v>146.1</v>
      </c>
      <c r="U198" s="95">
        <v>59</v>
      </c>
      <c r="W198" s="95">
        <v>15.4</v>
      </c>
      <c r="X198" s="95">
        <v>220.5</v>
      </c>
      <c r="Y198" s="95">
        <v>229.5</v>
      </c>
      <c r="Z198" s="95">
        <v>-11.0714285714285</v>
      </c>
      <c r="AA198" s="95">
        <v>204.09107142857101</v>
      </c>
      <c r="AB198" s="95">
        <v>1.49999999999997</v>
      </c>
      <c r="AD198" s="95">
        <v>26.9089285714285</v>
      </c>
      <c r="AF198" s="96">
        <v>9</v>
      </c>
    </row>
    <row r="199" spans="1:32" ht="13.5" hidden="1" customHeight="1" outlineLevel="1" x14ac:dyDescent="0.3">
      <c r="A199" s="91" t="s">
        <v>412</v>
      </c>
      <c r="B199" s="92" t="s">
        <v>34</v>
      </c>
      <c r="D199" s="94" t="s">
        <v>413</v>
      </c>
      <c r="E199" s="95">
        <v>15</v>
      </c>
      <c r="F199" s="95">
        <v>0</v>
      </c>
      <c r="G199" s="95">
        <v>0</v>
      </c>
      <c r="H199" s="95">
        <v>0</v>
      </c>
      <c r="I199" s="95">
        <v>0</v>
      </c>
      <c r="J199" s="95">
        <v>15</v>
      </c>
      <c r="K199" s="95">
        <v>0</v>
      </c>
      <c r="L199" s="95">
        <v>0</v>
      </c>
      <c r="M199" s="95">
        <v>0</v>
      </c>
      <c r="N199" s="95">
        <v>0</v>
      </c>
      <c r="O199" s="95">
        <v>0</v>
      </c>
      <c r="Q199" s="95">
        <v>15</v>
      </c>
      <c r="R199" s="95" t="s">
        <v>36</v>
      </c>
      <c r="S199" s="95" t="s">
        <v>36</v>
      </c>
      <c r="X199" s="95" t="s">
        <v>36</v>
      </c>
      <c r="Y199" s="95">
        <v>13.8</v>
      </c>
      <c r="Z199" s="95">
        <v>-17.857142857142801</v>
      </c>
      <c r="AA199" s="95">
        <v>11.3357142857142</v>
      </c>
      <c r="AB199" s="95">
        <v>1.19999999999999</v>
      </c>
      <c r="AD199" s="95">
        <v>3.6642857142857101</v>
      </c>
      <c r="AF199" s="96">
        <v>9</v>
      </c>
    </row>
    <row r="200" spans="1:32" ht="13.5" hidden="1" customHeight="1" outlineLevel="1" x14ac:dyDescent="0.3">
      <c r="A200" s="91" t="s">
        <v>414</v>
      </c>
      <c r="B200" s="92" t="s">
        <v>34</v>
      </c>
      <c r="D200" s="94" t="s">
        <v>415</v>
      </c>
      <c r="E200" s="95">
        <v>9</v>
      </c>
      <c r="F200" s="95">
        <v>0</v>
      </c>
      <c r="G200" s="95">
        <v>0</v>
      </c>
      <c r="H200" s="95">
        <v>0</v>
      </c>
      <c r="I200" s="95">
        <v>0</v>
      </c>
      <c r="J200" s="95">
        <v>9</v>
      </c>
      <c r="K200" s="95">
        <v>0</v>
      </c>
      <c r="L200" s="95">
        <v>0</v>
      </c>
      <c r="M200" s="95">
        <v>0</v>
      </c>
      <c r="N200" s="95">
        <v>0</v>
      </c>
      <c r="O200" s="95">
        <v>0</v>
      </c>
      <c r="Q200" s="95">
        <v>9</v>
      </c>
      <c r="R200" s="95" t="s">
        <v>36</v>
      </c>
      <c r="S200" s="95" t="s">
        <v>36</v>
      </c>
      <c r="X200" s="95" t="s">
        <v>36</v>
      </c>
      <c r="Y200" s="95">
        <v>13</v>
      </c>
      <c r="Z200" s="95">
        <v>9.375</v>
      </c>
      <c r="AA200" s="95">
        <v>14.21875</v>
      </c>
      <c r="AB200" s="95">
        <v>-4</v>
      </c>
      <c r="AD200" s="95">
        <v>-5.21875</v>
      </c>
      <c r="AF200" s="96">
        <v>9</v>
      </c>
    </row>
    <row r="201" spans="1:32" ht="13.5" hidden="1" customHeight="1" outlineLevel="1" x14ac:dyDescent="0.3">
      <c r="A201" s="91" t="s">
        <v>416</v>
      </c>
      <c r="B201" s="92" t="s">
        <v>34</v>
      </c>
      <c r="D201" s="94" t="s">
        <v>417</v>
      </c>
      <c r="E201" s="95">
        <v>50</v>
      </c>
      <c r="F201" s="95">
        <v>0</v>
      </c>
      <c r="G201" s="95">
        <v>75</v>
      </c>
      <c r="H201" s="95">
        <v>0</v>
      </c>
      <c r="I201" s="95">
        <v>0</v>
      </c>
      <c r="J201" s="95">
        <v>125</v>
      </c>
      <c r="K201" s="95">
        <v>0</v>
      </c>
      <c r="L201" s="95">
        <v>0</v>
      </c>
      <c r="M201" s="95">
        <v>0</v>
      </c>
      <c r="N201" s="95">
        <v>0</v>
      </c>
      <c r="O201" s="95">
        <v>0</v>
      </c>
      <c r="Q201" s="95">
        <v>125</v>
      </c>
      <c r="R201" s="95">
        <v>12</v>
      </c>
      <c r="S201" s="95">
        <v>45</v>
      </c>
      <c r="U201" s="95">
        <v>71.8</v>
      </c>
      <c r="X201" s="95">
        <v>116.8</v>
      </c>
      <c r="Y201" s="95">
        <v>128.80000000000001</v>
      </c>
      <c r="Z201" s="95">
        <v>-10.687022900763299</v>
      </c>
      <c r="AA201" s="95">
        <v>115.035114503816</v>
      </c>
      <c r="AB201" s="95">
        <v>-3.80000000000001</v>
      </c>
      <c r="AD201" s="95">
        <v>9.9648854961831805</v>
      </c>
      <c r="AF201" s="96">
        <v>9</v>
      </c>
    </row>
    <row r="202" spans="1:32" ht="13.5" hidden="1" customHeight="1" outlineLevel="1" x14ac:dyDescent="0.3">
      <c r="A202" s="91" t="s">
        <v>418</v>
      </c>
      <c r="B202" s="92" t="s">
        <v>34</v>
      </c>
      <c r="D202" s="94" t="s">
        <v>419</v>
      </c>
      <c r="E202" s="95">
        <v>17</v>
      </c>
      <c r="F202" s="95">
        <v>0</v>
      </c>
      <c r="G202" s="95">
        <v>0</v>
      </c>
      <c r="H202" s="95">
        <v>0</v>
      </c>
      <c r="I202" s="95">
        <v>0</v>
      </c>
      <c r="J202" s="95">
        <v>17</v>
      </c>
      <c r="K202" s="95">
        <v>0</v>
      </c>
      <c r="L202" s="95">
        <v>0</v>
      </c>
      <c r="M202" s="95">
        <v>0</v>
      </c>
      <c r="N202" s="95">
        <v>0</v>
      </c>
      <c r="O202" s="95">
        <v>0</v>
      </c>
      <c r="Q202" s="95">
        <v>17</v>
      </c>
      <c r="R202" s="95" t="s">
        <v>36</v>
      </c>
      <c r="S202" s="95" t="s">
        <v>36</v>
      </c>
      <c r="X202" s="95" t="s">
        <v>36</v>
      </c>
      <c r="Y202" s="95">
        <v>15</v>
      </c>
      <c r="Z202" s="95">
        <v>-10</v>
      </c>
      <c r="AA202" s="95">
        <v>13.5</v>
      </c>
      <c r="AB202" s="95">
        <v>2</v>
      </c>
      <c r="AD202" s="95">
        <v>3.5</v>
      </c>
      <c r="AF202" s="96">
        <v>9</v>
      </c>
    </row>
    <row r="203" spans="1:32" ht="13.5" hidden="1" customHeight="1" outlineLevel="1" x14ac:dyDescent="0.3">
      <c r="A203" s="91" t="s">
        <v>420</v>
      </c>
      <c r="B203" s="92" t="s">
        <v>34</v>
      </c>
      <c r="D203" s="94" t="s">
        <v>421</v>
      </c>
      <c r="R203" s="95" t="s">
        <v>36</v>
      </c>
      <c r="Y203" s="95" t="s">
        <v>36</v>
      </c>
      <c r="Z203" s="95">
        <v>0</v>
      </c>
      <c r="AA203" s="95" t="s">
        <v>36</v>
      </c>
      <c r="AB203" s="95" t="s">
        <v>36</v>
      </c>
      <c r="AD203" s="95" t="s">
        <v>36</v>
      </c>
      <c r="AF203" s="96">
        <v>9</v>
      </c>
    </row>
    <row r="204" spans="1:32" ht="13.5" hidden="1" customHeight="1" outlineLevel="1" x14ac:dyDescent="0.3">
      <c r="A204" s="91" t="s">
        <v>422</v>
      </c>
      <c r="B204" s="92" t="s">
        <v>34</v>
      </c>
      <c r="D204" s="94" t="s">
        <v>423</v>
      </c>
      <c r="R204" s="95" t="s">
        <v>36</v>
      </c>
      <c r="Y204" s="95" t="s">
        <v>36</v>
      </c>
      <c r="Z204" s="95">
        <v>-100</v>
      </c>
      <c r="AA204" s="95" t="s">
        <v>36</v>
      </c>
      <c r="AB204" s="95" t="s">
        <v>36</v>
      </c>
      <c r="AD204" s="95" t="s">
        <v>36</v>
      </c>
      <c r="AF204" s="96">
        <v>9</v>
      </c>
    </row>
    <row r="205" spans="1:32" ht="13.5" hidden="1" customHeight="1" outlineLevel="1" x14ac:dyDescent="0.3">
      <c r="A205" s="91" t="s">
        <v>424</v>
      </c>
      <c r="B205" s="92" t="s">
        <v>34</v>
      </c>
      <c r="D205" s="94" t="s">
        <v>425</v>
      </c>
      <c r="R205" s="95" t="s">
        <v>36</v>
      </c>
      <c r="Y205" s="95" t="s">
        <v>36</v>
      </c>
      <c r="Z205" s="95">
        <v>-100</v>
      </c>
      <c r="AA205" s="95" t="s">
        <v>36</v>
      </c>
      <c r="AB205" s="95" t="s">
        <v>36</v>
      </c>
      <c r="AD205" s="95" t="s">
        <v>36</v>
      </c>
      <c r="AF205" s="96">
        <v>9</v>
      </c>
    </row>
    <row r="206" spans="1:32" ht="13.5" customHeight="1" collapsed="1" x14ac:dyDescent="0.3">
      <c r="A206" s="91" t="s">
        <v>426</v>
      </c>
      <c r="B206" s="92" t="s">
        <v>31</v>
      </c>
      <c r="D206" s="94" t="s">
        <v>427</v>
      </c>
      <c r="E206" s="95">
        <v>252</v>
      </c>
      <c r="F206" s="95">
        <v>42</v>
      </c>
      <c r="G206" s="95">
        <v>628</v>
      </c>
      <c r="H206" s="95">
        <v>223</v>
      </c>
      <c r="I206" s="95">
        <v>80</v>
      </c>
      <c r="J206" s="95">
        <v>1225</v>
      </c>
      <c r="K206" s="95">
        <v>0</v>
      </c>
      <c r="L206" s="95">
        <v>0</v>
      </c>
      <c r="M206" s="95">
        <v>0</v>
      </c>
      <c r="N206" s="95">
        <v>0</v>
      </c>
      <c r="O206" s="95">
        <v>0</v>
      </c>
      <c r="Q206" s="95">
        <v>1225</v>
      </c>
      <c r="R206" s="95">
        <v>187</v>
      </c>
      <c r="S206" s="95">
        <v>235</v>
      </c>
      <c r="U206" s="95">
        <v>594.4</v>
      </c>
      <c r="V206" s="95">
        <v>222.8</v>
      </c>
      <c r="W206" s="95">
        <v>79</v>
      </c>
      <c r="X206" s="95">
        <v>1131.2</v>
      </c>
      <c r="Y206" s="95">
        <v>1318.2</v>
      </c>
      <c r="Z206" s="95">
        <v>-7.19576719576719</v>
      </c>
      <c r="AA206" s="95">
        <v>1223.34539682539</v>
      </c>
      <c r="AB206" s="95">
        <v>-93.2</v>
      </c>
      <c r="AC206" s="95">
        <v>92.929752693066305</v>
      </c>
      <c r="AD206" s="95">
        <v>1.65460317460315</v>
      </c>
      <c r="AE206" s="95">
        <v>100.13525233175299</v>
      </c>
      <c r="AF206" s="96">
        <v>0</v>
      </c>
    </row>
    <row r="207" spans="1:32" ht="13.5" hidden="1" customHeight="1" outlineLevel="1" x14ac:dyDescent="0.3">
      <c r="A207" s="91" t="s">
        <v>428</v>
      </c>
      <c r="B207" s="92" t="s">
        <v>34</v>
      </c>
      <c r="D207" s="94" t="s">
        <v>429</v>
      </c>
      <c r="E207" s="95">
        <v>12</v>
      </c>
      <c r="F207" s="95">
        <v>0</v>
      </c>
      <c r="G207" s="95">
        <v>0</v>
      </c>
      <c r="H207" s="95">
        <v>0</v>
      </c>
      <c r="I207" s="95">
        <v>0</v>
      </c>
      <c r="J207" s="95">
        <v>12</v>
      </c>
      <c r="K207" s="95">
        <v>0</v>
      </c>
      <c r="L207" s="95">
        <v>0</v>
      </c>
      <c r="M207" s="95">
        <v>0</v>
      </c>
      <c r="N207" s="95">
        <v>0</v>
      </c>
      <c r="O207" s="95">
        <v>0</v>
      </c>
      <c r="Q207" s="95">
        <v>12</v>
      </c>
      <c r="R207" s="95" t="s">
        <v>36</v>
      </c>
      <c r="S207" s="95" t="s">
        <v>36</v>
      </c>
      <c r="X207" s="95" t="s">
        <v>36</v>
      </c>
      <c r="Y207" s="95">
        <v>11</v>
      </c>
      <c r="Z207" s="95">
        <v>-25</v>
      </c>
      <c r="AA207" s="95">
        <v>8.25</v>
      </c>
      <c r="AB207" s="95">
        <v>1</v>
      </c>
      <c r="AD207" s="95">
        <v>3.75</v>
      </c>
      <c r="AF207" s="96">
        <v>9</v>
      </c>
    </row>
    <row r="208" spans="1:32" ht="13.5" hidden="1" customHeight="1" outlineLevel="1" x14ac:dyDescent="0.3">
      <c r="A208" s="91" t="s">
        <v>430</v>
      </c>
      <c r="B208" s="92" t="s">
        <v>34</v>
      </c>
      <c r="D208" s="94" t="s">
        <v>431</v>
      </c>
      <c r="E208" s="95">
        <v>0</v>
      </c>
      <c r="F208" s="95">
        <v>0</v>
      </c>
      <c r="G208" s="95">
        <v>0</v>
      </c>
      <c r="H208" s="95">
        <v>0</v>
      </c>
      <c r="I208" s="95">
        <v>0</v>
      </c>
      <c r="J208" s="95">
        <v>0</v>
      </c>
      <c r="K208" s="95">
        <v>0</v>
      </c>
      <c r="L208" s="95">
        <v>0</v>
      </c>
      <c r="M208" s="95">
        <v>0</v>
      </c>
      <c r="N208" s="95">
        <v>0</v>
      </c>
      <c r="O208" s="95">
        <v>0</v>
      </c>
      <c r="Q208" s="95">
        <v>0</v>
      </c>
      <c r="R208" s="95" t="s">
        <v>36</v>
      </c>
      <c r="Y208" s="95" t="s">
        <v>36</v>
      </c>
      <c r="Z208" s="95">
        <v>11.538461538461499</v>
      </c>
      <c r="AA208" s="95" t="s">
        <v>36</v>
      </c>
      <c r="AB208" s="95" t="s">
        <v>36</v>
      </c>
      <c r="AD208" s="95" t="s">
        <v>36</v>
      </c>
      <c r="AF208" s="96">
        <v>9</v>
      </c>
    </row>
    <row r="209" spans="1:32" ht="13.5" hidden="1" customHeight="1" outlineLevel="1" x14ac:dyDescent="0.3">
      <c r="A209" s="91" t="s">
        <v>432</v>
      </c>
      <c r="B209" s="92" t="s">
        <v>34</v>
      </c>
      <c r="D209" s="94" t="s">
        <v>433</v>
      </c>
      <c r="E209" s="95">
        <v>0</v>
      </c>
      <c r="F209" s="95">
        <v>0</v>
      </c>
      <c r="G209" s="95">
        <v>0</v>
      </c>
      <c r="H209" s="95">
        <v>0</v>
      </c>
      <c r="I209" s="95">
        <v>0</v>
      </c>
      <c r="J209" s="95">
        <v>0</v>
      </c>
      <c r="K209" s="95">
        <v>0</v>
      </c>
      <c r="L209" s="95">
        <v>0</v>
      </c>
      <c r="M209" s="95">
        <v>0</v>
      </c>
      <c r="N209" s="95">
        <v>0</v>
      </c>
      <c r="O209" s="95">
        <v>0</v>
      </c>
      <c r="Q209" s="95">
        <v>0</v>
      </c>
      <c r="R209" s="95" t="s">
        <v>36</v>
      </c>
      <c r="S209" s="95" t="s">
        <v>36</v>
      </c>
      <c r="X209" s="95" t="s">
        <v>36</v>
      </c>
      <c r="Y209" s="95">
        <v>11</v>
      </c>
      <c r="Z209" s="95">
        <v>-20.5128205128205</v>
      </c>
      <c r="AA209" s="95">
        <v>8.7435897435897392</v>
      </c>
      <c r="AB209" s="95">
        <v>-11</v>
      </c>
      <c r="AD209" s="95">
        <v>-8.7435897435897392</v>
      </c>
      <c r="AF209" s="96">
        <v>9</v>
      </c>
    </row>
    <row r="210" spans="1:32" ht="13.5" hidden="1" customHeight="1" outlineLevel="1" x14ac:dyDescent="0.3">
      <c r="A210" s="91" t="s">
        <v>434</v>
      </c>
      <c r="B210" s="92" t="s">
        <v>34</v>
      </c>
      <c r="D210" s="94" t="s">
        <v>435</v>
      </c>
      <c r="E210" s="95">
        <v>0</v>
      </c>
      <c r="F210" s="95">
        <v>0</v>
      </c>
      <c r="G210" s="95">
        <v>0</v>
      </c>
      <c r="H210" s="95">
        <v>0</v>
      </c>
      <c r="I210" s="95">
        <v>0</v>
      </c>
      <c r="J210" s="95">
        <v>0</v>
      </c>
      <c r="K210" s="95">
        <v>0</v>
      </c>
      <c r="L210" s="95">
        <v>0</v>
      </c>
      <c r="M210" s="95">
        <v>0</v>
      </c>
      <c r="N210" s="95">
        <v>0</v>
      </c>
      <c r="O210" s="95">
        <v>0</v>
      </c>
      <c r="Q210" s="95">
        <v>0</v>
      </c>
      <c r="R210" s="95">
        <v>7</v>
      </c>
      <c r="Y210" s="95">
        <v>7</v>
      </c>
      <c r="Z210" s="95">
        <v>-16.6666666666666</v>
      </c>
      <c r="AA210" s="95">
        <v>5.8333333333333304</v>
      </c>
      <c r="AB210" s="95">
        <v>-7</v>
      </c>
      <c r="AD210" s="95">
        <v>-5.8333333333333304</v>
      </c>
      <c r="AF210" s="96">
        <v>9</v>
      </c>
    </row>
    <row r="211" spans="1:32" ht="13.5" hidden="1" customHeight="1" outlineLevel="1" x14ac:dyDescent="0.3">
      <c r="A211" s="91" t="s">
        <v>436</v>
      </c>
      <c r="B211" s="92" t="s">
        <v>34</v>
      </c>
      <c r="D211" s="94" t="s">
        <v>437</v>
      </c>
      <c r="E211" s="95">
        <v>6</v>
      </c>
      <c r="F211" s="95">
        <v>6</v>
      </c>
      <c r="G211" s="95">
        <v>65</v>
      </c>
      <c r="H211" s="95">
        <v>0</v>
      </c>
      <c r="I211" s="95">
        <v>0</v>
      </c>
      <c r="J211" s="95">
        <v>77</v>
      </c>
      <c r="K211" s="95">
        <v>0</v>
      </c>
      <c r="L211" s="95">
        <v>0</v>
      </c>
      <c r="M211" s="95">
        <v>0</v>
      </c>
      <c r="N211" s="95">
        <v>0</v>
      </c>
      <c r="O211" s="95">
        <v>0</v>
      </c>
      <c r="Q211" s="95">
        <v>77</v>
      </c>
      <c r="R211" s="95">
        <v>5</v>
      </c>
      <c r="S211" s="95">
        <v>8</v>
      </c>
      <c r="U211" s="95">
        <v>63</v>
      </c>
      <c r="X211" s="95">
        <v>71</v>
      </c>
      <c r="Y211" s="95">
        <v>76</v>
      </c>
      <c r="Z211" s="95">
        <v>-6.9444444444444402</v>
      </c>
      <c r="AA211" s="95">
        <v>70.7222222222222</v>
      </c>
      <c r="AB211" s="95">
        <v>1</v>
      </c>
      <c r="AD211" s="95">
        <v>6.2777777777777697</v>
      </c>
      <c r="AF211" s="96">
        <v>9</v>
      </c>
    </row>
    <row r="212" spans="1:32" ht="13.5" hidden="1" customHeight="1" outlineLevel="1" x14ac:dyDescent="0.3">
      <c r="A212" s="91" t="s">
        <v>438</v>
      </c>
      <c r="B212" s="92" t="s">
        <v>34</v>
      </c>
      <c r="D212" s="94" t="s">
        <v>439</v>
      </c>
      <c r="E212" s="95">
        <v>0</v>
      </c>
      <c r="F212" s="95">
        <v>0</v>
      </c>
      <c r="G212" s="95">
        <v>0</v>
      </c>
      <c r="H212" s="95">
        <v>0</v>
      </c>
      <c r="I212" s="95">
        <v>0</v>
      </c>
      <c r="J212" s="95">
        <v>0</v>
      </c>
      <c r="K212" s="95">
        <v>0</v>
      </c>
      <c r="L212" s="95">
        <v>0</v>
      </c>
      <c r="M212" s="95">
        <v>0</v>
      </c>
      <c r="N212" s="95">
        <v>0</v>
      </c>
      <c r="O212" s="95">
        <v>0</v>
      </c>
      <c r="Q212" s="95">
        <v>0</v>
      </c>
      <c r="R212" s="95" t="s">
        <v>36</v>
      </c>
      <c r="Y212" s="95" t="s">
        <v>36</v>
      </c>
      <c r="Z212" s="95">
        <v>-6.25</v>
      </c>
      <c r="AA212" s="95" t="s">
        <v>36</v>
      </c>
      <c r="AB212" s="95" t="s">
        <v>36</v>
      </c>
      <c r="AD212" s="95" t="s">
        <v>36</v>
      </c>
      <c r="AF212" s="96">
        <v>9</v>
      </c>
    </row>
    <row r="213" spans="1:32" ht="13.5" hidden="1" customHeight="1" outlineLevel="1" x14ac:dyDescent="0.3">
      <c r="A213" s="91" t="s">
        <v>440</v>
      </c>
      <c r="B213" s="92" t="s">
        <v>34</v>
      </c>
      <c r="D213" s="94" t="s">
        <v>441</v>
      </c>
      <c r="E213" s="95">
        <v>42</v>
      </c>
      <c r="F213" s="95">
        <v>0</v>
      </c>
      <c r="G213" s="95">
        <v>0</v>
      </c>
      <c r="H213" s="95">
        <v>0</v>
      </c>
      <c r="I213" s="95">
        <v>0</v>
      </c>
      <c r="J213" s="95">
        <v>42</v>
      </c>
      <c r="K213" s="95">
        <v>0</v>
      </c>
      <c r="L213" s="95">
        <v>0</v>
      </c>
      <c r="M213" s="95">
        <v>0</v>
      </c>
      <c r="N213" s="95">
        <v>0</v>
      </c>
      <c r="O213" s="95">
        <v>0</v>
      </c>
      <c r="Q213" s="95">
        <v>42</v>
      </c>
      <c r="R213" s="95">
        <v>11</v>
      </c>
      <c r="S213" s="95">
        <v>22</v>
      </c>
      <c r="X213" s="95">
        <v>22</v>
      </c>
      <c r="Y213" s="95">
        <v>33</v>
      </c>
      <c r="Z213" s="95">
        <v>-7.7922077922077904</v>
      </c>
      <c r="AA213" s="95">
        <v>30.428571428571399</v>
      </c>
      <c r="AB213" s="95">
        <v>9</v>
      </c>
      <c r="AD213" s="95">
        <v>11.5714285714285</v>
      </c>
      <c r="AF213" s="96">
        <v>9</v>
      </c>
    </row>
    <row r="214" spans="1:32" ht="13.5" hidden="1" customHeight="1" outlineLevel="1" x14ac:dyDescent="0.3">
      <c r="A214" s="91" t="s">
        <v>442</v>
      </c>
      <c r="B214" s="92" t="s">
        <v>34</v>
      </c>
      <c r="D214" s="94" t="s">
        <v>443</v>
      </c>
      <c r="E214" s="95">
        <v>15</v>
      </c>
      <c r="F214" s="95">
        <v>0</v>
      </c>
      <c r="G214" s="95">
        <v>70</v>
      </c>
      <c r="H214" s="95">
        <v>0</v>
      </c>
      <c r="I214" s="95">
        <v>0</v>
      </c>
      <c r="J214" s="95">
        <v>85</v>
      </c>
      <c r="K214" s="95">
        <v>0</v>
      </c>
      <c r="L214" s="95">
        <v>0</v>
      </c>
      <c r="M214" s="95">
        <v>0</v>
      </c>
      <c r="N214" s="95">
        <v>0</v>
      </c>
      <c r="O214" s="95">
        <v>0</v>
      </c>
      <c r="Q214" s="95">
        <v>85</v>
      </c>
      <c r="R214" s="95">
        <v>21</v>
      </c>
      <c r="S214" s="95">
        <v>14.8</v>
      </c>
      <c r="U214" s="95">
        <v>62.4</v>
      </c>
      <c r="X214" s="95">
        <v>77.2</v>
      </c>
      <c r="Y214" s="95">
        <v>98.2</v>
      </c>
      <c r="Z214" s="95">
        <v>-4</v>
      </c>
      <c r="AA214" s="95">
        <v>94.272000000000006</v>
      </c>
      <c r="AB214" s="95">
        <v>-13.2</v>
      </c>
      <c r="AD214" s="95">
        <v>-9.2720000000000002</v>
      </c>
      <c r="AF214" s="96">
        <v>9</v>
      </c>
    </row>
    <row r="215" spans="1:32" ht="13.5" hidden="1" customHeight="1" outlineLevel="1" x14ac:dyDescent="0.3">
      <c r="A215" s="91" t="s">
        <v>444</v>
      </c>
      <c r="B215" s="92" t="s">
        <v>34</v>
      </c>
      <c r="D215" s="94" t="s">
        <v>445</v>
      </c>
      <c r="E215" s="95">
        <v>6</v>
      </c>
      <c r="F215" s="95">
        <v>0</v>
      </c>
      <c r="G215" s="95">
        <v>0</v>
      </c>
      <c r="H215" s="95">
        <v>0</v>
      </c>
      <c r="I215" s="95">
        <v>0</v>
      </c>
      <c r="J215" s="95">
        <v>6</v>
      </c>
      <c r="K215" s="95">
        <v>0</v>
      </c>
      <c r="L215" s="95">
        <v>0</v>
      </c>
      <c r="M215" s="95">
        <v>0</v>
      </c>
      <c r="N215" s="95">
        <v>0</v>
      </c>
      <c r="O215" s="95">
        <v>0</v>
      </c>
      <c r="Q215" s="95">
        <v>6</v>
      </c>
      <c r="R215" s="95">
        <v>8</v>
      </c>
      <c r="S215" s="95">
        <v>15</v>
      </c>
      <c r="X215" s="95">
        <v>15</v>
      </c>
      <c r="Y215" s="95">
        <v>23</v>
      </c>
      <c r="Z215" s="95">
        <v>-1.8518518518518501</v>
      </c>
      <c r="AA215" s="95">
        <v>22.574074074074002</v>
      </c>
      <c r="AB215" s="95">
        <v>-17</v>
      </c>
      <c r="AD215" s="95">
        <v>-16.574074074074002</v>
      </c>
      <c r="AF215" s="96">
        <v>9</v>
      </c>
    </row>
    <row r="216" spans="1:32" ht="13.5" hidden="1" customHeight="1" outlineLevel="1" x14ac:dyDescent="0.3">
      <c r="A216" s="91" t="s">
        <v>446</v>
      </c>
      <c r="B216" s="92" t="s">
        <v>34</v>
      </c>
      <c r="D216" s="94" t="s">
        <v>447</v>
      </c>
      <c r="E216" s="95">
        <v>59</v>
      </c>
      <c r="F216" s="95">
        <v>0</v>
      </c>
      <c r="G216" s="95">
        <v>160</v>
      </c>
      <c r="H216" s="95">
        <v>0</v>
      </c>
      <c r="I216" s="95">
        <v>0</v>
      </c>
      <c r="J216" s="95">
        <v>219</v>
      </c>
      <c r="K216" s="95">
        <v>0</v>
      </c>
      <c r="L216" s="95">
        <v>0</v>
      </c>
      <c r="M216" s="95">
        <v>0</v>
      </c>
      <c r="N216" s="95">
        <v>0</v>
      </c>
      <c r="O216" s="95">
        <v>0</v>
      </c>
      <c r="Q216" s="95">
        <v>219</v>
      </c>
      <c r="R216" s="95">
        <v>25</v>
      </c>
      <c r="S216" s="95">
        <v>52</v>
      </c>
      <c r="U216" s="95">
        <v>159.6</v>
      </c>
      <c r="X216" s="95">
        <v>211.6</v>
      </c>
      <c r="Y216" s="95">
        <v>236.6</v>
      </c>
      <c r="Z216" s="95">
        <v>-10.919540229885</v>
      </c>
      <c r="AA216" s="95">
        <v>210.764367816092</v>
      </c>
      <c r="AB216" s="95">
        <v>-17.599999999999898</v>
      </c>
      <c r="AD216" s="95">
        <v>8.2356321839080504</v>
      </c>
      <c r="AF216" s="96">
        <v>9</v>
      </c>
    </row>
    <row r="217" spans="1:32" ht="13.5" hidden="1" customHeight="1" outlineLevel="1" x14ac:dyDescent="0.3">
      <c r="A217" s="91" t="s">
        <v>448</v>
      </c>
      <c r="B217" s="92" t="s">
        <v>34</v>
      </c>
      <c r="D217" s="94" t="s">
        <v>449</v>
      </c>
      <c r="E217" s="95">
        <v>4</v>
      </c>
      <c r="F217" s="95">
        <v>0</v>
      </c>
      <c r="G217" s="95">
        <v>0</v>
      </c>
      <c r="H217" s="95">
        <v>0</v>
      </c>
      <c r="I217" s="95">
        <v>0</v>
      </c>
      <c r="J217" s="95">
        <v>4</v>
      </c>
      <c r="K217" s="95">
        <v>0</v>
      </c>
      <c r="L217" s="95">
        <v>0</v>
      </c>
      <c r="M217" s="95">
        <v>0</v>
      </c>
      <c r="N217" s="95">
        <v>0</v>
      </c>
      <c r="O217" s="95">
        <v>0</v>
      </c>
      <c r="Q217" s="95">
        <v>4</v>
      </c>
      <c r="R217" s="95">
        <v>10</v>
      </c>
      <c r="S217" s="95">
        <v>6</v>
      </c>
      <c r="X217" s="95">
        <v>6</v>
      </c>
      <c r="Y217" s="95">
        <v>16</v>
      </c>
      <c r="Z217" s="95">
        <v>0.70422535211267001</v>
      </c>
      <c r="AA217" s="95">
        <v>16.112676056338</v>
      </c>
      <c r="AB217" s="95">
        <v>-12</v>
      </c>
      <c r="AD217" s="95">
        <v>-12.112676056338</v>
      </c>
      <c r="AF217" s="96">
        <v>9</v>
      </c>
    </row>
    <row r="218" spans="1:32" ht="13.5" hidden="1" customHeight="1" outlineLevel="1" x14ac:dyDescent="0.3">
      <c r="A218" s="91" t="s">
        <v>450</v>
      </c>
      <c r="B218" s="92" t="s">
        <v>34</v>
      </c>
      <c r="D218" s="94" t="s">
        <v>451</v>
      </c>
      <c r="E218" s="95">
        <v>54</v>
      </c>
      <c r="F218" s="95">
        <v>30</v>
      </c>
      <c r="G218" s="95">
        <v>0</v>
      </c>
      <c r="H218" s="95">
        <v>83</v>
      </c>
      <c r="I218" s="95">
        <v>0</v>
      </c>
      <c r="J218" s="95">
        <v>167</v>
      </c>
      <c r="K218" s="95">
        <v>0</v>
      </c>
      <c r="L218" s="95">
        <v>0</v>
      </c>
      <c r="M218" s="95">
        <v>0</v>
      </c>
      <c r="N218" s="95">
        <v>0</v>
      </c>
      <c r="O218" s="95">
        <v>0</v>
      </c>
      <c r="Q218" s="95">
        <v>167</v>
      </c>
      <c r="R218" s="95">
        <v>27</v>
      </c>
      <c r="S218" s="95">
        <v>38</v>
      </c>
      <c r="V218" s="95">
        <v>82.8</v>
      </c>
      <c r="X218" s="95">
        <v>120.8</v>
      </c>
      <c r="Y218" s="95">
        <v>147.80000000000001</v>
      </c>
      <c r="Z218" s="95">
        <v>-10.566037735848999</v>
      </c>
      <c r="AA218" s="95">
        <v>132.183396226415</v>
      </c>
      <c r="AB218" s="95">
        <v>19.1999999999999</v>
      </c>
      <c r="AD218" s="95">
        <v>34.816603773584802</v>
      </c>
      <c r="AF218" s="96">
        <v>9</v>
      </c>
    </row>
    <row r="219" spans="1:32" ht="13.5" hidden="1" customHeight="1" outlineLevel="1" x14ac:dyDescent="0.3">
      <c r="A219" s="91" t="s">
        <v>452</v>
      </c>
      <c r="B219" s="92" t="s">
        <v>34</v>
      </c>
      <c r="D219" s="94" t="s">
        <v>453</v>
      </c>
      <c r="E219" s="95">
        <v>24</v>
      </c>
      <c r="F219" s="95">
        <v>0</v>
      </c>
      <c r="G219" s="95">
        <v>204</v>
      </c>
      <c r="H219" s="95">
        <v>0</v>
      </c>
      <c r="I219" s="95">
        <v>0</v>
      </c>
      <c r="J219" s="95">
        <v>228</v>
      </c>
      <c r="K219" s="95">
        <v>0</v>
      </c>
      <c r="L219" s="95">
        <v>0</v>
      </c>
      <c r="M219" s="95">
        <v>0</v>
      </c>
      <c r="N219" s="95">
        <v>0</v>
      </c>
      <c r="O219" s="95">
        <v>0</v>
      </c>
      <c r="Q219" s="95">
        <v>228</v>
      </c>
      <c r="R219" s="95">
        <v>21</v>
      </c>
      <c r="S219" s="95">
        <v>20</v>
      </c>
      <c r="U219" s="95">
        <v>180.6</v>
      </c>
      <c r="X219" s="95">
        <v>200.6</v>
      </c>
      <c r="Y219" s="95">
        <v>221.6</v>
      </c>
      <c r="Z219" s="95">
        <v>0</v>
      </c>
      <c r="AA219" s="95">
        <v>221.6</v>
      </c>
      <c r="AB219" s="95">
        <v>6.4</v>
      </c>
      <c r="AD219" s="95">
        <v>6.4</v>
      </c>
      <c r="AF219" s="96">
        <v>9</v>
      </c>
    </row>
    <row r="220" spans="1:32" ht="13.5" hidden="1" customHeight="1" outlineLevel="1" x14ac:dyDescent="0.3">
      <c r="A220" s="91" t="s">
        <v>454</v>
      </c>
      <c r="B220" s="92" t="s">
        <v>34</v>
      </c>
      <c r="D220" s="94" t="s">
        <v>455</v>
      </c>
      <c r="E220" s="95">
        <v>30</v>
      </c>
      <c r="F220" s="95">
        <v>6</v>
      </c>
      <c r="G220" s="95">
        <v>129</v>
      </c>
      <c r="H220" s="95">
        <v>140</v>
      </c>
      <c r="I220" s="95">
        <v>80</v>
      </c>
      <c r="J220" s="95">
        <v>385</v>
      </c>
      <c r="K220" s="95">
        <v>0</v>
      </c>
      <c r="L220" s="95">
        <v>0</v>
      </c>
      <c r="M220" s="95">
        <v>0</v>
      </c>
      <c r="N220" s="95">
        <v>0</v>
      </c>
      <c r="O220" s="95">
        <v>0</v>
      </c>
      <c r="Q220" s="95">
        <v>385</v>
      </c>
      <c r="R220" s="95">
        <v>44</v>
      </c>
      <c r="S220" s="95">
        <v>41.2</v>
      </c>
      <c r="U220" s="95">
        <v>128.80000000000001</v>
      </c>
      <c r="V220" s="95">
        <v>140</v>
      </c>
      <c r="W220" s="95">
        <v>79</v>
      </c>
      <c r="X220" s="95">
        <v>389</v>
      </c>
      <c r="Y220" s="95">
        <v>433</v>
      </c>
      <c r="Z220" s="95">
        <v>-8.9579524680073099</v>
      </c>
      <c r="AA220" s="95">
        <v>394.212065813528</v>
      </c>
      <c r="AB220" s="95">
        <v>-48</v>
      </c>
      <c r="AD220" s="95">
        <v>-9.2120658135283406</v>
      </c>
      <c r="AF220" s="96">
        <v>9</v>
      </c>
    </row>
    <row r="221" spans="1:32" ht="13.5" customHeight="1" collapsed="1" x14ac:dyDescent="0.3">
      <c r="A221" s="91" t="s">
        <v>456</v>
      </c>
      <c r="B221" s="92" t="s">
        <v>31</v>
      </c>
      <c r="D221" s="94" t="s">
        <v>457</v>
      </c>
      <c r="E221" s="95">
        <v>603</v>
      </c>
      <c r="F221" s="95">
        <v>56</v>
      </c>
      <c r="G221" s="95">
        <v>667</v>
      </c>
      <c r="H221" s="95">
        <v>292</v>
      </c>
      <c r="I221" s="95">
        <v>147</v>
      </c>
      <c r="J221" s="95">
        <v>1765</v>
      </c>
      <c r="K221" s="95">
        <v>37</v>
      </c>
      <c r="L221" s="95">
        <v>0</v>
      </c>
      <c r="M221" s="95">
        <v>0</v>
      </c>
      <c r="N221" s="95">
        <v>37</v>
      </c>
      <c r="O221" s="95">
        <v>0</v>
      </c>
      <c r="Q221" s="95">
        <v>1802</v>
      </c>
      <c r="R221" s="95">
        <v>272</v>
      </c>
      <c r="S221" s="95">
        <v>530.625909345271</v>
      </c>
      <c r="T221" s="95">
        <v>18</v>
      </c>
      <c r="U221" s="95">
        <v>651.79999999999995</v>
      </c>
      <c r="V221" s="95">
        <v>287</v>
      </c>
      <c r="W221" s="95">
        <v>135</v>
      </c>
      <c r="X221" s="95">
        <v>1622.4259093452699</v>
      </c>
      <c r="Y221" s="95">
        <v>1894.4259093452699</v>
      </c>
      <c r="Z221" s="95">
        <v>-6.8464730290456401</v>
      </c>
      <c r="AA221" s="95">
        <v>1764.72455040669</v>
      </c>
      <c r="AB221" s="95">
        <v>-129.42590934527101</v>
      </c>
      <c r="AC221" s="95">
        <v>93.168066974442795</v>
      </c>
      <c r="AD221" s="95">
        <v>37.275449593305197</v>
      </c>
      <c r="AE221" s="95">
        <v>102.112253132349</v>
      </c>
      <c r="AF221" s="96">
        <v>1</v>
      </c>
    </row>
    <row r="222" spans="1:32" ht="13.5" hidden="1" customHeight="1" outlineLevel="1" x14ac:dyDescent="0.3">
      <c r="A222" s="91" t="s">
        <v>458</v>
      </c>
      <c r="B222" s="92" t="s">
        <v>34</v>
      </c>
      <c r="D222" s="94" t="s">
        <v>459</v>
      </c>
      <c r="E222" s="95">
        <v>12</v>
      </c>
      <c r="F222" s="95">
        <v>0</v>
      </c>
      <c r="G222" s="95">
        <v>70</v>
      </c>
      <c r="H222" s="95">
        <v>0</v>
      </c>
      <c r="I222" s="95">
        <v>0</v>
      </c>
      <c r="J222" s="95">
        <v>82</v>
      </c>
      <c r="K222" s="95">
        <v>0</v>
      </c>
      <c r="L222" s="95">
        <v>0</v>
      </c>
      <c r="M222" s="95">
        <v>0</v>
      </c>
      <c r="N222" s="95">
        <v>0</v>
      </c>
      <c r="O222" s="95">
        <v>0</v>
      </c>
      <c r="Q222" s="95">
        <v>82</v>
      </c>
      <c r="R222" s="95">
        <v>18</v>
      </c>
      <c r="S222" s="95">
        <v>12</v>
      </c>
      <c r="U222" s="95">
        <v>70</v>
      </c>
      <c r="X222" s="95">
        <v>82</v>
      </c>
      <c r="Y222" s="95">
        <v>100</v>
      </c>
      <c r="Z222" s="95">
        <v>-7.7777777777777697</v>
      </c>
      <c r="AA222" s="95">
        <v>92.2222222222222</v>
      </c>
      <c r="AB222" s="95">
        <v>-18</v>
      </c>
      <c r="AD222" s="95">
        <v>-10.2222222222222</v>
      </c>
      <c r="AF222" s="96">
        <v>9</v>
      </c>
    </row>
    <row r="223" spans="1:32" ht="13.5" hidden="1" customHeight="1" outlineLevel="1" x14ac:dyDescent="0.3">
      <c r="A223" s="91" t="s">
        <v>460</v>
      </c>
      <c r="B223" s="92" t="s">
        <v>34</v>
      </c>
      <c r="D223" s="94" t="s">
        <v>461</v>
      </c>
      <c r="E223" s="95">
        <v>129</v>
      </c>
      <c r="F223" s="95">
        <v>12</v>
      </c>
      <c r="G223" s="95">
        <v>101</v>
      </c>
      <c r="H223" s="95">
        <v>100</v>
      </c>
      <c r="I223" s="95">
        <v>101</v>
      </c>
      <c r="J223" s="95">
        <v>443</v>
      </c>
      <c r="K223" s="95">
        <v>0</v>
      </c>
      <c r="L223" s="95">
        <v>0</v>
      </c>
      <c r="M223" s="95">
        <v>0</v>
      </c>
      <c r="N223" s="95">
        <v>0</v>
      </c>
      <c r="O223" s="95">
        <v>0</v>
      </c>
      <c r="Q223" s="95">
        <v>443</v>
      </c>
      <c r="R223" s="95">
        <v>72</v>
      </c>
      <c r="S223" s="95">
        <v>118.525909345271</v>
      </c>
      <c r="U223" s="95">
        <v>100.8</v>
      </c>
      <c r="V223" s="95">
        <v>100</v>
      </c>
      <c r="W223" s="95">
        <v>91</v>
      </c>
      <c r="X223" s="95">
        <v>410.32590934527099</v>
      </c>
      <c r="Y223" s="95">
        <v>482.32590934527099</v>
      </c>
      <c r="Z223" s="95">
        <v>-4.8818897637795198</v>
      </c>
      <c r="AA223" s="95">
        <v>458.77929014888798</v>
      </c>
      <c r="AB223" s="95">
        <v>-39.325909345271299</v>
      </c>
      <c r="AD223" s="95">
        <v>-15.779290148888</v>
      </c>
      <c r="AF223" s="96">
        <v>9</v>
      </c>
    </row>
    <row r="224" spans="1:32" ht="13.5" hidden="1" customHeight="1" outlineLevel="1" x14ac:dyDescent="0.3">
      <c r="A224" s="91" t="s">
        <v>462</v>
      </c>
      <c r="B224" s="92" t="s">
        <v>34</v>
      </c>
      <c r="D224" s="94" t="s">
        <v>463</v>
      </c>
      <c r="E224" s="95">
        <v>60</v>
      </c>
      <c r="F224" s="95">
        <v>0</v>
      </c>
      <c r="G224" s="95">
        <v>127</v>
      </c>
      <c r="H224" s="95">
        <v>100</v>
      </c>
      <c r="I224" s="95">
        <v>0</v>
      </c>
      <c r="J224" s="95">
        <v>287</v>
      </c>
      <c r="K224" s="95">
        <v>0</v>
      </c>
      <c r="L224" s="95">
        <v>0</v>
      </c>
      <c r="M224" s="95">
        <v>0</v>
      </c>
      <c r="N224" s="95">
        <v>0</v>
      </c>
      <c r="O224" s="95">
        <v>0</v>
      </c>
      <c r="Q224" s="95">
        <v>287</v>
      </c>
      <c r="R224" s="95">
        <v>29</v>
      </c>
      <c r="S224" s="95">
        <v>21.3</v>
      </c>
      <c r="U224" s="95">
        <v>126</v>
      </c>
      <c r="V224" s="95">
        <v>100</v>
      </c>
      <c r="X224" s="95">
        <v>247.3</v>
      </c>
      <c r="Y224" s="95">
        <v>276.3</v>
      </c>
      <c r="Z224" s="95">
        <v>-12.5984251968503</v>
      </c>
      <c r="AA224" s="95">
        <v>241.49055118110201</v>
      </c>
      <c r="AB224" s="95">
        <v>10.6999999999999</v>
      </c>
      <c r="AD224" s="95">
        <v>45.509448818897603</v>
      </c>
      <c r="AF224" s="96">
        <v>9</v>
      </c>
    </row>
    <row r="225" spans="1:32" ht="13.5" hidden="1" customHeight="1" outlineLevel="1" x14ac:dyDescent="0.3">
      <c r="A225" s="91" t="s">
        <v>464</v>
      </c>
      <c r="B225" s="92" t="s">
        <v>34</v>
      </c>
      <c r="D225" s="94" t="s">
        <v>465</v>
      </c>
      <c r="E225" s="95">
        <v>60</v>
      </c>
      <c r="F225" s="95">
        <v>18</v>
      </c>
      <c r="G225" s="95">
        <v>78</v>
      </c>
      <c r="H225" s="95">
        <v>0</v>
      </c>
      <c r="I225" s="95">
        <v>0</v>
      </c>
      <c r="J225" s="95">
        <v>156</v>
      </c>
      <c r="K225" s="95">
        <v>0</v>
      </c>
      <c r="L225" s="95">
        <v>0</v>
      </c>
      <c r="M225" s="95">
        <v>0</v>
      </c>
      <c r="N225" s="95">
        <v>0</v>
      </c>
      <c r="O225" s="95">
        <v>0</v>
      </c>
      <c r="Q225" s="95">
        <v>156</v>
      </c>
      <c r="R225" s="95">
        <v>20</v>
      </c>
      <c r="S225" s="95">
        <v>40.799999999999997</v>
      </c>
      <c r="U225" s="95">
        <v>77</v>
      </c>
      <c r="X225" s="95">
        <v>117.8</v>
      </c>
      <c r="Y225" s="95">
        <v>137.80000000000001</v>
      </c>
      <c r="Z225" s="95">
        <v>-6.4814814814814801</v>
      </c>
      <c r="AA225" s="95">
        <v>128.86851851851799</v>
      </c>
      <c r="AB225" s="95">
        <v>18.1999999999999</v>
      </c>
      <c r="AD225" s="95">
        <v>27.131481481481401</v>
      </c>
      <c r="AF225" s="96">
        <v>9</v>
      </c>
    </row>
    <row r="226" spans="1:32" ht="13.5" hidden="1" customHeight="1" outlineLevel="1" x14ac:dyDescent="0.3">
      <c r="A226" s="91" t="s">
        <v>466</v>
      </c>
      <c r="B226" s="92" t="s">
        <v>34</v>
      </c>
      <c r="D226" s="94" t="s">
        <v>467</v>
      </c>
      <c r="E226" s="95">
        <v>15</v>
      </c>
      <c r="F226" s="95">
        <v>0</v>
      </c>
      <c r="G226" s="95">
        <v>39</v>
      </c>
      <c r="H226" s="95">
        <v>0</v>
      </c>
      <c r="I226" s="95">
        <v>0</v>
      </c>
      <c r="J226" s="95">
        <v>54</v>
      </c>
      <c r="K226" s="95">
        <v>0</v>
      </c>
      <c r="L226" s="95">
        <v>0</v>
      </c>
      <c r="M226" s="95">
        <v>0</v>
      </c>
      <c r="N226" s="95">
        <v>0</v>
      </c>
      <c r="O226" s="95">
        <v>0</v>
      </c>
      <c r="Q226" s="95">
        <v>54</v>
      </c>
      <c r="R226" s="95">
        <v>26</v>
      </c>
      <c r="S226" s="95">
        <v>23</v>
      </c>
      <c r="U226" s="95">
        <v>39</v>
      </c>
      <c r="X226" s="95">
        <v>62</v>
      </c>
      <c r="Y226" s="95">
        <v>88</v>
      </c>
      <c r="Z226" s="95">
        <v>-4.4943820224719104</v>
      </c>
      <c r="AA226" s="95">
        <v>84.044943820224702</v>
      </c>
      <c r="AB226" s="95">
        <v>-34</v>
      </c>
      <c r="AD226" s="95">
        <v>-30.044943820224699</v>
      </c>
      <c r="AF226" s="96">
        <v>9</v>
      </c>
    </row>
    <row r="227" spans="1:32" ht="13.5" hidden="1" customHeight="1" outlineLevel="1" x14ac:dyDescent="0.3">
      <c r="A227" s="91" t="s">
        <v>468</v>
      </c>
      <c r="B227" s="92" t="s">
        <v>34</v>
      </c>
      <c r="D227" s="94" t="s">
        <v>469</v>
      </c>
      <c r="E227" s="95">
        <v>36</v>
      </c>
      <c r="F227" s="95">
        <v>0</v>
      </c>
      <c r="G227" s="95">
        <v>39</v>
      </c>
      <c r="H227" s="95">
        <v>0</v>
      </c>
      <c r="I227" s="95">
        <v>0</v>
      </c>
      <c r="J227" s="95">
        <v>75</v>
      </c>
      <c r="K227" s="95">
        <v>0</v>
      </c>
      <c r="L227" s="95">
        <v>0</v>
      </c>
      <c r="M227" s="95">
        <v>0</v>
      </c>
      <c r="N227" s="95">
        <v>0</v>
      </c>
      <c r="O227" s="95">
        <v>0</v>
      </c>
      <c r="Q227" s="95">
        <v>75</v>
      </c>
      <c r="R227" s="95">
        <v>23</v>
      </c>
      <c r="S227" s="95">
        <v>49.1</v>
      </c>
      <c r="U227" s="95">
        <v>39</v>
      </c>
      <c r="X227" s="95">
        <v>88.1</v>
      </c>
      <c r="Y227" s="95">
        <v>111.1</v>
      </c>
      <c r="Z227" s="95">
        <v>-11.6883116883116</v>
      </c>
      <c r="AA227" s="95">
        <v>98.1142857142857</v>
      </c>
      <c r="AB227" s="95">
        <v>-36.1</v>
      </c>
      <c r="AD227" s="95">
        <v>-23.1142857142857</v>
      </c>
      <c r="AF227" s="96">
        <v>9</v>
      </c>
    </row>
    <row r="228" spans="1:32" ht="13.5" hidden="1" customHeight="1" outlineLevel="1" x14ac:dyDescent="0.3">
      <c r="A228" s="91" t="s">
        <v>470</v>
      </c>
      <c r="B228" s="92" t="s">
        <v>34</v>
      </c>
      <c r="D228" s="94" t="s">
        <v>471</v>
      </c>
      <c r="E228" s="95">
        <v>52</v>
      </c>
      <c r="F228" s="95">
        <v>0</v>
      </c>
      <c r="G228" s="95">
        <v>0</v>
      </c>
      <c r="H228" s="95">
        <v>0</v>
      </c>
      <c r="I228" s="95">
        <v>0</v>
      </c>
      <c r="J228" s="95">
        <v>52</v>
      </c>
      <c r="K228" s="95">
        <v>37</v>
      </c>
      <c r="L228" s="95">
        <v>0</v>
      </c>
      <c r="M228" s="95">
        <v>0</v>
      </c>
      <c r="N228" s="95">
        <v>37</v>
      </c>
      <c r="O228" s="95">
        <v>0</v>
      </c>
      <c r="Q228" s="95">
        <v>89</v>
      </c>
      <c r="R228" s="95" t="s">
        <v>36</v>
      </c>
      <c r="S228" s="95" t="s">
        <v>36</v>
      </c>
      <c r="X228" s="95" t="s">
        <v>36</v>
      </c>
      <c r="Y228" s="95">
        <v>46.2</v>
      </c>
      <c r="Z228" s="95">
        <v>-6.7415730337078603</v>
      </c>
      <c r="AA228" s="95">
        <v>43.085393258426897</v>
      </c>
      <c r="AB228" s="95">
        <v>5.7999999999999901</v>
      </c>
      <c r="AD228" s="95">
        <v>45.914606741573003</v>
      </c>
      <c r="AF228" s="96">
        <v>9</v>
      </c>
    </row>
    <row r="229" spans="1:32" ht="13.5" hidden="1" customHeight="1" outlineLevel="1" x14ac:dyDescent="0.3">
      <c r="A229" s="91" t="s">
        <v>472</v>
      </c>
      <c r="B229" s="92" t="s">
        <v>34</v>
      </c>
      <c r="D229" s="94" t="s">
        <v>473</v>
      </c>
      <c r="E229" s="95">
        <v>9</v>
      </c>
      <c r="F229" s="95">
        <v>6</v>
      </c>
      <c r="G229" s="95">
        <v>0</v>
      </c>
      <c r="H229" s="95">
        <v>0</v>
      </c>
      <c r="I229" s="95">
        <v>0</v>
      </c>
      <c r="J229" s="95">
        <v>15</v>
      </c>
      <c r="K229" s="95">
        <v>0</v>
      </c>
      <c r="L229" s="95">
        <v>0</v>
      </c>
      <c r="M229" s="95">
        <v>0</v>
      </c>
      <c r="N229" s="95">
        <v>0</v>
      </c>
      <c r="O229" s="95">
        <v>0</v>
      </c>
      <c r="Q229" s="95">
        <v>15</v>
      </c>
      <c r="R229" s="95" t="s">
        <v>36</v>
      </c>
      <c r="S229" s="95" t="s">
        <v>36</v>
      </c>
      <c r="T229" s="95">
        <v>5</v>
      </c>
      <c r="X229" s="95" t="s">
        <v>36</v>
      </c>
      <c r="Y229" s="95">
        <v>17</v>
      </c>
      <c r="Z229" s="95">
        <v>-6.6666666666666599</v>
      </c>
      <c r="AA229" s="95">
        <v>15.8666666666666</v>
      </c>
      <c r="AB229" s="95">
        <v>-2</v>
      </c>
      <c r="AD229" s="95">
        <v>-0.86666666666666003</v>
      </c>
      <c r="AF229" s="96">
        <v>9</v>
      </c>
    </row>
    <row r="230" spans="1:32" ht="13.5" hidden="1" customHeight="1" outlineLevel="1" collapsed="1" x14ac:dyDescent="0.3">
      <c r="A230" s="91" t="s">
        <v>474</v>
      </c>
      <c r="B230" s="92" t="s">
        <v>34</v>
      </c>
      <c r="D230" s="94" t="s">
        <v>475</v>
      </c>
      <c r="E230" s="95">
        <v>18</v>
      </c>
      <c r="F230" s="95">
        <v>0</v>
      </c>
      <c r="G230" s="95">
        <v>47</v>
      </c>
      <c r="H230" s="95">
        <v>0</v>
      </c>
      <c r="I230" s="95">
        <v>46</v>
      </c>
      <c r="J230" s="95">
        <v>111</v>
      </c>
      <c r="K230" s="95">
        <v>0</v>
      </c>
      <c r="L230" s="95">
        <v>0</v>
      </c>
      <c r="M230" s="95">
        <v>0</v>
      </c>
      <c r="N230" s="95">
        <v>0</v>
      </c>
      <c r="O230" s="95">
        <v>0</v>
      </c>
      <c r="Q230" s="95">
        <v>111</v>
      </c>
      <c r="R230" s="95">
        <v>9</v>
      </c>
      <c r="S230" s="95">
        <v>12</v>
      </c>
      <c r="U230" s="95">
        <v>47</v>
      </c>
      <c r="W230" s="95">
        <v>44</v>
      </c>
      <c r="X230" s="95">
        <v>103</v>
      </c>
      <c r="Y230" s="95">
        <v>112</v>
      </c>
      <c r="Z230" s="95">
        <v>-14.6551724137931</v>
      </c>
      <c r="AA230" s="95">
        <v>95.586206896551701</v>
      </c>
      <c r="AB230" s="95">
        <v>-1</v>
      </c>
      <c r="AD230" s="95">
        <v>15.413793103448199</v>
      </c>
      <c r="AF230" s="96">
        <v>9</v>
      </c>
    </row>
    <row r="231" spans="1:32" ht="13.5" hidden="1" customHeight="1" outlineLevel="1" x14ac:dyDescent="0.3">
      <c r="A231" s="91" t="s">
        <v>476</v>
      </c>
      <c r="B231" s="92" t="s">
        <v>34</v>
      </c>
      <c r="D231" s="94" t="s">
        <v>477</v>
      </c>
      <c r="E231" s="95">
        <v>12</v>
      </c>
      <c r="F231" s="95">
        <v>0</v>
      </c>
      <c r="G231" s="95">
        <v>0</v>
      </c>
      <c r="H231" s="95">
        <v>0</v>
      </c>
      <c r="I231" s="95">
        <v>0</v>
      </c>
      <c r="J231" s="95">
        <v>12</v>
      </c>
      <c r="K231" s="95">
        <v>0</v>
      </c>
      <c r="L231" s="95">
        <v>0</v>
      </c>
      <c r="M231" s="95">
        <v>0</v>
      </c>
      <c r="N231" s="95">
        <v>0</v>
      </c>
      <c r="O231" s="95">
        <v>0</v>
      </c>
      <c r="Q231" s="95">
        <v>12</v>
      </c>
      <c r="R231" s="95" t="s">
        <v>36</v>
      </c>
      <c r="S231" s="95" t="s">
        <v>36</v>
      </c>
      <c r="X231" s="95" t="s">
        <v>36</v>
      </c>
      <c r="Y231" s="95">
        <v>20</v>
      </c>
      <c r="Z231" s="95">
        <v>-9.0909090909090899</v>
      </c>
      <c r="AA231" s="95">
        <v>18.181818181818102</v>
      </c>
      <c r="AB231" s="95">
        <v>-8</v>
      </c>
      <c r="AD231" s="95">
        <v>-6.1818181818181799</v>
      </c>
      <c r="AF231" s="96">
        <v>9</v>
      </c>
    </row>
    <row r="232" spans="1:32" ht="13.5" hidden="1" customHeight="1" outlineLevel="1" collapsed="1" x14ac:dyDescent="0.3">
      <c r="A232" s="91" t="s">
        <v>478</v>
      </c>
      <c r="B232" s="92" t="s">
        <v>34</v>
      </c>
      <c r="D232" s="94" t="s">
        <v>479</v>
      </c>
      <c r="E232" s="95">
        <v>0</v>
      </c>
      <c r="F232" s="95">
        <v>0</v>
      </c>
      <c r="G232" s="95">
        <v>0</v>
      </c>
      <c r="H232" s="95">
        <v>0</v>
      </c>
      <c r="I232" s="95">
        <v>0</v>
      </c>
      <c r="J232" s="95">
        <v>0</v>
      </c>
      <c r="K232" s="95">
        <v>0</v>
      </c>
      <c r="L232" s="95">
        <v>0</v>
      </c>
      <c r="M232" s="95">
        <v>0</v>
      </c>
      <c r="N232" s="95">
        <v>0</v>
      </c>
      <c r="O232" s="95">
        <v>0</v>
      </c>
      <c r="Q232" s="95">
        <v>0</v>
      </c>
      <c r="R232" s="95" t="s">
        <v>36</v>
      </c>
      <c r="Y232" s="95" t="s">
        <v>36</v>
      </c>
      <c r="Z232" s="95">
        <v>-6.25</v>
      </c>
      <c r="AA232" s="95" t="s">
        <v>36</v>
      </c>
      <c r="AB232" s="95" t="s">
        <v>36</v>
      </c>
      <c r="AD232" s="95" t="s">
        <v>36</v>
      </c>
      <c r="AF232" s="96">
        <v>9</v>
      </c>
    </row>
    <row r="233" spans="1:32" ht="13.5" hidden="1" customHeight="1" outlineLevel="1" x14ac:dyDescent="0.3">
      <c r="A233" s="91" t="s">
        <v>480</v>
      </c>
      <c r="B233" s="92" t="s">
        <v>34</v>
      </c>
      <c r="D233" s="94" t="s">
        <v>481</v>
      </c>
      <c r="E233" s="95">
        <v>4</v>
      </c>
      <c r="F233" s="95">
        <v>0</v>
      </c>
      <c r="G233" s="95">
        <v>21</v>
      </c>
      <c r="H233" s="95">
        <v>0</v>
      </c>
      <c r="I233" s="95">
        <v>0</v>
      </c>
      <c r="J233" s="95">
        <v>25</v>
      </c>
      <c r="K233" s="95">
        <v>0</v>
      </c>
      <c r="L233" s="95">
        <v>0</v>
      </c>
      <c r="M233" s="95">
        <v>0</v>
      </c>
      <c r="N233" s="95">
        <v>0</v>
      </c>
      <c r="O233" s="95">
        <v>0</v>
      </c>
      <c r="Q233" s="95">
        <v>25</v>
      </c>
      <c r="R233" s="95" t="s">
        <v>36</v>
      </c>
      <c r="U233" s="95" t="s">
        <v>36</v>
      </c>
      <c r="X233" s="95" t="s">
        <v>36</v>
      </c>
      <c r="Y233" s="95">
        <v>23</v>
      </c>
      <c r="Z233" s="95">
        <v>-1.88679245283018</v>
      </c>
      <c r="AA233" s="95">
        <v>22.566037735849001</v>
      </c>
      <c r="AB233" s="95">
        <v>2</v>
      </c>
      <c r="AD233" s="95">
        <v>2.43396226415094</v>
      </c>
      <c r="AF233" s="96">
        <v>9</v>
      </c>
    </row>
    <row r="234" spans="1:32" ht="13.5" hidden="1" customHeight="1" outlineLevel="1" x14ac:dyDescent="0.3">
      <c r="A234" s="91" t="s">
        <v>482</v>
      </c>
      <c r="B234" s="92" t="s">
        <v>34</v>
      </c>
      <c r="D234" s="94" t="s">
        <v>483</v>
      </c>
      <c r="E234" s="95">
        <v>5</v>
      </c>
      <c r="F234" s="95">
        <v>0</v>
      </c>
      <c r="G234" s="95">
        <v>21</v>
      </c>
      <c r="H234" s="95">
        <v>0</v>
      </c>
      <c r="I234" s="95">
        <v>0</v>
      </c>
      <c r="J234" s="95">
        <v>26</v>
      </c>
      <c r="K234" s="95">
        <v>0</v>
      </c>
      <c r="L234" s="95">
        <v>0</v>
      </c>
      <c r="M234" s="95">
        <v>0</v>
      </c>
      <c r="N234" s="95">
        <v>0</v>
      </c>
      <c r="O234" s="95">
        <v>0</v>
      </c>
      <c r="Q234" s="95">
        <v>26</v>
      </c>
      <c r="R234" s="95" t="s">
        <v>36</v>
      </c>
      <c r="S234" s="95" t="s">
        <v>36</v>
      </c>
      <c r="U234" s="95" t="s">
        <v>36</v>
      </c>
      <c r="X234" s="95" t="s">
        <v>36</v>
      </c>
      <c r="Y234" s="95" t="s">
        <v>36</v>
      </c>
      <c r="Z234" s="95">
        <v>8.8888888888888893</v>
      </c>
      <c r="AA234" s="95" t="s">
        <v>36</v>
      </c>
      <c r="AB234" s="95" t="s">
        <v>36</v>
      </c>
      <c r="AD234" s="95" t="s">
        <v>36</v>
      </c>
      <c r="AF234" s="96">
        <v>9</v>
      </c>
    </row>
    <row r="235" spans="1:32" ht="13.5" hidden="1" customHeight="1" outlineLevel="1" x14ac:dyDescent="0.3">
      <c r="A235" s="91" t="s">
        <v>484</v>
      </c>
      <c r="B235" s="92" t="s">
        <v>34</v>
      </c>
      <c r="D235" s="94" t="s">
        <v>485</v>
      </c>
      <c r="E235" s="95">
        <v>13</v>
      </c>
      <c r="F235" s="95">
        <v>0</v>
      </c>
      <c r="G235" s="95">
        <v>0</v>
      </c>
      <c r="H235" s="95">
        <v>0</v>
      </c>
      <c r="I235" s="95">
        <v>0</v>
      </c>
      <c r="J235" s="95">
        <v>13</v>
      </c>
      <c r="K235" s="95">
        <v>0</v>
      </c>
      <c r="L235" s="95">
        <v>0</v>
      </c>
      <c r="M235" s="95">
        <v>0</v>
      </c>
      <c r="N235" s="95">
        <v>0</v>
      </c>
      <c r="O235" s="95">
        <v>0</v>
      </c>
      <c r="Q235" s="95">
        <v>13</v>
      </c>
      <c r="R235" s="95" t="s">
        <v>36</v>
      </c>
      <c r="S235" s="95" t="s">
        <v>36</v>
      </c>
      <c r="X235" s="95" t="s">
        <v>36</v>
      </c>
      <c r="Y235" s="95">
        <v>9.6999999999999993</v>
      </c>
      <c r="Z235" s="95">
        <v>-5.4054054054053999</v>
      </c>
      <c r="AA235" s="95">
        <v>9.1756756756756701</v>
      </c>
      <c r="AB235" s="95">
        <v>3.3</v>
      </c>
      <c r="AD235" s="95">
        <v>3.8243243243243201</v>
      </c>
      <c r="AF235" s="96">
        <v>9</v>
      </c>
    </row>
    <row r="236" spans="1:32" ht="13.5" hidden="1" customHeight="1" outlineLevel="1" x14ac:dyDescent="0.3">
      <c r="A236" s="91" t="s">
        <v>486</v>
      </c>
      <c r="B236" s="92" t="s">
        <v>34</v>
      </c>
      <c r="D236" s="94" t="s">
        <v>487</v>
      </c>
      <c r="E236" s="95">
        <v>33</v>
      </c>
      <c r="F236" s="95">
        <v>0</v>
      </c>
      <c r="G236" s="95">
        <v>0</v>
      </c>
      <c r="H236" s="95">
        <v>0</v>
      </c>
      <c r="I236" s="95">
        <v>0</v>
      </c>
      <c r="J236" s="95">
        <v>33</v>
      </c>
      <c r="K236" s="95">
        <v>0</v>
      </c>
      <c r="L236" s="95">
        <v>0</v>
      </c>
      <c r="M236" s="95">
        <v>0</v>
      </c>
      <c r="N236" s="95">
        <v>0</v>
      </c>
      <c r="O236" s="95">
        <v>0</v>
      </c>
      <c r="Q236" s="95">
        <v>33</v>
      </c>
      <c r="R236" s="95" t="s">
        <v>36</v>
      </c>
      <c r="S236" s="95" t="s">
        <v>36</v>
      </c>
      <c r="X236" s="95" t="s">
        <v>36</v>
      </c>
      <c r="Y236" s="95">
        <v>30.8</v>
      </c>
      <c r="Z236" s="95">
        <v>-7.6923076923076898</v>
      </c>
      <c r="AA236" s="95">
        <v>28.430769230769201</v>
      </c>
      <c r="AB236" s="95">
        <v>2.19999999999999</v>
      </c>
      <c r="AD236" s="95">
        <v>4.5692307692307601</v>
      </c>
      <c r="AF236" s="96">
        <v>9</v>
      </c>
    </row>
    <row r="237" spans="1:32" ht="13.5" hidden="1" customHeight="1" outlineLevel="1" x14ac:dyDescent="0.3">
      <c r="A237" s="91" t="s">
        <v>488</v>
      </c>
      <c r="B237" s="92" t="s">
        <v>34</v>
      </c>
      <c r="D237" s="94" t="s">
        <v>489</v>
      </c>
      <c r="E237" s="95">
        <v>0</v>
      </c>
      <c r="F237" s="95">
        <v>0</v>
      </c>
      <c r="G237" s="95">
        <v>0</v>
      </c>
      <c r="H237" s="95">
        <v>0</v>
      </c>
      <c r="I237" s="95">
        <v>0</v>
      </c>
      <c r="J237" s="95">
        <v>0</v>
      </c>
      <c r="K237" s="95">
        <v>0</v>
      </c>
      <c r="L237" s="95">
        <v>0</v>
      </c>
      <c r="M237" s="95">
        <v>0</v>
      </c>
      <c r="N237" s="95">
        <v>0</v>
      </c>
      <c r="O237" s="95">
        <v>0</v>
      </c>
      <c r="Q237" s="95">
        <v>0</v>
      </c>
      <c r="R237" s="95" t="s">
        <v>36</v>
      </c>
      <c r="Y237" s="95" t="s">
        <v>36</v>
      </c>
      <c r="Z237" s="95">
        <v>4</v>
      </c>
      <c r="AA237" s="95" t="s">
        <v>36</v>
      </c>
      <c r="AB237" s="95" t="s">
        <v>36</v>
      </c>
      <c r="AD237" s="95" t="s">
        <v>36</v>
      </c>
      <c r="AF237" s="96">
        <v>9</v>
      </c>
    </row>
    <row r="238" spans="1:32" ht="13.5" hidden="1" customHeight="1" outlineLevel="1" x14ac:dyDescent="0.3">
      <c r="A238" s="91" t="s">
        <v>490</v>
      </c>
      <c r="B238" s="92" t="s">
        <v>34</v>
      </c>
      <c r="D238" s="94" t="s">
        <v>491</v>
      </c>
      <c r="E238" s="95">
        <v>139</v>
      </c>
      <c r="F238" s="95">
        <v>20</v>
      </c>
      <c r="G238" s="95">
        <v>124</v>
      </c>
      <c r="H238" s="95">
        <v>92</v>
      </c>
      <c r="I238" s="95">
        <v>0</v>
      </c>
      <c r="J238" s="95">
        <v>375</v>
      </c>
      <c r="K238" s="95">
        <v>0</v>
      </c>
      <c r="L238" s="95">
        <v>0</v>
      </c>
      <c r="M238" s="95">
        <v>0</v>
      </c>
      <c r="N238" s="95">
        <v>0</v>
      </c>
      <c r="O238" s="95">
        <v>0</v>
      </c>
      <c r="Q238" s="95">
        <v>375</v>
      </c>
      <c r="R238" s="95">
        <v>55</v>
      </c>
      <c r="S238" s="95">
        <v>136.19999999999999</v>
      </c>
      <c r="T238" s="95">
        <v>13</v>
      </c>
      <c r="U238" s="95">
        <v>111</v>
      </c>
      <c r="V238" s="95">
        <v>87</v>
      </c>
      <c r="X238" s="95">
        <v>347.2</v>
      </c>
      <c r="Y238" s="95">
        <v>402.2</v>
      </c>
      <c r="Z238" s="95">
        <v>-5.3398058252427099</v>
      </c>
      <c r="AA238" s="95">
        <v>380.72330097087303</v>
      </c>
      <c r="AB238" s="95">
        <v>-27.2</v>
      </c>
      <c r="AD238" s="95">
        <v>-5.7233009708738196</v>
      </c>
      <c r="AF238" s="96">
        <v>9</v>
      </c>
    </row>
    <row r="239" spans="1:32" ht="13.5" hidden="1" customHeight="1" outlineLevel="1" x14ac:dyDescent="0.3">
      <c r="A239" s="91" t="s">
        <v>492</v>
      </c>
      <c r="B239" s="92" t="s">
        <v>34</v>
      </c>
      <c r="D239" s="94" t="s">
        <v>493</v>
      </c>
      <c r="E239" s="95">
        <v>6</v>
      </c>
      <c r="F239" s="95">
        <v>0</v>
      </c>
      <c r="G239" s="95">
        <v>0</v>
      </c>
      <c r="H239" s="95">
        <v>0</v>
      </c>
      <c r="I239" s="95">
        <v>0</v>
      </c>
      <c r="J239" s="95">
        <v>6</v>
      </c>
      <c r="K239" s="95">
        <v>0</v>
      </c>
      <c r="L239" s="95">
        <v>0</v>
      </c>
      <c r="M239" s="95">
        <v>0</v>
      </c>
      <c r="N239" s="95">
        <v>0</v>
      </c>
      <c r="O239" s="95">
        <v>0</v>
      </c>
      <c r="Q239" s="95">
        <v>6</v>
      </c>
      <c r="R239" s="95" t="s">
        <v>36</v>
      </c>
      <c r="S239" s="95" t="s">
        <v>36</v>
      </c>
      <c r="X239" s="95" t="s">
        <v>36</v>
      </c>
      <c r="Y239" s="95">
        <v>5</v>
      </c>
      <c r="Z239" s="95">
        <v>20</v>
      </c>
      <c r="AA239" s="95">
        <v>6</v>
      </c>
      <c r="AB239" s="95">
        <v>1</v>
      </c>
      <c r="AD239" s="95">
        <v>0</v>
      </c>
      <c r="AF239" s="96">
        <v>9</v>
      </c>
    </row>
    <row r="240" spans="1:32" ht="13.5" customHeight="1" collapsed="1" x14ac:dyDescent="0.3">
      <c r="A240" s="91" t="s">
        <v>494</v>
      </c>
      <c r="B240" s="92" t="s">
        <v>31</v>
      </c>
      <c r="D240" s="94" t="s">
        <v>495</v>
      </c>
      <c r="E240" s="95">
        <v>171</v>
      </c>
      <c r="F240" s="95">
        <v>58</v>
      </c>
      <c r="G240" s="95">
        <v>533</v>
      </c>
      <c r="H240" s="95">
        <v>881</v>
      </c>
      <c r="I240" s="95">
        <v>339</v>
      </c>
      <c r="J240" s="95">
        <v>1982</v>
      </c>
      <c r="K240" s="95">
        <v>238</v>
      </c>
      <c r="L240" s="95">
        <v>0</v>
      </c>
      <c r="M240" s="95">
        <v>0</v>
      </c>
      <c r="N240" s="95">
        <v>238</v>
      </c>
      <c r="O240" s="95">
        <v>0</v>
      </c>
      <c r="Q240" s="95">
        <v>2220</v>
      </c>
      <c r="R240" s="95">
        <v>271</v>
      </c>
      <c r="S240" s="95">
        <v>180.4</v>
      </c>
      <c r="T240" s="95">
        <v>18.419697817571301</v>
      </c>
      <c r="U240" s="95">
        <v>530.20000000000005</v>
      </c>
      <c r="V240" s="95">
        <v>839.6</v>
      </c>
      <c r="W240" s="95">
        <v>329.4</v>
      </c>
      <c r="X240" s="95">
        <v>1898.01969781757</v>
      </c>
      <c r="Y240" s="95">
        <v>2169.01969781757</v>
      </c>
      <c r="Z240" s="95">
        <v>-9.9625234228607091</v>
      </c>
      <c r="AA240" s="95">
        <v>1952.93060237603</v>
      </c>
      <c r="AB240" s="95">
        <v>-187.019697817571</v>
      </c>
      <c r="AC240" s="95">
        <v>91.377685596597004</v>
      </c>
      <c r="AD240" s="95">
        <v>267.06939762396598</v>
      </c>
      <c r="AE240" s="95">
        <v>113.675314284032</v>
      </c>
      <c r="AF240" s="96">
        <v>0</v>
      </c>
    </row>
    <row r="241" spans="1:32" ht="13.5" hidden="1" customHeight="1" outlineLevel="1" x14ac:dyDescent="0.3">
      <c r="A241" s="91" t="s">
        <v>496</v>
      </c>
      <c r="B241" s="92" t="s">
        <v>34</v>
      </c>
      <c r="D241" s="94" t="s">
        <v>497</v>
      </c>
      <c r="E241" s="95">
        <v>51</v>
      </c>
      <c r="F241" s="95">
        <v>6</v>
      </c>
      <c r="G241" s="95">
        <v>145</v>
      </c>
      <c r="H241" s="95">
        <v>178</v>
      </c>
      <c r="I241" s="95">
        <v>140</v>
      </c>
      <c r="J241" s="95">
        <v>520</v>
      </c>
      <c r="K241" s="95">
        <v>0</v>
      </c>
      <c r="L241" s="95">
        <v>0</v>
      </c>
      <c r="M241" s="95">
        <v>0</v>
      </c>
      <c r="N241" s="95">
        <v>0</v>
      </c>
      <c r="O241" s="95">
        <v>0</v>
      </c>
      <c r="Q241" s="95">
        <v>520</v>
      </c>
      <c r="R241" s="95">
        <v>43</v>
      </c>
      <c r="S241" s="95">
        <v>62.2</v>
      </c>
      <c r="U241" s="95">
        <v>145</v>
      </c>
      <c r="V241" s="95">
        <v>176</v>
      </c>
      <c r="W241" s="95">
        <v>139.4</v>
      </c>
      <c r="X241" s="95">
        <v>522.6</v>
      </c>
      <c r="Y241" s="95">
        <v>565.6</v>
      </c>
      <c r="Z241" s="95">
        <v>-8.8012139605462796</v>
      </c>
      <c r="AA241" s="95">
        <v>515.82033383914995</v>
      </c>
      <c r="AB241" s="95">
        <v>-45.6</v>
      </c>
      <c r="AD241" s="95">
        <v>4.1796661608496999</v>
      </c>
      <c r="AF241" s="96">
        <v>9</v>
      </c>
    </row>
    <row r="242" spans="1:32" ht="13.5" hidden="1" customHeight="1" outlineLevel="1" x14ac:dyDescent="0.3">
      <c r="A242" s="91" t="s">
        <v>498</v>
      </c>
      <c r="B242" s="92" t="s">
        <v>34</v>
      </c>
      <c r="D242" s="94" t="s">
        <v>499</v>
      </c>
      <c r="E242" s="95">
        <v>12</v>
      </c>
      <c r="F242" s="95">
        <v>6</v>
      </c>
      <c r="G242" s="95">
        <v>0</v>
      </c>
      <c r="H242" s="95">
        <v>0</v>
      </c>
      <c r="I242" s="95">
        <v>0</v>
      </c>
      <c r="J242" s="95">
        <v>18</v>
      </c>
      <c r="K242" s="95">
        <v>0</v>
      </c>
      <c r="L242" s="95">
        <v>0</v>
      </c>
      <c r="M242" s="95">
        <v>0</v>
      </c>
      <c r="N242" s="95">
        <v>0</v>
      </c>
      <c r="O242" s="95">
        <v>0</v>
      </c>
      <c r="Q242" s="95">
        <v>18</v>
      </c>
      <c r="R242" s="95">
        <v>13</v>
      </c>
      <c r="S242" s="95">
        <v>10.8</v>
      </c>
      <c r="T242" s="95">
        <v>5.5259093452714003</v>
      </c>
      <c r="X242" s="95">
        <v>16.325909345271398</v>
      </c>
      <c r="Y242" s="95">
        <v>29.325909345271398</v>
      </c>
      <c r="Z242" s="95">
        <v>-11.320754716981099</v>
      </c>
      <c r="AA242" s="95">
        <v>26.005995079768901</v>
      </c>
      <c r="AB242" s="95">
        <v>-11.3259093452714</v>
      </c>
      <c r="AD242" s="95">
        <v>-8.0059950797689794</v>
      </c>
      <c r="AF242" s="96">
        <v>9</v>
      </c>
    </row>
    <row r="243" spans="1:32" ht="13.5" hidden="1" customHeight="1" outlineLevel="1" x14ac:dyDescent="0.3">
      <c r="A243" s="91" t="s">
        <v>500</v>
      </c>
      <c r="B243" s="92" t="s">
        <v>34</v>
      </c>
      <c r="D243" s="94" t="s">
        <v>501</v>
      </c>
      <c r="R243" s="95" t="s">
        <v>36</v>
      </c>
      <c r="Y243" s="95" t="s">
        <v>36</v>
      </c>
      <c r="Z243" s="95">
        <v>25</v>
      </c>
      <c r="AA243" s="95" t="s">
        <v>36</v>
      </c>
      <c r="AB243" s="95" t="s">
        <v>36</v>
      </c>
      <c r="AD243" s="95" t="s">
        <v>36</v>
      </c>
      <c r="AF243" s="96">
        <v>9</v>
      </c>
    </row>
    <row r="244" spans="1:32" ht="13.5" hidden="1" customHeight="1" outlineLevel="1" x14ac:dyDescent="0.3">
      <c r="A244" s="91" t="s">
        <v>502</v>
      </c>
      <c r="B244" s="92" t="s">
        <v>34</v>
      </c>
      <c r="D244" s="94" t="s">
        <v>503</v>
      </c>
      <c r="E244" s="95">
        <v>40</v>
      </c>
      <c r="F244" s="95">
        <v>26</v>
      </c>
      <c r="G244" s="95">
        <v>80</v>
      </c>
      <c r="H244" s="95">
        <v>160</v>
      </c>
      <c r="I244" s="95">
        <v>80</v>
      </c>
      <c r="J244" s="95">
        <v>386</v>
      </c>
      <c r="K244" s="95">
        <v>160</v>
      </c>
      <c r="L244" s="95">
        <v>0</v>
      </c>
      <c r="M244" s="95">
        <v>0</v>
      </c>
      <c r="N244" s="95">
        <v>160</v>
      </c>
      <c r="O244" s="95">
        <v>0</v>
      </c>
      <c r="Q244" s="95">
        <v>546</v>
      </c>
      <c r="R244" s="95">
        <v>60</v>
      </c>
      <c r="S244" s="95">
        <v>48</v>
      </c>
      <c r="U244" s="95">
        <v>80</v>
      </c>
      <c r="V244" s="95">
        <v>148</v>
      </c>
      <c r="W244" s="95">
        <v>79</v>
      </c>
      <c r="X244" s="95">
        <v>355</v>
      </c>
      <c r="Y244" s="95">
        <v>415</v>
      </c>
      <c r="Z244" s="95">
        <v>-10.688405797101399</v>
      </c>
      <c r="AA244" s="95">
        <v>370.643115942029</v>
      </c>
      <c r="AB244" s="95">
        <v>-29</v>
      </c>
      <c r="AD244" s="95">
        <v>175.356884057971</v>
      </c>
      <c r="AF244" s="96">
        <v>9</v>
      </c>
    </row>
    <row r="245" spans="1:32" ht="13.5" hidden="1" customHeight="1" outlineLevel="1" x14ac:dyDescent="0.3">
      <c r="A245" s="91" t="s">
        <v>504</v>
      </c>
      <c r="B245" s="92" t="s">
        <v>34</v>
      </c>
      <c r="D245" s="94" t="s">
        <v>505</v>
      </c>
      <c r="E245" s="95">
        <v>0</v>
      </c>
      <c r="F245" s="95">
        <v>0</v>
      </c>
      <c r="G245" s="95">
        <v>25</v>
      </c>
      <c r="H245" s="95">
        <v>0</v>
      </c>
      <c r="I245" s="95">
        <v>39</v>
      </c>
      <c r="J245" s="95">
        <v>64</v>
      </c>
      <c r="K245" s="95">
        <v>0</v>
      </c>
      <c r="L245" s="95">
        <v>0</v>
      </c>
      <c r="M245" s="95">
        <v>0</v>
      </c>
      <c r="N245" s="95">
        <v>0</v>
      </c>
      <c r="O245" s="95">
        <v>0</v>
      </c>
      <c r="Q245" s="95">
        <v>64</v>
      </c>
      <c r="R245" s="95">
        <v>19</v>
      </c>
      <c r="U245" s="95">
        <v>23.6</v>
      </c>
      <c r="W245" s="95">
        <v>38</v>
      </c>
      <c r="X245" s="95">
        <v>61.6</v>
      </c>
      <c r="Y245" s="95">
        <v>80.599999999999994</v>
      </c>
      <c r="Z245" s="95">
        <v>-11.4155251141552</v>
      </c>
      <c r="AA245" s="95">
        <v>71.399086757990801</v>
      </c>
      <c r="AB245" s="95">
        <v>-16.599999999999898</v>
      </c>
      <c r="AD245" s="95">
        <v>-7.3990867579908697</v>
      </c>
      <c r="AF245" s="96">
        <v>9</v>
      </c>
    </row>
    <row r="246" spans="1:32" ht="13.5" hidden="1" customHeight="1" outlineLevel="1" x14ac:dyDescent="0.3">
      <c r="A246" s="91" t="s">
        <v>506</v>
      </c>
      <c r="B246" s="92" t="s">
        <v>34</v>
      </c>
      <c r="D246" s="94" t="s">
        <v>507</v>
      </c>
      <c r="E246" s="95">
        <v>0</v>
      </c>
      <c r="F246" s="95">
        <v>0</v>
      </c>
      <c r="G246" s="95">
        <v>0</v>
      </c>
      <c r="H246" s="95">
        <v>0</v>
      </c>
      <c r="I246" s="95">
        <v>0</v>
      </c>
      <c r="J246" s="95">
        <v>0</v>
      </c>
      <c r="K246" s="95">
        <v>0</v>
      </c>
      <c r="L246" s="95">
        <v>0</v>
      </c>
      <c r="M246" s="95">
        <v>0</v>
      </c>
      <c r="N246" s="95">
        <v>0</v>
      </c>
      <c r="O246" s="95">
        <v>0</v>
      </c>
      <c r="Q246" s="95">
        <v>0</v>
      </c>
      <c r="R246" s="95" t="s">
        <v>36</v>
      </c>
      <c r="Y246" s="95" t="s">
        <v>36</v>
      </c>
      <c r="Z246" s="95">
        <v>-14.8936170212765</v>
      </c>
      <c r="AA246" s="95" t="s">
        <v>36</v>
      </c>
      <c r="AB246" s="95" t="s">
        <v>36</v>
      </c>
      <c r="AD246" s="95" t="s">
        <v>36</v>
      </c>
      <c r="AF246" s="96">
        <v>9</v>
      </c>
    </row>
    <row r="247" spans="1:32" ht="13.5" hidden="1" customHeight="1" outlineLevel="1" x14ac:dyDescent="0.3">
      <c r="A247" s="91" t="s">
        <v>508</v>
      </c>
      <c r="B247" s="92" t="s">
        <v>34</v>
      </c>
      <c r="D247" s="94" t="s">
        <v>509</v>
      </c>
      <c r="E247" s="95">
        <v>18</v>
      </c>
      <c r="F247" s="95">
        <v>0</v>
      </c>
      <c r="G247" s="95">
        <v>78</v>
      </c>
      <c r="H247" s="95">
        <v>180</v>
      </c>
      <c r="I247" s="95">
        <v>80</v>
      </c>
      <c r="J247" s="95">
        <v>356</v>
      </c>
      <c r="K247" s="95">
        <v>0</v>
      </c>
      <c r="L247" s="95">
        <v>0</v>
      </c>
      <c r="M247" s="95">
        <v>0</v>
      </c>
      <c r="N247" s="95">
        <v>0</v>
      </c>
      <c r="O247" s="95">
        <v>0</v>
      </c>
      <c r="Q247" s="95">
        <v>356</v>
      </c>
      <c r="R247" s="95">
        <v>37</v>
      </c>
      <c r="S247" s="95">
        <v>20.8</v>
      </c>
      <c r="U247" s="95">
        <v>78</v>
      </c>
      <c r="V247" s="95">
        <v>174</v>
      </c>
      <c r="W247" s="95">
        <v>73</v>
      </c>
      <c r="X247" s="95">
        <v>345.8</v>
      </c>
      <c r="Y247" s="95">
        <v>382.8</v>
      </c>
      <c r="Z247" s="95">
        <v>-9.3023255813953494</v>
      </c>
      <c r="AA247" s="95">
        <v>347.190697674418</v>
      </c>
      <c r="AB247" s="95">
        <v>-26.8</v>
      </c>
      <c r="AD247" s="95">
        <v>8.8093023255813705</v>
      </c>
      <c r="AF247" s="96">
        <v>9</v>
      </c>
    </row>
    <row r="248" spans="1:32" ht="13.5" hidden="1" customHeight="1" outlineLevel="1" x14ac:dyDescent="0.3">
      <c r="A248" s="91" t="s">
        <v>510</v>
      </c>
      <c r="B248" s="92" t="s">
        <v>34</v>
      </c>
      <c r="D248" s="94" t="s">
        <v>511</v>
      </c>
      <c r="E248" s="95">
        <v>15</v>
      </c>
      <c r="F248" s="95">
        <v>0</v>
      </c>
      <c r="G248" s="95">
        <v>153</v>
      </c>
      <c r="H248" s="95">
        <v>123</v>
      </c>
      <c r="I248" s="95">
        <v>0</v>
      </c>
      <c r="J248" s="95">
        <v>291</v>
      </c>
      <c r="K248" s="95">
        <v>0</v>
      </c>
      <c r="L248" s="95">
        <v>0</v>
      </c>
      <c r="M248" s="95">
        <v>0</v>
      </c>
      <c r="N248" s="95">
        <v>0</v>
      </c>
      <c r="O248" s="95">
        <v>0</v>
      </c>
      <c r="Q248" s="95">
        <v>291</v>
      </c>
      <c r="R248" s="95">
        <v>38</v>
      </c>
      <c r="S248" s="95">
        <v>9</v>
      </c>
      <c r="U248" s="95">
        <v>152.6</v>
      </c>
      <c r="V248" s="95">
        <v>104</v>
      </c>
      <c r="X248" s="95">
        <v>265.60000000000002</v>
      </c>
      <c r="Y248" s="95">
        <v>303.60000000000002</v>
      </c>
      <c r="Z248" s="95">
        <v>-0.77922077922077004</v>
      </c>
      <c r="AA248" s="95">
        <v>301.23428571428502</v>
      </c>
      <c r="AB248" s="95">
        <v>-12.6</v>
      </c>
      <c r="AD248" s="95">
        <v>-10.234285714285701</v>
      </c>
      <c r="AF248" s="96">
        <v>9</v>
      </c>
    </row>
    <row r="249" spans="1:32" ht="13.5" hidden="1" customHeight="1" outlineLevel="1" x14ac:dyDescent="0.3">
      <c r="A249" s="91" t="s">
        <v>512</v>
      </c>
      <c r="B249" s="92" t="s">
        <v>34</v>
      </c>
      <c r="D249" s="94" t="s">
        <v>513</v>
      </c>
      <c r="E249" s="95">
        <v>35</v>
      </c>
      <c r="F249" s="95">
        <v>20</v>
      </c>
      <c r="G249" s="95">
        <v>52</v>
      </c>
      <c r="H249" s="95">
        <v>240</v>
      </c>
      <c r="I249" s="95">
        <v>0</v>
      </c>
      <c r="J249" s="95">
        <v>347</v>
      </c>
      <c r="K249" s="95">
        <v>78</v>
      </c>
      <c r="L249" s="95">
        <v>0</v>
      </c>
      <c r="M249" s="95">
        <v>0</v>
      </c>
      <c r="N249" s="95">
        <v>78</v>
      </c>
      <c r="O249" s="95">
        <v>0</v>
      </c>
      <c r="Q249" s="95">
        <v>425</v>
      </c>
      <c r="R249" s="95">
        <v>56</v>
      </c>
      <c r="S249" s="95">
        <v>29.6</v>
      </c>
      <c r="T249" s="95">
        <v>12.893788472299899</v>
      </c>
      <c r="U249" s="95">
        <v>51</v>
      </c>
      <c r="V249" s="95">
        <v>237.6</v>
      </c>
      <c r="X249" s="95">
        <v>331.09378847229902</v>
      </c>
      <c r="Y249" s="95">
        <v>387.09378847229999</v>
      </c>
      <c r="Z249" s="95">
        <v>-14.7982062780269</v>
      </c>
      <c r="AA249" s="95">
        <v>329.81085116473901</v>
      </c>
      <c r="AB249" s="95">
        <v>-40.093788472299899</v>
      </c>
      <c r="AD249" s="95">
        <v>95.189148835260099</v>
      </c>
      <c r="AF249" s="96">
        <v>9</v>
      </c>
    </row>
    <row r="250" spans="1:32" ht="13.5" customHeight="1" x14ac:dyDescent="0.3">
      <c r="A250" s="91" t="s">
        <v>514</v>
      </c>
      <c r="B250" s="92" t="s">
        <v>31</v>
      </c>
      <c r="D250" s="94" t="s">
        <v>515</v>
      </c>
      <c r="E250" s="95">
        <v>235</v>
      </c>
      <c r="F250" s="95">
        <v>0</v>
      </c>
      <c r="G250" s="95">
        <v>857</v>
      </c>
      <c r="H250" s="95">
        <v>367</v>
      </c>
      <c r="I250" s="95">
        <v>192</v>
      </c>
      <c r="J250" s="95">
        <v>1651</v>
      </c>
      <c r="K250" s="95">
        <v>215</v>
      </c>
      <c r="L250" s="95">
        <v>0</v>
      </c>
      <c r="M250" s="95">
        <v>0</v>
      </c>
      <c r="N250" s="95">
        <v>215</v>
      </c>
      <c r="O250" s="95">
        <v>0</v>
      </c>
      <c r="Q250" s="95">
        <v>1866</v>
      </c>
      <c r="R250" s="95">
        <v>437</v>
      </c>
      <c r="S250" s="95" t="s">
        <v>36</v>
      </c>
      <c r="T250" s="95" t="s">
        <v>36</v>
      </c>
      <c r="U250" s="95">
        <v>822.1</v>
      </c>
      <c r="V250" s="95">
        <v>325</v>
      </c>
      <c r="W250" s="95">
        <v>197.8</v>
      </c>
      <c r="X250" s="95">
        <v>1531.9</v>
      </c>
      <c r="Y250" s="95">
        <v>1968.9</v>
      </c>
      <c r="Z250" s="95">
        <v>-0.74823943661971004</v>
      </c>
      <c r="AA250" s="95">
        <v>1954.1679137323899</v>
      </c>
      <c r="AB250" s="95">
        <v>-317.89999999999998</v>
      </c>
      <c r="AC250" s="95">
        <v>83.853928589567701</v>
      </c>
      <c r="AD250" s="95">
        <v>-88.167913732394396</v>
      </c>
      <c r="AE250" s="95">
        <v>95.488211984608995</v>
      </c>
      <c r="AF250" s="96">
        <v>1</v>
      </c>
    </row>
    <row r="251" spans="1:32" ht="13.5" customHeight="1" x14ac:dyDescent="0.3">
      <c r="A251" s="91" t="s">
        <v>516</v>
      </c>
      <c r="B251" s="92" t="s">
        <v>31</v>
      </c>
      <c r="D251" s="94" t="s">
        <v>517</v>
      </c>
      <c r="E251" s="95">
        <v>94</v>
      </c>
      <c r="F251" s="95">
        <v>0</v>
      </c>
      <c r="G251" s="95">
        <v>1162</v>
      </c>
      <c r="H251" s="95">
        <v>279</v>
      </c>
      <c r="I251" s="95">
        <v>528</v>
      </c>
      <c r="J251" s="95">
        <v>2063</v>
      </c>
      <c r="K251" s="95">
        <v>223</v>
      </c>
      <c r="L251" s="95">
        <v>0</v>
      </c>
      <c r="M251" s="95">
        <v>0</v>
      </c>
      <c r="N251" s="95">
        <v>223</v>
      </c>
      <c r="O251" s="95">
        <v>0</v>
      </c>
      <c r="P251" s="95">
        <v>84</v>
      </c>
      <c r="Q251" s="95">
        <v>2370</v>
      </c>
      <c r="R251" s="95">
        <v>265</v>
      </c>
      <c r="S251" s="95">
        <v>94</v>
      </c>
      <c r="U251" s="95">
        <v>1100.9000000000001</v>
      </c>
      <c r="V251" s="95">
        <v>277.8</v>
      </c>
      <c r="W251" s="95">
        <v>494.4</v>
      </c>
      <c r="X251" s="95">
        <v>1967.1</v>
      </c>
      <c r="Y251" s="95">
        <v>2232.1</v>
      </c>
      <c r="Z251" s="95">
        <v>8.3333333333333304</v>
      </c>
      <c r="AA251" s="95">
        <v>2418.1083333333299</v>
      </c>
      <c r="AB251" s="95">
        <v>-169.1</v>
      </c>
      <c r="AC251" s="95">
        <v>92.424174544151199</v>
      </c>
      <c r="AD251" s="95">
        <v>-48.108333333333498</v>
      </c>
      <c r="AE251" s="95">
        <v>98.010497186161302</v>
      </c>
      <c r="AF251" s="96">
        <v>0</v>
      </c>
    </row>
    <row r="252" spans="1:32" ht="13.5" customHeight="1" x14ac:dyDescent="0.3">
      <c r="A252" s="91" t="s">
        <v>518</v>
      </c>
      <c r="B252" s="92" t="s">
        <v>31</v>
      </c>
      <c r="D252" s="94" t="s">
        <v>519</v>
      </c>
      <c r="E252" s="95">
        <v>591</v>
      </c>
      <c r="F252" s="95">
        <v>75</v>
      </c>
      <c r="G252" s="95">
        <v>1308</v>
      </c>
      <c r="H252" s="95">
        <v>444</v>
      </c>
      <c r="I252" s="95">
        <v>1236</v>
      </c>
      <c r="J252" s="95">
        <v>3654</v>
      </c>
      <c r="K252" s="95">
        <v>228</v>
      </c>
      <c r="L252" s="95">
        <v>0</v>
      </c>
      <c r="M252" s="95">
        <v>0</v>
      </c>
      <c r="N252" s="95">
        <v>228</v>
      </c>
      <c r="O252" s="95">
        <v>0</v>
      </c>
      <c r="P252" s="95">
        <v>-84</v>
      </c>
      <c r="Q252" s="95">
        <v>3798</v>
      </c>
      <c r="R252" s="95">
        <v>391</v>
      </c>
      <c r="S252" s="95">
        <v>462.125909345271</v>
      </c>
      <c r="T252" s="95">
        <v>30</v>
      </c>
      <c r="U252" s="95">
        <v>1118.4000000000001</v>
      </c>
      <c r="V252" s="95">
        <v>383</v>
      </c>
      <c r="W252" s="95">
        <v>1079.4000000000001</v>
      </c>
      <c r="X252" s="95">
        <v>3072.9259093452702</v>
      </c>
      <c r="Y252" s="95">
        <v>3463.9259093452702</v>
      </c>
      <c r="Z252" s="95">
        <v>-2.5369978858350901</v>
      </c>
      <c r="AA252" s="95">
        <v>3376.0461822582802</v>
      </c>
      <c r="AB252" s="95">
        <v>190.074090654728</v>
      </c>
      <c r="AC252" s="95">
        <v>105.487244693713</v>
      </c>
      <c r="AD252" s="95">
        <v>421.95381774171199</v>
      </c>
      <c r="AE252" s="95">
        <v>112.498461068428</v>
      </c>
      <c r="AF252" s="96">
        <v>1</v>
      </c>
    </row>
    <row r="253" spans="1:32" ht="13.5" customHeight="1" x14ac:dyDescent="0.3">
      <c r="A253" s="91" t="s">
        <v>520</v>
      </c>
      <c r="B253" s="92" t="s">
        <v>31</v>
      </c>
      <c r="D253" s="94" t="s">
        <v>521</v>
      </c>
      <c r="E253" s="95">
        <v>530</v>
      </c>
      <c r="F253" s="95">
        <v>51</v>
      </c>
      <c r="G253" s="95">
        <v>453</v>
      </c>
      <c r="H253" s="95">
        <v>690</v>
      </c>
      <c r="I253" s="95">
        <v>386</v>
      </c>
      <c r="J253" s="95">
        <v>2110</v>
      </c>
      <c r="K253" s="95">
        <v>0</v>
      </c>
      <c r="L253" s="95">
        <v>26</v>
      </c>
      <c r="M253" s="95">
        <v>0</v>
      </c>
      <c r="N253" s="95">
        <v>26</v>
      </c>
      <c r="O253" s="95">
        <v>0</v>
      </c>
      <c r="Q253" s="95">
        <v>2136</v>
      </c>
      <c r="R253" s="95">
        <v>316</v>
      </c>
      <c r="S253" s="95">
        <v>452.35181869054202</v>
      </c>
      <c r="U253" s="95">
        <v>452</v>
      </c>
      <c r="V253" s="95">
        <v>653</v>
      </c>
      <c r="W253" s="95">
        <v>293.3</v>
      </c>
      <c r="X253" s="95">
        <v>1850.65181869054</v>
      </c>
      <c r="Y253" s="95">
        <v>2166.65181869054</v>
      </c>
      <c r="Z253" s="95">
        <v>-0.50648939537827997</v>
      </c>
      <c r="AA253" s="95">
        <v>2155.6779569941</v>
      </c>
      <c r="AB253" s="95">
        <v>-56.651818690542697</v>
      </c>
      <c r="AC253" s="95">
        <v>97.385282757393796</v>
      </c>
      <c r="AD253" s="95">
        <v>-19.677956994104498</v>
      </c>
      <c r="AE253" s="95">
        <v>99.087156922941105</v>
      </c>
      <c r="AF253" s="96">
        <v>0</v>
      </c>
    </row>
    <row r="254" spans="1:32" ht="13.5" customHeight="1" x14ac:dyDescent="0.3">
      <c r="A254" s="91" t="s">
        <v>520</v>
      </c>
      <c r="B254" s="92" t="s">
        <v>31</v>
      </c>
      <c r="C254" s="93" t="s">
        <v>320</v>
      </c>
      <c r="D254" s="94" t="s">
        <v>521</v>
      </c>
      <c r="E254" s="95">
        <v>0</v>
      </c>
      <c r="F254" s="95">
        <v>0</v>
      </c>
      <c r="G254" s="95">
        <v>80</v>
      </c>
      <c r="H254" s="95">
        <v>0</v>
      </c>
      <c r="I254" s="95">
        <v>0</v>
      </c>
      <c r="J254" s="95">
        <v>80</v>
      </c>
      <c r="K254" s="95">
        <v>80</v>
      </c>
      <c r="L254" s="95">
        <v>0</v>
      </c>
      <c r="M254" s="95">
        <v>0</v>
      </c>
      <c r="N254" s="95">
        <v>80</v>
      </c>
      <c r="O254" s="95">
        <v>0</v>
      </c>
      <c r="Q254" s="95">
        <v>160</v>
      </c>
      <c r="Z254" s="95">
        <v>-0.50648939537827997</v>
      </c>
      <c r="AF254" s="96">
        <v>0</v>
      </c>
    </row>
    <row r="255" spans="1:32" ht="13.5" customHeight="1" x14ac:dyDescent="0.3">
      <c r="A255" s="91" t="s">
        <v>522</v>
      </c>
      <c r="B255" s="92" t="s">
        <v>31</v>
      </c>
      <c r="D255" s="94" t="s">
        <v>523</v>
      </c>
      <c r="E255" s="95">
        <v>727</v>
      </c>
      <c r="F255" s="95">
        <v>6</v>
      </c>
      <c r="G255" s="95">
        <v>1313</v>
      </c>
      <c r="H255" s="95">
        <v>576</v>
      </c>
      <c r="I255" s="95">
        <v>959</v>
      </c>
      <c r="J255" s="95">
        <v>3581</v>
      </c>
      <c r="K255" s="95">
        <v>166</v>
      </c>
      <c r="L255" s="95">
        <v>100</v>
      </c>
      <c r="M255" s="95">
        <v>19</v>
      </c>
      <c r="N255" s="95">
        <v>285</v>
      </c>
      <c r="O255" s="95">
        <v>0</v>
      </c>
      <c r="Q255" s="95">
        <v>3866</v>
      </c>
      <c r="R255" s="95">
        <v>502</v>
      </c>
      <c r="S255" s="95">
        <v>592.79999999999995</v>
      </c>
      <c r="T255" s="95">
        <v>5</v>
      </c>
      <c r="U255" s="95">
        <v>1298.5</v>
      </c>
      <c r="V255" s="95">
        <v>576</v>
      </c>
      <c r="W255" s="95">
        <v>870.4</v>
      </c>
      <c r="X255" s="95">
        <v>3342.7</v>
      </c>
      <c r="Y255" s="95">
        <v>3844.7</v>
      </c>
      <c r="Z255" s="95">
        <v>2.6574803149606301</v>
      </c>
      <c r="AA255" s="95">
        <v>3946.8721456692901</v>
      </c>
      <c r="AB255" s="95">
        <v>-263.69999999999902</v>
      </c>
      <c r="AC255" s="95">
        <v>93.141207376388195</v>
      </c>
      <c r="AD255" s="95">
        <v>-80.872145669291001</v>
      </c>
      <c r="AE255" s="95">
        <v>97.950981367409398</v>
      </c>
      <c r="AF255" s="96">
        <v>1</v>
      </c>
    </row>
    <row r="256" spans="1:32" ht="13.5" customHeight="1" x14ac:dyDescent="0.3">
      <c r="A256" s="91" t="s">
        <v>524</v>
      </c>
      <c r="B256" s="92" t="s">
        <v>31</v>
      </c>
      <c r="D256" s="94" t="s">
        <v>525</v>
      </c>
      <c r="E256" s="95">
        <v>326</v>
      </c>
      <c r="F256" s="95">
        <v>18</v>
      </c>
      <c r="G256" s="95">
        <v>494</v>
      </c>
      <c r="H256" s="95">
        <v>224</v>
      </c>
      <c r="I256" s="95">
        <v>188</v>
      </c>
      <c r="J256" s="95">
        <v>1250</v>
      </c>
      <c r="K256" s="95">
        <v>80</v>
      </c>
      <c r="L256" s="95">
        <v>0</v>
      </c>
      <c r="M256" s="95">
        <v>0</v>
      </c>
      <c r="N256" s="95">
        <v>80</v>
      </c>
      <c r="O256" s="95">
        <v>0</v>
      </c>
      <c r="Q256" s="95">
        <v>1330</v>
      </c>
      <c r="R256" s="95">
        <v>188</v>
      </c>
      <c r="S256" s="95">
        <v>275.82590934527099</v>
      </c>
      <c r="U256" s="95">
        <v>377</v>
      </c>
      <c r="V256" s="95">
        <v>233.3</v>
      </c>
      <c r="W256" s="95">
        <v>186.4</v>
      </c>
      <c r="X256" s="95">
        <v>1072.5259093452701</v>
      </c>
      <c r="Y256" s="95">
        <v>1260.5259093452701</v>
      </c>
      <c r="Z256" s="95">
        <v>-4.52830188679245</v>
      </c>
      <c r="AA256" s="95">
        <v>1203.4454908088801</v>
      </c>
      <c r="AB256" s="95">
        <v>-10.525909345271399</v>
      </c>
      <c r="AC256" s="95">
        <v>99.164958905863401</v>
      </c>
      <c r="AD256" s="95">
        <v>126.554509191118</v>
      </c>
      <c r="AE256" s="95">
        <v>110.51601507153001</v>
      </c>
      <c r="AF256" s="96">
        <v>0</v>
      </c>
    </row>
    <row r="257" spans="1:32" ht="13.5" customHeight="1" collapsed="1" x14ac:dyDescent="0.3">
      <c r="A257" s="91" t="s">
        <v>526</v>
      </c>
      <c r="B257" s="92" t="s">
        <v>31</v>
      </c>
      <c r="D257" s="94" t="s">
        <v>527</v>
      </c>
      <c r="E257" s="95">
        <v>590</v>
      </c>
      <c r="F257" s="95">
        <v>35</v>
      </c>
      <c r="G257" s="95">
        <v>754</v>
      </c>
      <c r="H257" s="95">
        <v>664</v>
      </c>
      <c r="I257" s="95">
        <v>460</v>
      </c>
      <c r="J257" s="95">
        <v>2503</v>
      </c>
      <c r="K257" s="95">
        <v>83</v>
      </c>
      <c r="L257" s="95">
        <v>0</v>
      </c>
      <c r="M257" s="95">
        <v>0</v>
      </c>
      <c r="N257" s="95">
        <v>83</v>
      </c>
      <c r="O257" s="95">
        <v>0</v>
      </c>
      <c r="Q257" s="95">
        <v>2586</v>
      </c>
      <c r="R257" s="95">
        <v>235</v>
      </c>
      <c r="S257" s="95">
        <v>500.8</v>
      </c>
      <c r="T257" s="95">
        <v>13.4</v>
      </c>
      <c r="U257" s="95">
        <v>729</v>
      </c>
      <c r="V257" s="95">
        <v>615.25</v>
      </c>
      <c r="W257" s="95">
        <v>368.4</v>
      </c>
      <c r="X257" s="95">
        <v>2226.85</v>
      </c>
      <c r="Y257" s="95">
        <v>2461.85</v>
      </c>
      <c r="Z257" s="95">
        <v>1.08834827144686</v>
      </c>
      <c r="AA257" s="95">
        <v>2488.6435019206101</v>
      </c>
      <c r="AB257" s="95">
        <v>41.15</v>
      </c>
      <c r="AC257" s="95">
        <v>101.67150719987001</v>
      </c>
      <c r="AD257" s="95">
        <v>97.356498079385801</v>
      </c>
      <c r="AE257" s="95">
        <v>103.912030710877</v>
      </c>
      <c r="AF257" s="96">
        <v>1</v>
      </c>
    </row>
    <row r="258" spans="1:32" ht="13.5" hidden="1" customHeight="1" outlineLevel="1" x14ac:dyDescent="0.3">
      <c r="A258" s="91" t="s">
        <v>528</v>
      </c>
      <c r="B258" s="92" t="s">
        <v>529</v>
      </c>
      <c r="D258" s="94" t="s">
        <v>530</v>
      </c>
      <c r="E258" s="95">
        <v>181</v>
      </c>
      <c r="F258" s="95">
        <v>29</v>
      </c>
      <c r="G258" s="95">
        <v>314</v>
      </c>
      <c r="H258" s="95">
        <v>242</v>
      </c>
      <c r="I258" s="95">
        <v>194</v>
      </c>
      <c r="J258" s="95">
        <v>960</v>
      </c>
      <c r="K258" s="95">
        <v>0</v>
      </c>
      <c r="L258" s="95">
        <v>0</v>
      </c>
      <c r="M258" s="95">
        <v>0</v>
      </c>
      <c r="N258" s="95">
        <v>0</v>
      </c>
      <c r="O258" s="95">
        <v>0</v>
      </c>
      <c r="Q258" s="95">
        <v>960</v>
      </c>
      <c r="R258" s="95" t="s">
        <v>36</v>
      </c>
      <c r="S258" s="95" t="s">
        <v>36</v>
      </c>
      <c r="T258" s="95" t="s">
        <v>36</v>
      </c>
      <c r="U258" s="95" t="s">
        <v>36</v>
      </c>
      <c r="V258" s="95" t="s">
        <v>36</v>
      </c>
      <c r="W258" s="95" t="s">
        <v>36</v>
      </c>
      <c r="X258" s="95" t="s">
        <v>36</v>
      </c>
      <c r="Y258" s="95" t="s">
        <v>36</v>
      </c>
      <c r="Z258" s="95">
        <v>1.2410189418680599</v>
      </c>
      <c r="AA258" s="95" t="s">
        <v>36</v>
      </c>
      <c r="AB258" s="95" t="s">
        <v>36</v>
      </c>
      <c r="AD258" s="95" t="s">
        <v>36</v>
      </c>
      <c r="AF258" s="96">
        <v>9</v>
      </c>
    </row>
    <row r="259" spans="1:32" ht="13.5" hidden="1" customHeight="1" outlineLevel="1" x14ac:dyDescent="0.3">
      <c r="A259" s="91" t="s">
        <v>531</v>
      </c>
      <c r="B259" s="92" t="s">
        <v>34</v>
      </c>
      <c r="D259" s="94" t="s">
        <v>532</v>
      </c>
      <c r="E259" s="95">
        <v>286</v>
      </c>
      <c r="F259" s="95">
        <v>0</v>
      </c>
      <c r="G259" s="95">
        <v>152</v>
      </c>
      <c r="H259" s="95">
        <v>160</v>
      </c>
      <c r="I259" s="95">
        <v>154</v>
      </c>
      <c r="J259" s="95">
        <v>752</v>
      </c>
      <c r="K259" s="95">
        <v>0</v>
      </c>
      <c r="L259" s="95">
        <v>0</v>
      </c>
      <c r="M259" s="95">
        <v>0</v>
      </c>
      <c r="N259" s="95">
        <v>0</v>
      </c>
      <c r="O259" s="95">
        <v>0</v>
      </c>
      <c r="Q259" s="95">
        <v>752</v>
      </c>
      <c r="R259" s="95" t="s">
        <v>36</v>
      </c>
      <c r="S259" s="95" t="s">
        <v>36</v>
      </c>
      <c r="U259" s="95" t="s">
        <v>36</v>
      </c>
      <c r="V259" s="95" t="s">
        <v>36</v>
      </c>
      <c r="W259" s="95" t="s">
        <v>36</v>
      </c>
      <c r="X259" s="95" t="s">
        <v>36</v>
      </c>
      <c r="Y259" s="95" t="s">
        <v>36</v>
      </c>
      <c r="Z259" s="95">
        <v>1.06100795755968</v>
      </c>
      <c r="AA259" s="95" t="s">
        <v>36</v>
      </c>
      <c r="AB259" s="95" t="s">
        <v>36</v>
      </c>
      <c r="AD259" s="95" t="s">
        <v>36</v>
      </c>
      <c r="AF259" s="96">
        <v>9</v>
      </c>
    </row>
    <row r="260" spans="1:32" ht="13.5" hidden="1" customHeight="1" outlineLevel="1" x14ac:dyDescent="0.3">
      <c r="A260" s="91" t="s">
        <v>533</v>
      </c>
      <c r="B260" s="92" t="s">
        <v>34</v>
      </c>
      <c r="D260" s="94" t="s">
        <v>534</v>
      </c>
      <c r="E260" s="95">
        <v>123</v>
      </c>
      <c r="F260" s="95">
        <v>6</v>
      </c>
      <c r="G260" s="95">
        <v>288</v>
      </c>
      <c r="H260" s="95">
        <v>262</v>
      </c>
      <c r="I260" s="95">
        <v>112</v>
      </c>
      <c r="J260" s="95">
        <v>791</v>
      </c>
      <c r="K260" s="95">
        <v>83</v>
      </c>
      <c r="L260" s="95">
        <v>0</v>
      </c>
      <c r="M260" s="95">
        <v>0</v>
      </c>
      <c r="N260" s="95">
        <v>83</v>
      </c>
      <c r="O260" s="95">
        <v>0</v>
      </c>
      <c r="Q260" s="95">
        <v>874</v>
      </c>
      <c r="R260" s="95" t="s">
        <v>36</v>
      </c>
      <c r="S260" s="95" t="s">
        <v>36</v>
      </c>
      <c r="T260" s="95" t="s">
        <v>36</v>
      </c>
      <c r="U260" s="95" t="s">
        <v>36</v>
      </c>
      <c r="V260" s="95" t="s">
        <v>36</v>
      </c>
      <c r="W260" s="95" t="s">
        <v>36</v>
      </c>
      <c r="X260" s="95" t="s">
        <v>36</v>
      </c>
      <c r="Y260" s="95" t="s">
        <v>36</v>
      </c>
      <c r="Z260" s="95">
        <v>0.83432657926102005</v>
      </c>
      <c r="AA260" s="95" t="s">
        <v>36</v>
      </c>
      <c r="AB260" s="95" t="s">
        <v>36</v>
      </c>
      <c r="AD260" s="95" t="s">
        <v>36</v>
      </c>
      <c r="AF260" s="96">
        <v>9</v>
      </c>
    </row>
    <row r="261" spans="1:32" ht="13.5" customHeight="1" x14ac:dyDescent="0.3">
      <c r="A261" s="91" t="s">
        <v>535</v>
      </c>
      <c r="B261" s="92" t="s">
        <v>31</v>
      </c>
      <c r="D261" s="94" t="s">
        <v>536</v>
      </c>
      <c r="E261" s="95">
        <v>637</v>
      </c>
      <c r="F261" s="95">
        <v>48</v>
      </c>
      <c r="G261" s="95">
        <v>1192</v>
      </c>
      <c r="H261" s="95">
        <v>482</v>
      </c>
      <c r="I261" s="95">
        <v>711</v>
      </c>
      <c r="J261" s="95">
        <v>3070</v>
      </c>
      <c r="K261" s="95">
        <v>80</v>
      </c>
      <c r="L261" s="95">
        <v>0</v>
      </c>
      <c r="M261" s="95">
        <v>0</v>
      </c>
      <c r="N261" s="95">
        <v>80</v>
      </c>
      <c r="O261" s="95">
        <v>0</v>
      </c>
      <c r="Q261" s="95">
        <v>3150</v>
      </c>
      <c r="R261" s="95">
        <v>410</v>
      </c>
      <c r="S261" s="95">
        <v>513.125909345271</v>
      </c>
      <c r="T261" s="95">
        <v>16.051818690542799</v>
      </c>
      <c r="U261" s="95">
        <v>1158.8</v>
      </c>
      <c r="V261" s="95">
        <v>439</v>
      </c>
      <c r="W261" s="95">
        <v>657</v>
      </c>
      <c r="X261" s="95">
        <v>2783.9777280358098</v>
      </c>
      <c r="Y261" s="95">
        <v>3193.9777280358098</v>
      </c>
      <c r="Z261" s="95">
        <v>0.20623872131991999</v>
      </c>
      <c r="AA261" s="95">
        <v>3200.5649468613501</v>
      </c>
      <c r="AB261" s="95">
        <v>-123.977728035814</v>
      </c>
      <c r="AC261" s="95">
        <v>96.118390965986606</v>
      </c>
      <c r="AD261" s="95">
        <v>-50.564946861358699</v>
      </c>
      <c r="AE261" s="95">
        <v>98.420124331145203</v>
      </c>
      <c r="AF261" s="96">
        <v>0</v>
      </c>
    </row>
    <row r="262" spans="1:32" ht="13.5" customHeight="1" x14ac:dyDescent="0.3">
      <c r="A262" s="91" t="s">
        <v>537</v>
      </c>
      <c r="B262" s="92" t="s">
        <v>31</v>
      </c>
      <c r="D262" s="94" t="s">
        <v>538</v>
      </c>
      <c r="E262" s="95">
        <v>707</v>
      </c>
      <c r="F262" s="95">
        <v>39</v>
      </c>
      <c r="G262" s="95">
        <v>680</v>
      </c>
      <c r="H262" s="95">
        <v>893</v>
      </c>
      <c r="I262" s="95">
        <v>792</v>
      </c>
      <c r="J262" s="95">
        <v>3111</v>
      </c>
      <c r="K262" s="95">
        <v>160</v>
      </c>
      <c r="L262" s="95">
        <v>100</v>
      </c>
      <c r="M262" s="95">
        <v>0</v>
      </c>
      <c r="N262" s="95">
        <v>260</v>
      </c>
      <c r="O262" s="95">
        <v>0</v>
      </c>
      <c r="Q262" s="95">
        <v>3371</v>
      </c>
      <c r="R262" s="95">
        <v>455</v>
      </c>
      <c r="S262" s="95">
        <v>547.6</v>
      </c>
      <c r="T262" s="95">
        <v>13.8</v>
      </c>
      <c r="U262" s="95">
        <v>675.2</v>
      </c>
      <c r="V262" s="95">
        <v>877.3</v>
      </c>
      <c r="W262" s="95">
        <v>703.4</v>
      </c>
      <c r="X262" s="95">
        <v>2817.3</v>
      </c>
      <c r="Y262" s="95">
        <v>3272.3</v>
      </c>
      <c r="Z262" s="95">
        <v>-1.21102808554496</v>
      </c>
      <c r="AA262" s="95">
        <v>3232.6715279567102</v>
      </c>
      <c r="AB262" s="95">
        <v>-161.30000000000001</v>
      </c>
      <c r="AC262" s="95">
        <v>95.070745347309199</v>
      </c>
      <c r="AD262" s="95">
        <v>138.32847204328701</v>
      </c>
      <c r="AE262" s="95">
        <v>104.279076016446</v>
      </c>
      <c r="AF262" s="96">
        <v>1</v>
      </c>
    </row>
    <row r="263" spans="1:32" ht="13.5" customHeight="1" x14ac:dyDescent="0.3">
      <c r="A263" s="91" t="s">
        <v>539</v>
      </c>
      <c r="B263" s="92" t="s">
        <v>31</v>
      </c>
      <c r="D263" s="94" t="s">
        <v>540</v>
      </c>
      <c r="E263" s="95">
        <v>467</v>
      </c>
      <c r="F263" s="95">
        <v>36</v>
      </c>
      <c r="G263" s="95">
        <v>633</v>
      </c>
      <c r="H263" s="95">
        <v>114</v>
      </c>
      <c r="I263" s="95">
        <v>23</v>
      </c>
      <c r="J263" s="95">
        <v>1273</v>
      </c>
      <c r="K263" s="95">
        <v>166</v>
      </c>
      <c r="L263" s="95">
        <v>0</v>
      </c>
      <c r="M263" s="95">
        <v>0</v>
      </c>
      <c r="N263" s="95">
        <v>166</v>
      </c>
      <c r="O263" s="95">
        <v>0</v>
      </c>
      <c r="Q263" s="95">
        <v>1439</v>
      </c>
      <c r="R263" s="95">
        <v>204</v>
      </c>
      <c r="S263" s="95">
        <v>446.3</v>
      </c>
      <c r="T263" s="95">
        <v>7</v>
      </c>
      <c r="U263" s="95">
        <v>614.4</v>
      </c>
      <c r="V263" s="95">
        <v>100</v>
      </c>
      <c r="W263" s="95">
        <v>22</v>
      </c>
      <c r="X263" s="95">
        <v>1189.7</v>
      </c>
      <c r="Y263" s="95">
        <v>1393.7</v>
      </c>
      <c r="Z263" s="95">
        <v>-6.0606060606060597</v>
      </c>
      <c r="AA263" s="95">
        <v>1309.2333333333299</v>
      </c>
      <c r="AB263" s="95">
        <v>-120.7</v>
      </c>
      <c r="AC263" s="95">
        <v>91.339599626892394</v>
      </c>
      <c r="AD263" s="95">
        <v>129.766666666666</v>
      </c>
      <c r="AE263" s="95">
        <v>109.91165313033</v>
      </c>
      <c r="AF263" s="96">
        <v>0</v>
      </c>
    </row>
    <row r="264" spans="1:32" ht="13.5" customHeight="1" x14ac:dyDescent="0.3">
      <c r="A264" s="91" t="s">
        <v>541</v>
      </c>
      <c r="B264" s="92" t="s">
        <v>31</v>
      </c>
      <c r="D264" s="94" t="s">
        <v>542</v>
      </c>
      <c r="E264" s="95">
        <v>1090</v>
      </c>
      <c r="F264" s="95">
        <v>85</v>
      </c>
      <c r="G264" s="95">
        <v>1512</v>
      </c>
      <c r="H264" s="95">
        <v>487</v>
      </c>
      <c r="I264" s="95">
        <v>478</v>
      </c>
      <c r="J264" s="95">
        <v>3652</v>
      </c>
      <c r="K264" s="95">
        <v>80</v>
      </c>
      <c r="L264" s="95">
        <v>0</v>
      </c>
      <c r="M264" s="95">
        <v>0</v>
      </c>
      <c r="N264" s="95">
        <v>80</v>
      </c>
      <c r="O264" s="95">
        <v>0</v>
      </c>
      <c r="Q264" s="95">
        <v>3732</v>
      </c>
      <c r="R264" s="95">
        <v>351</v>
      </c>
      <c r="S264" s="95">
        <v>871.8</v>
      </c>
      <c r="T264" s="95">
        <v>51</v>
      </c>
      <c r="U264" s="95">
        <v>1412.2</v>
      </c>
      <c r="V264" s="95">
        <v>405</v>
      </c>
      <c r="W264" s="95">
        <v>409.6</v>
      </c>
      <c r="X264" s="95">
        <v>3149.6</v>
      </c>
      <c r="Y264" s="95">
        <v>3500.6</v>
      </c>
      <c r="Z264" s="95">
        <v>1.5529531568228101</v>
      </c>
      <c r="AA264" s="95">
        <v>3554.9626782077298</v>
      </c>
      <c r="AB264" s="95">
        <v>151.4</v>
      </c>
      <c r="AC264" s="95">
        <v>104.324972861795</v>
      </c>
      <c r="AD264" s="95">
        <v>177.037321792261</v>
      </c>
      <c r="AE264" s="95">
        <v>104.980005075088</v>
      </c>
      <c r="AF264" s="96">
        <v>1</v>
      </c>
    </row>
    <row r="265" spans="1:32" ht="13.5" customHeight="1" x14ac:dyDescent="0.3">
      <c r="A265" s="91" t="s">
        <v>543</v>
      </c>
      <c r="B265" s="92" t="s">
        <v>31</v>
      </c>
      <c r="D265" s="94" t="s">
        <v>544</v>
      </c>
      <c r="E265" s="95">
        <v>457</v>
      </c>
      <c r="F265" s="95">
        <v>77</v>
      </c>
      <c r="G265" s="95">
        <v>793</v>
      </c>
      <c r="H265" s="95">
        <v>0</v>
      </c>
      <c r="I265" s="95">
        <v>0</v>
      </c>
      <c r="J265" s="95">
        <v>1327</v>
      </c>
      <c r="K265" s="95">
        <v>67</v>
      </c>
      <c r="L265" s="95">
        <v>0</v>
      </c>
      <c r="M265" s="95">
        <v>0</v>
      </c>
      <c r="N265" s="95">
        <v>67</v>
      </c>
      <c r="O265" s="95">
        <v>0</v>
      </c>
      <c r="Q265" s="95">
        <v>1394</v>
      </c>
      <c r="R265" s="95">
        <v>223</v>
      </c>
      <c r="S265" s="95">
        <v>360.056303549571</v>
      </c>
      <c r="T265" s="95">
        <v>48</v>
      </c>
      <c r="U265" s="95">
        <v>710.6</v>
      </c>
      <c r="X265" s="95">
        <v>1118.6563035495701</v>
      </c>
      <c r="Y265" s="95">
        <v>1341.6563035495701</v>
      </c>
      <c r="Z265" s="95">
        <v>-3.7108433734939701</v>
      </c>
      <c r="AA265" s="95">
        <v>1291.8695395142299</v>
      </c>
      <c r="AB265" s="95">
        <v>-14.6563035495717</v>
      </c>
      <c r="AC265" s="95">
        <v>98.907596266585102</v>
      </c>
      <c r="AD265" s="95">
        <v>102.13046048576101</v>
      </c>
      <c r="AE265" s="95">
        <v>107.90563267899</v>
      </c>
      <c r="AF265" s="96">
        <v>0</v>
      </c>
    </row>
    <row r="266" spans="1:32" ht="13.5" customHeight="1" collapsed="1" x14ac:dyDescent="0.3">
      <c r="A266" s="91" t="s">
        <v>545</v>
      </c>
      <c r="B266" s="92" t="s">
        <v>31</v>
      </c>
      <c r="D266" s="94" t="s">
        <v>546</v>
      </c>
      <c r="E266" s="95">
        <v>114</v>
      </c>
      <c r="F266" s="95">
        <v>0</v>
      </c>
      <c r="G266" s="95">
        <v>163</v>
      </c>
      <c r="H266" s="95">
        <v>0</v>
      </c>
      <c r="I266" s="95">
        <v>0</v>
      </c>
      <c r="J266" s="95">
        <v>277</v>
      </c>
      <c r="K266" s="95">
        <v>18</v>
      </c>
      <c r="L266" s="95">
        <v>0</v>
      </c>
      <c r="M266" s="95">
        <v>0</v>
      </c>
      <c r="N266" s="95">
        <v>18</v>
      </c>
      <c r="O266" s="95">
        <v>0</v>
      </c>
      <c r="Q266" s="95">
        <v>295</v>
      </c>
      <c r="R266" s="95">
        <v>30</v>
      </c>
      <c r="S266" s="95">
        <v>117.975071399428</v>
      </c>
      <c r="U266" s="95">
        <v>148</v>
      </c>
      <c r="X266" s="95">
        <v>265.97507139942797</v>
      </c>
      <c r="Y266" s="95">
        <v>295.97507139942797</v>
      </c>
      <c r="Z266" s="95">
        <v>-4.6511627906976702</v>
      </c>
      <c r="AA266" s="95">
        <v>282.20878900875698</v>
      </c>
      <c r="AB266" s="95">
        <v>-18.9750713994287</v>
      </c>
      <c r="AC266" s="95">
        <v>93.588962979310693</v>
      </c>
      <c r="AD266" s="95">
        <v>12.7912109912423</v>
      </c>
      <c r="AE266" s="95">
        <v>104.532534594748</v>
      </c>
      <c r="AF266" s="96">
        <v>1</v>
      </c>
    </row>
    <row r="267" spans="1:32" ht="13.5" hidden="1" customHeight="1" outlineLevel="1" x14ac:dyDescent="0.3">
      <c r="A267" s="91" t="s">
        <v>547</v>
      </c>
      <c r="B267" s="92" t="s">
        <v>34</v>
      </c>
      <c r="D267" s="94" t="s">
        <v>548</v>
      </c>
      <c r="E267" s="95">
        <v>114</v>
      </c>
      <c r="F267" s="95">
        <v>0</v>
      </c>
      <c r="G267" s="95">
        <v>163</v>
      </c>
      <c r="H267" s="95">
        <v>0</v>
      </c>
      <c r="I267" s="95">
        <v>0</v>
      </c>
      <c r="J267" s="95">
        <v>277</v>
      </c>
      <c r="K267" s="95">
        <v>18</v>
      </c>
      <c r="L267" s="95">
        <v>0</v>
      </c>
      <c r="M267" s="95">
        <v>0</v>
      </c>
      <c r="N267" s="95">
        <v>18</v>
      </c>
      <c r="O267" s="95">
        <v>0</v>
      </c>
      <c r="Q267" s="95">
        <v>295</v>
      </c>
      <c r="R267" s="95">
        <v>25</v>
      </c>
      <c r="S267" s="95">
        <v>117.975071399428</v>
      </c>
      <c r="U267" s="95">
        <v>148</v>
      </c>
      <c r="X267" s="95">
        <v>265.97507139942797</v>
      </c>
      <c r="Y267" s="95">
        <v>290.97507139942797</v>
      </c>
      <c r="Z267" s="95">
        <v>-12.258064516129</v>
      </c>
      <c r="AA267" s="95">
        <v>255.30715942143399</v>
      </c>
      <c r="AB267" s="95">
        <v>-13.9750713994287</v>
      </c>
      <c r="AD267" s="95">
        <v>39.692840578565701</v>
      </c>
      <c r="AF267" s="96">
        <v>9</v>
      </c>
    </row>
    <row r="268" spans="1:32" ht="13.5" hidden="1" customHeight="1" outlineLevel="1" x14ac:dyDescent="0.3">
      <c r="A268" s="91" t="s">
        <v>549</v>
      </c>
      <c r="B268" s="92" t="s">
        <v>34</v>
      </c>
      <c r="D268" s="94" t="s">
        <v>550</v>
      </c>
      <c r="E268" s="95">
        <v>0</v>
      </c>
      <c r="F268" s="95">
        <v>0</v>
      </c>
      <c r="G268" s="95">
        <v>0</v>
      </c>
      <c r="H268" s="95">
        <v>0</v>
      </c>
      <c r="I268" s="95">
        <v>0</v>
      </c>
      <c r="J268" s="95">
        <v>0</v>
      </c>
      <c r="K268" s="95">
        <v>0</v>
      </c>
      <c r="L268" s="95">
        <v>0</v>
      </c>
      <c r="M268" s="95">
        <v>0</v>
      </c>
      <c r="N268" s="95">
        <v>0</v>
      </c>
      <c r="O268" s="95">
        <v>0</v>
      </c>
      <c r="Q268" s="95">
        <v>0</v>
      </c>
      <c r="R268" s="95" t="s">
        <v>36</v>
      </c>
      <c r="Y268" s="95" t="s">
        <v>36</v>
      </c>
      <c r="Z268" s="95">
        <v>10.5263157894736</v>
      </c>
      <c r="AA268" s="95" t="s">
        <v>36</v>
      </c>
      <c r="AB268" s="95" t="s">
        <v>36</v>
      </c>
      <c r="AD268" s="95" t="s">
        <v>36</v>
      </c>
      <c r="AF268" s="96">
        <v>9</v>
      </c>
    </row>
    <row r="269" spans="1:32" ht="13.5" hidden="1" customHeight="1" outlineLevel="1" x14ac:dyDescent="0.3">
      <c r="A269" s="91" t="s">
        <v>551</v>
      </c>
      <c r="B269" s="92" t="s">
        <v>34</v>
      </c>
      <c r="D269" s="94" t="s">
        <v>552</v>
      </c>
      <c r="E269" s="95">
        <v>0</v>
      </c>
      <c r="F269" s="95">
        <v>0</v>
      </c>
      <c r="G269" s="95">
        <v>0</v>
      </c>
      <c r="H269" s="95">
        <v>0</v>
      </c>
      <c r="I269" s="95">
        <v>0</v>
      </c>
      <c r="J269" s="95">
        <v>0</v>
      </c>
      <c r="K269" s="95">
        <v>0</v>
      </c>
      <c r="L269" s="95">
        <v>0</v>
      </c>
      <c r="M269" s="95">
        <v>0</v>
      </c>
      <c r="N269" s="95">
        <v>0</v>
      </c>
      <c r="O269" s="95">
        <v>0</v>
      </c>
      <c r="Q269" s="95">
        <v>0</v>
      </c>
      <c r="R269" s="95" t="s">
        <v>36</v>
      </c>
      <c r="Y269" s="95" t="s">
        <v>36</v>
      </c>
      <c r="Z269" s="95">
        <v>0</v>
      </c>
      <c r="AA269" s="95" t="s">
        <v>36</v>
      </c>
      <c r="AB269" s="95" t="s">
        <v>36</v>
      </c>
      <c r="AD269" s="95" t="s">
        <v>36</v>
      </c>
      <c r="AF269" s="96">
        <v>9</v>
      </c>
    </row>
    <row r="270" spans="1:32" ht="13.5" hidden="1" customHeight="1" outlineLevel="1" collapsed="1" x14ac:dyDescent="0.3">
      <c r="A270" s="91" t="s">
        <v>553</v>
      </c>
      <c r="B270" s="92" t="s">
        <v>34</v>
      </c>
      <c r="D270" s="94" t="s">
        <v>554</v>
      </c>
      <c r="E270" s="95">
        <v>0</v>
      </c>
      <c r="F270" s="95">
        <v>0</v>
      </c>
      <c r="G270" s="95">
        <v>0</v>
      </c>
      <c r="H270" s="95">
        <v>0</v>
      </c>
      <c r="I270" s="95">
        <v>0</v>
      </c>
      <c r="J270" s="95">
        <v>0</v>
      </c>
      <c r="K270" s="95">
        <v>0</v>
      </c>
      <c r="L270" s="95">
        <v>0</v>
      </c>
      <c r="M270" s="95">
        <v>0</v>
      </c>
      <c r="N270" s="95">
        <v>0</v>
      </c>
      <c r="O270" s="95">
        <v>0</v>
      </c>
      <c r="Q270" s="95">
        <v>0</v>
      </c>
      <c r="R270" s="95" t="s">
        <v>36</v>
      </c>
      <c r="Y270" s="95" t="s">
        <v>36</v>
      </c>
      <c r="Z270" s="95">
        <v>3.862660944206</v>
      </c>
      <c r="AA270" s="95" t="s">
        <v>36</v>
      </c>
      <c r="AB270" s="95" t="s">
        <v>36</v>
      </c>
      <c r="AD270" s="95" t="s">
        <v>36</v>
      </c>
      <c r="AF270" s="96">
        <v>9</v>
      </c>
    </row>
    <row r="271" spans="1:32" ht="13.5" customHeight="1" collapsed="1" x14ac:dyDescent="0.3">
      <c r="A271" s="91" t="s">
        <v>545</v>
      </c>
      <c r="B271" s="92" t="s">
        <v>31</v>
      </c>
      <c r="C271" s="93" t="s">
        <v>320</v>
      </c>
      <c r="D271" s="94" t="s">
        <v>546</v>
      </c>
      <c r="E271" s="95">
        <v>0</v>
      </c>
      <c r="F271" s="95">
        <v>0</v>
      </c>
      <c r="G271" s="95">
        <v>220</v>
      </c>
      <c r="H271" s="95">
        <v>0</v>
      </c>
      <c r="I271" s="95">
        <v>0</v>
      </c>
      <c r="J271" s="95">
        <v>220</v>
      </c>
      <c r="K271" s="95">
        <v>136</v>
      </c>
      <c r="L271" s="95">
        <v>0</v>
      </c>
      <c r="M271" s="95">
        <v>0</v>
      </c>
      <c r="N271" s="95">
        <v>136</v>
      </c>
      <c r="O271" s="95">
        <v>0</v>
      </c>
      <c r="Q271" s="95">
        <v>356</v>
      </c>
      <c r="Z271" s="95">
        <v>-4.6511627906976702</v>
      </c>
      <c r="AF271" s="96">
        <v>1</v>
      </c>
    </row>
    <row r="272" spans="1:32" ht="13.5" hidden="1" customHeight="1" outlineLevel="1" x14ac:dyDescent="0.3">
      <c r="A272" s="91" t="s">
        <v>555</v>
      </c>
      <c r="B272" s="92" t="s">
        <v>34</v>
      </c>
      <c r="C272" s="93" t="s">
        <v>320</v>
      </c>
      <c r="D272" s="94" t="s">
        <v>556</v>
      </c>
      <c r="E272" s="95">
        <v>0</v>
      </c>
      <c r="F272" s="95">
        <v>0</v>
      </c>
      <c r="G272" s="95">
        <v>60</v>
      </c>
      <c r="H272" s="95">
        <v>0</v>
      </c>
      <c r="I272" s="95">
        <v>0</v>
      </c>
      <c r="J272" s="95">
        <v>60</v>
      </c>
      <c r="K272" s="95">
        <v>56</v>
      </c>
      <c r="L272" s="95">
        <v>0</v>
      </c>
      <c r="M272" s="95">
        <v>0</v>
      </c>
      <c r="N272" s="95">
        <v>56</v>
      </c>
      <c r="O272" s="95">
        <v>0</v>
      </c>
      <c r="Q272" s="95">
        <v>116</v>
      </c>
      <c r="Z272" s="95">
        <v>4.2857142857142803</v>
      </c>
      <c r="AF272" s="96">
        <v>9</v>
      </c>
    </row>
    <row r="273" spans="1:32" ht="13.5" hidden="1" customHeight="1" outlineLevel="1" x14ac:dyDescent="0.3">
      <c r="A273" s="91" t="s">
        <v>553</v>
      </c>
      <c r="B273" s="92" t="s">
        <v>34</v>
      </c>
      <c r="C273" s="93" t="s">
        <v>320</v>
      </c>
      <c r="D273" s="94" t="s">
        <v>554</v>
      </c>
      <c r="E273" s="95">
        <v>0</v>
      </c>
      <c r="F273" s="95">
        <v>0</v>
      </c>
      <c r="G273" s="95">
        <v>160</v>
      </c>
      <c r="H273" s="95">
        <v>0</v>
      </c>
      <c r="I273" s="95">
        <v>0</v>
      </c>
      <c r="J273" s="95">
        <v>160</v>
      </c>
      <c r="K273" s="95">
        <v>80</v>
      </c>
      <c r="L273" s="95">
        <v>0</v>
      </c>
      <c r="M273" s="95">
        <v>0</v>
      </c>
      <c r="N273" s="95">
        <v>80</v>
      </c>
      <c r="O273" s="95">
        <v>0</v>
      </c>
      <c r="Q273" s="95">
        <v>240</v>
      </c>
      <c r="Z273" s="95">
        <v>3.862660944206</v>
      </c>
      <c r="AF273" s="96">
        <v>9</v>
      </c>
    </row>
    <row r="274" spans="1:32" ht="13.5" customHeight="1" collapsed="1" x14ac:dyDescent="0.3">
      <c r="A274" s="91" t="s">
        <v>557</v>
      </c>
      <c r="B274" s="92" t="s">
        <v>31</v>
      </c>
      <c r="D274" s="94" t="s">
        <v>558</v>
      </c>
      <c r="E274" s="95">
        <v>169</v>
      </c>
      <c r="F274" s="95">
        <v>6</v>
      </c>
      <c r="G274" s="95">
        <v>342</v>
      </c>
      <c r="H274" s="95">
        <v>0</v>
      </c>
      <c r="I274" s="95">
        <v>80</v>
      </c>
      <c r="J274" s="95">
        <v>597</v>
      </c>
      <c r="K274" s="95">
        <v>44</v>
      </c>
      <c r="L274" s="95">
        <v>0</v>
      </c>
      <c r="M274" s="95">
        <v>0</v>
      </c>
      <c r="N274" s="95">
        <v>44</v>
      </c>
      <c r="O274" s="95">
        <v>0</v>
      </c>
      <c r="Q274" s="95">
        <v>641</v>
      </c>
      <c r="R274" s="95">
        <v>102</v>
      </c>
      <c r="S274" s="95">
        <v>123.8</v>
      </c>
      <c r="T274" s="95">
        <v>5.4563035495715999</v>
      </c>
      <c r="U274" s="95">
        <v>259</v>
      </c>
      <c r="W274" s="95">
        <v>62</v>
      </c>
      <c r="X274" s="95">
        <v>450.25630354957099</v>
      </c>
      <c r="Y274" s="95">
        <v>552.25630354957104</v>
      </c>
      <c r="Z274" s="95">
        <v>-5.0204918032786798</v>
      </c>
      <c r="AA274" s="95">
        <v>524.53032109677497</v>
      </c>
      <c r="AB274" s="95">
        <v>44.743696450428303</v>
      </c>
      <c r="AC274" s="95">
        <v>108.101980215136</v>
      </c>
      <c r="AD274" s="95">
        <v>116.46967890322399</v>
      </c>
      <c r="AE274" s="95">
        <v>122.204565535828</v>
      </c>
      <c r="AF274" s="96">
        <v>0</v>
      </c>
    </row>
    <row r="275" spans="1:32" ht="13.5" hidden="1" customHeight="1" outlineLevel="1" x14ac:dyDescent="0.3">
      <c r="A275" s="91" t="s">
        <v>559</v>
      </c>
      <c r="B275" s="92" t="s">
        <v>34</v>
      </c>
      <c r="D275" s="94" t="s">
        <v>560</v>
      </c>
      <c r="E275" s="95">
        <v>24</v>
      </c>
      <c r="F275" s="95">
        <v>0</v>
      </c>
      <c r="G275" s="95">
        <v>16</v>
      </c>
      <c r="H275" s="95">
        <v>0</v>
      </c>
      <c r="I275" s="95">
        <v>0</v>
      </c>
      <c r="J275" s="95">
        <v>40</v>
      </c>
      <c r="K275" s="95">
        <v>0</v>
      </c>
      <c r="L275" s="95">
        <v>0</v>
      </c>
      <c r="M275" s="95">
        <v>0</v>
      </c>
      <c r="N275" s="95">
        <v>0</v>
      </c>
      <c r="O275" s="95">
        <v>0</v>
      </c>
      <c r="Q275" s="95">
        <v>40</v>
      </c>
      <c r="R275" s="95">
        <v>7</v>
      </c>
      <c r="S275" s="95">
        <v>23.8</v>
      </c>
      <c r="U275" s="95">
        <v>16</v>
      </c>
      <c r="X275" s="95">
        <v>39.799999999999997</v>
      </c>
      <c r="Y275" s="95">
        <v>46.8</v>
      </c>
      <c r="Z275" s="95">
        <v>0</v>
      </c>
      <c r="AA275" s="95">
        <v>46.8</v>
      </c>
      <c r="AB275" s="95">
        <v>-6.7999999999999901</v>
      </c>
      <c r="AD275" s="95">
        <v>-6.7999999999999901</v>
      </c>
      <c r="AF275" s="96">
        <v>9</v>
      </c>
    </row>
    <row r="276" spans="1:32" ht="13.5" hidden="1" customHeight="1" outlineLevel="1" x14ac:dyDescent="0.3">
      <c r="A276" s="91" t="s">
        <v>561</v>
      </c>
      <c r="B276" s="92" t="s">
        <v>34</v>
      </c>
      <c r="D276" s="94" t="s">
        <v>562</v>
      </c>
      <c r="E276" s="95">
        <v>12</v>
      </c>
      <c r="F276" s="95">
        <v>0</v>
      </c>
      <c r="G276" s="95">
        <v>0</v>
      </c>
      <c r="H276" s="95">
        <v>0</v>
      </c>
      <c r="I276" s="95">
        <v>0</v>
      </c>
      <c r="J276" s="95">
        <v>12</v>
      </c>
      <c r="K276" s="95">
        <v>0</v>
      </c>
      <c r="L276" s="95">
        <v>0</v>
      </c>
      <c r="M276" s="95">
        <v>0</v>
      </c>
      <c r="N276" s="95">
        <v>0</v>
      </c>
      <c r="O276" s="95">
        <v>0</v>
      </c>
      <c r="Q276" s="95">
        <v>12</v>
      </c>
      <c r="R276" s="95">
        <v>6</v>
      </c>
      <c r="S276" s="95">
        <v>12</v>
      </c>
      <c r="X276" s="95">
        <v>12</v>
      </c>
      <c r="Y276" s="95">
        <v>18</v>
      </c>
      <c r="Z276" s="95">
        <v>9.5238095238095202</v>
      </c>
      <c r="AA276" s="95">
        <v>19.714285714285701</v>
      </c>
      <c r="AB276" s="95">
        <v>-6</v>
      </c>
      <c r="AD276" s="95">
        <v>-7.71428571428571</v>
      </c>
      <c r="AF276" s="96">
        <v>9</v>
      </c>
    </row>
    <row r="277" spans="1:32" ht="13.5" hidden="1" customHeight="1" outlineLevel="1" x14ac:dyDescent="0.3">
      <c r="A277" s="91" t="s">
        <v>563</v>
      </c>
      <c r="B277" s="92" t="s">
        <v>34</v>
      </c>
      <c r="D277" s="94" t="s">
        <v>564</v>
      </c>
      <c r="E277" s="95">
        <v>18</v>
      </c>
      <c r="F277" s="95">
        <v>0</v>
      </c>
      <c r="G277" s="95">
        <v>16</v>
      </c>
      <c r="H277" s="95">
        <v>0</v>
      </c>
      <c r="I277" s="95">
        <v>0</v>
      </c>
      <c r="J277" s="95">
        <v>34</v>
      </c>
      <c r="K277" s="95">
        <v>0</v>
      </c>
      <c r="L277" s="95">
        <v>0</v>
      </c>
      <c r="M277" s="95">
        <v>0</v>
      </c>
      <c r="N277" s="95">
        <v>0</v>
      </c>
      <c r="O277" s="95">
        <v>0</v>
      </c>
      <c r="Q277" s="95">
        <v>34</v>
      </c>
      <c r="R277" s="95">
        <v>8</v>
      </c>
      <c r="S277" s="95">
        <v>17</v>
      </c>
      <c r="U277" s="95">
        <v>16</v>
      </c>
      <c r="X277" s="95">
        <v>33</v>
      </c>
      <c r="Y277" s="95">
        <v>41</v>
      </c>
      <c r="Z277" s="95">
        <v>3.07692307692307</v>
      </c>
      <c r="AA277" s="95">
        <v>42.2615384615384</v>
      </c>
      <c r="AB277" s="95">
        <v>-7</v>
      </c>
      <c r="AD277" s="95">
        <v>-8.26153846153845</v>
      </c>
      <c r="AF277" s="96">
        <v>9</v>
      </c>
    </row>
    <row r="278" spans="1:32" ht="13.5" hidden="1" customHeight="1" outlineLevel="1" x14ac:dyDescent="0.3">
      <c r="A278" s="91" t="s">
        <v>565</v>
      </c>
      <c r="B278" s="92" t="s">
        <v>34</v>
      </c>
      <c r="D278" s="94" t="s">
        <v>566</v>
      </c>
      <c r="E278" s="95">
        <v>6</v>
      </c>
      <c r="F278" s="95">
        <v>0</v>
      </c>
      <c r="G278" s="95">
        <v>78</v>
      </c>
      <c r="H278" s="95">
        <v>0</v>
      </c>
      <c r="I278" s="95">
        <v>0</v>
      </c>
      <c r="J278" s="95">
        <v>84</v>
      </c>
      <c r="K278" s="95">
        <v>0</v>
      </c>
      <c r="L278" s="95">
        <v>0</v>
      </c>
      <c r="M278" s="95">
        <v>0</v>
      </c>
      <c r="N278" s="95">
        <v>0</v>
      </c>
      <c r="O278" s="95">
        <v>0</v>
      </c>
      <c r="Q278" s="95">
        <v>84</v>
      </c>
      <c r="R278" s="95" t="s">
        <v>36</v>
      </c>
      <c r="S278" s="95" t="s">
        <v>36</v>
      </c>
      <c r="U278" s="95" t="s">
        <v>36</v>
      </c>
      <c r="X278" s="95" t="s">
        <v>36</v>
      </c>
      <c r="Y278" s="95" t="s">
        <v>36</v>
      </c>
      <c r="Z278" s="95">
        <v>0</v>
      </c>
      <c r="AA278" s="95" t="s">
        <v>36</v>
      </c>
      <c r="AB278" s="95" t="s">
        <v>36</v>
      </c>
      <c r="AD278" s="95" t="s">
        <v>36</v>
      </c>
      <c r="AF278" s="96">
        <v>9</v>
      </c>
    </row>
    <row r="279" spans="1:32" ht="13.5" hidden="1" customHeight="1" outlineLevel="1" x14ac:dyDescent="0.3">
      <c r="A279" s="91" t="s">
        <v>567</v>
      </c>
      <c r="B279" s="92" t="s">
        <v>34</v>
      </c>
      <c r="D279" s="94" t="s">
        <v>568</v>
      </c>
      <c r="E279" s="95">
        <v>6</v>
      </c>
      <c r="F279" s="95">
        <v>0</v>
      </c>
      <c r="G279" s="95">
        <v>0</v>
      </c>
      <c r="H279" s="95">
        <v>0</v>
      </c>
      <c r="I279" s="95">
        <v>0</v>
      </c>
      <c r="J279" s="95">
        <v>6</v>
      </c>
      <c r="K279" s="95">
        <v>0</v>
      </c>
      <c r="L279" s="95">
        <v>0</v>
      </c>
      <c r="M279" s="95">
        <v>0</v>
      </c>
      <c r="N279" s="95">
        <v>0</v>
      </c>
      <c r="O279" s="95">
        <v>0</v>
      </c>
      <c r="Q279" s="95">
        <v>6</v>
      </c>
      <c r="R279" s="95" t="s">
        <v>36</v>
      </c>
      <c r="S279" s="95" t="s">
        <v>36</v>
      </c>
      <c r="X279" s="95" t="s">
        <v>36</v>
      </c>
      <c r="Y279" s="95" t="s">
        <v>36</v>
      </c>
      <c r="Z279" s="95">
        <v>-11.538461538461499</v>
      </c>
      <c r="AA279" s="95" t="s">
        <v>36</v>
      </c>
      <c r="AB279" s="95" t="s">
        <v>36</v>
      </c>
      <c r="AD279" s="95" t="s">
        <v>36</v>
      </c>
      <c r="AF279" s="96">
        <v>9</v>
      </c>
    </row>
    <row r="280" spans="1:32" ht="13.5" hidden="1" customHeight="1" outlineLevel="1" x14ac:dyDescent="0.3">
      <c r="A280" s="91" t="s">
        <v>569</v>
      </c>
      <c r="B280" s="92" t="s">
        <v>34</v>
      </c>
      <c r="D280" s="94" t="s">
        <v>570</v>
      </c>
      <c r="E280" s="95">
        <v>18</v>
      </c>
      <c r="F280" s="95">
        <v>0</v>
      </c>
      <c r="G280" s="95">
        <v>76</v>
      </c>
      <c r="H280" s="95">
        <v>0</v>
      </c>
      <c r="I280" s="95">
        <v>0</v>
      </c>
      <c r="J280" s="95">
        <v>94</v>
      </c>
      <c r="K280" s="95">
        <v>44</v>
      </c>
      <c r="L280" s="95">
        <v>0</v>
      </c>
      <c r="M280" s="95">
        <v>0</v>
      </c>
      <c r="N280" s="95">
        <v>44</v>
      </c>
      <c r="O280" s="95">
        <v>0</v>
      </c>
      <c r="Q280" s="95">
        <v>138</v>
      </c>
      <c r="R280" s="95">
        <v>24</v>
      </c>
      <c r="S280" s="95">
        <v>22.8</v>
      </c>
      <c r="U280" s="95">
        <v>75</v>
      </c>
      <c r="X280" s="95">
        <v>97.8</v>
      </c>
      <c r="Y280" s="95">
        <v>121.8</v>
      </c>
      <c r="Z280" s="95">
        <v>-12</v>
      </c>
      <c r="AA280" s="95">
        <v>107.184</v>
      </c>
      <c r="AB280" s="95">
        <v>-27.8</v>
      </c>
      <c r="AD280" s="95">
        <v>30.815999999999999</v>
      </c>
      <c r="AF280" s="96">
        <v>9</v>
      </c>
    </row>
    <row r="281" spans="1:32" ht="13.5" hidden="1" customHeight="1" outlineLevel="1" x14ac:dyDescent="0.3">
      <c r="A281" s="91" t="s">
        <v>571</v>
      </c>
      <c r="B281" s="92" t="s">
        <v>34</v>
      </c>
      <c r="D281" s="94" t="s">
        <v>572</v>
      </c>
      <c r="E281" s="95">
        <v>57</v>
      </c>
      <c r="F281" s="95">
        <v>6</v>
      </c>
      <c r="G281" s="95">
        <v>78</v>
      </c>
      <c r="H281" s="95">
        <v>0</v>
      </c>
      <c r="I281" s="95">
        <v>80</v>
      </c>
      <c r="J281" s="95">
        <v>221</v>
      </c>
      <c r="K281" s="95">
        <v>0</v>
      </c>
      <c r="L281" s="95">
        <v>0</v>
      </c>
      <c r="M281" s="95">
        <v>0</v>
      </c>
      <c r="N281" s="95">
        <v>0</v>
      </c>
      <c r="O281" s="95">
        <v>0</v>
      </c>
      <c r="Q281" s="95">
        <v>221</v>
      </c>
      <c r="R281" s="95">
        <v>31</v>
      </c>
      <c r="S281" s="95">
        <v>29.2</v>
      </c>
      <c r="T281" s="95">
        <v>5.4563035495715999</v>
      </c>
      <c r="U281" s="95">
        <v>78</v>
      </c>
      <c r="W281" s="95">
        <v>62</v>
      </c>
      <c r="X281" s="95">
        <v>174.65630354957099</v>
      </c>
      <c r="Y281" s="95">
        <v>205.65630354957099</v>
      </c>
      <c r="Z281" s="95">
        <v>-6.5155807365439102</v>
      </c>
      <c r="AA281" s="95">
        <v>192.256601052007</v>
      </c>
      <c r="AB281" s="95">
        <v>15.3436964504284</v>
      </c>
      <c r="AD281" s="95">
        <v>28.7433989479925</v>
      </c>
      <c r="AF281" s="96">
        <v>9</v>
      </c>
    </row>
    <row r="282" spans="1:32" ht="13.5" hidden="1" customHeight="1" outlineLevel="1" collapsed="1" x14ac:dyDescent="0.3">
      <c r="A282" s="91" t="s">
        <v>573</v>
      </c>
      <c r="B282" s="92" t="s">
        <v>34</v>
      </c>
      <c r="D282" s="94" t="s">
        <v>574</v>
      </c>
      <c r="E282" s="95">
        <v>16</v>
      </c>
      <c r="F282" s="95">
        <v>0</v>
      </c>
      <c r="G282" s="95">
        <v>52</v>
      </c>
      <c r="H282" s="95">
        <v>0</v>
      </c>
      <c r="I282" s="95">
        <v>0</v>
      </c>
      <c r="J282" s="95">
        <v>68</v>
      </c>
      <c r="K282" s="95">
        <v>0</v>
      </c>
      <c r="L282" s="95">
        <v>0</v>
      </c>
      <c r="M282" s="95">
        <v>0</v>
      </c>
      <c r="N282" s="95">
        <v>0</v>
      </c>
      <c r="O282" s="95">
        <v>0</v>
      </c>
      <c r="Q282" s="95">
        <v>68</v>
      </c>
      <c r="R282" s="95">
        <v>11</v>
      </c>
      <c r="S282" s="95" t="s">
        <v>36</v>
      </c>
      <c r="U282" s="95" t="s">
        <v>36</v>
      </c>
      <c r="X282" s="95">
        <v>29</v>
      </c>
      <c r="Y282" s="95">
        <v>40</v>
      </c>
      <c r="Z282" s="95">
        <v>-9.7826086956521703</v>
      </c>
      <c r="AA282" s="95">
        <v>36.086956521739097</v>
      </c>
      <c r="AB282" s="95">
        <v>28</v>
      </c>
      <c r="AD282" s="95">
        <v>31.9130434782608</v>
      </c>
      <c r="AF282" s="96">
        <v>9</v>
      </c>
    </row>
    <row r="283" spans="1:32" ht="13.5" hidden="1" customHeight="1" outlineLevel="1" x14ac:dyDescent="0.3">
      <c r="A283" s="91" t="s">
        <v>575</v>
      </c>
      <c r="B283" s="92" t="s">
        <v>34</v>
      </c>
      <c r="D283" s="94" t="s">
        <v>350</v>
      </c>
      <c r="E283" s="95">
        <v>0</v>
      </c>
      <c r="F283" s="95">
        <v>0</v>
      </c>
      <c r="G283" s="95">
        <v>26</v>
      </c>
      <c r="H283" s="95">
        <v>0</v>
      </c>
      <c r="I283" s="95">
        <v>0</v>
      </c>
      <c r="J283" s="95">
        <v>26</v>
      </c>
      <c r="K283" s="95">
        <v>0</v>
      </c>
      <c r="L283" s="95">
        <v>0</v>
      </c>
      <c r="M283" s="95">
        <v>0</v>
      </c>
      <c r="N283" s="95">
        <v>0</v>
      </c>
      <c r="O283" s="95">
        <v>0</v>
      </c>
      <c r="Q283" s="95">
        <v>26</v>
      </c>
      <c r="R283" s="95">
        <v>7</v>
      </c>
      <c r="Y283" s="95">
        <v>7</v>
      </c>
      <c r="Z283" s="95">
        <v>0</v>
      </c>
      <c r="AA283" s="95">
        <v>7</v>
      </c>
      <c r="AB283" s="95">
        <v>19</v>
      </c>
      <c r="AD283" s="95">
        <v>19</v>
      </c>
      <c r="AF283" s="96">
        <v>9</v>
      </c>
    </row>
    <row r="284" spans="1:32" ht="13.5" hidden="1" customHeight="1" outlineLevel="1" collapsed="1" x14ac:dyDescent="0.3">
      <c r="A284" s="91" t="s">
        <v>576</v>
      </c>
      <c r="B284" s="92" t="s">
        <v>34</v>
      </c>
      <c r="D284" s="94" t="s">
        <v>577</v>
      </c>
      <c r="E284" s="95">
        <v>12</v>
      </c>
      <c r="F284" s="95">
        <v>0</v>
      </c>
      <c r="G284" s="95">
        <v>0</v>
      </c>
      <c r="H284" s="95">
        <v>0</v>
      </c>
      <c r="I284" s="95">
        <v>0</v>
      </c>
      <c r="J284" s="95">
        <v>12</v>
      </c>
      <c r="K284" s="95">
        <v>0</v>
      </c>
      <c r="L284" s="95">
        <v>0</v>
      </c>
      <c r="M284" s="95">
        <v>0</v>
      </c>
      <c r="N284" s="95">
        <v>0</v>
      </c>
      <c r="O284" s="95">
        <v>0</v>
      </c>
      <c r="Q284" s="95">
        <v>12</v>
      </c>
      <c r="R284" s="95" t="s">
        <v>36</v>
      </c>
      <c r="Y284" s="95" t="s">
        <v>36</v>
      </c>
      <c r="Z284" s="95">
        <v>0</v>
      </c>
      <c r="AA284" s="95" t="s">
        <v>36</v>
      </c>
      <c r="AB284" s="95" t="s">
        <v>36</v>
      </c>
      <c r="AD284" s="95" t="s">
        <v>36</v>
      </c>
      <c r="AF284" s="96">
        <v>9</v>
      </c>
    </row>
    <row r="285" spans="1:32" ht="13.5" customHeight="1" collapsed="1" x14ac:dyDescent="0.3">
      <c r="A285" s="91" t="s">
        <v>578</v>
      </c>
      <c r="B285" s="92" t="s">
        <v>31</v>
      </c>
      <c r="D285" s="94" t="s">
        <v>579</v>
      </c>
      <c r="E285" s="95">
        <v>113</v>
      </c>
      <c r="F285" s="95">
        <v>0</v>
      </c>
      <c r="G285" s="95">
        <v>96</v>
      </c>
      <c r="H285" s="95">
        <v>0</v>
      </c>
      <c r="I285" s="95">
        <v>0</v>
      </c>
      <c r="J285" s="95">
        <v>209</v>
      </c>
      <c r="K285" s="95">
        <v>0</v>
      </c>
      <c r="L285" s="95">
        <v>0</v>
      </c>
      <c r="M285" s="95">
        <v>0</v>
      </c>
      <c r="N285" s="95">
        <v>0</v>
      </c>
      <c r="O285" s="95">
        <v>0</v>
      </c>
      <c r="Q285" s="95">
        <v>209</v>
      </c>
      <c r="R285" s="95">
        <v>38</v>
      </c>
      <c r="S285" s="95">
        <v>98.6</v>
      </c>
      <c r="T285" s="95">
        <v>8</v>
      </c>
      <c r="U285" s="95">
        <v>81.599999999999994</v>
      </c>
      <c r="X285" s="95">
        <v>188.2</v>
      </c>
      <c r="Y285" s="95">
        <v>226.2</v>
      </c>
      <c r="Z285" s="95">
        <v>-3.3898305084745699</v>
      </c>
      <c r="AA285" s="95">
        <v>218.53220338982999</v>
      </c>
      <c r="AB285" s="95">
        <v>-17.1999999999999</v>
      </c>
      <c r="AC285" s="95">
        <v>92.396109637488905</v>
      </c>
      <c r="AD285" s="95">
        <v>-9.5322033898304994</v>
      </c>
      <c r="AE285" s="95">
        <v>95.6380783966991</v>
      </c>
      <c r="AF285" s="96">
        <v>1</v>
      </c>
    </row>
    <row r="286" spans="1:32" ht="13.5" hidden="1" customHeight="1" outlineLevel="1" x14ac:dyDescent="0.3">
      <c r="A286" s="91" t="s">
        <v>580</v>
      </c>
      <c r="B286" s="92" t="s">
        <v>34</v>
      </c>
      <c r="D286" s="94" t="s">
        <v>581</v>
      </c>
      <c r="E286" s="95">
        <v>6</v>
      </c>
      <c r="F286" s="95">
        <v>0</v>
      </c>
      <c r="G286" s="95">
        <v>0</v>
      </c>
      <c r="H286" s="95">
        <v>0</v>
      </c>
      <c r="I286" s="95">
        <v>0</v>
      </c>
      <c r="J286" s="95">
        <v>6</v>
      </c>
      <c r="K286" s="95">
        <v>0</v>
      </c>
      <c r="L286" s="95">
        <v>0</v>
      </c>
      <c r="M286" s="95">
        <v>0</v>
      </c>
      <c r="N286" s="95">
        <v>0</v>
      </c>
      <c r="O286" s="95">
        <v>0</v>
      </c>
      <c r="Q286" s="95">
        <v>6</v>
      </c>
      <c r="R286" s="95" t="s">
        <v>36</v>
      </c>
      <c r="S286" s="95" t="s">
        <v>36</v>
      </c>
      <c r="X286" s="95" t="s">
        <v>36</v>
      </c>
      <c r="Y286" s="95">
        <v>12.6</v>
      </c>
      <c r="Z286" s="95">
        <v>50</v>
      </c>
      <c r="AA286" s="95">
        <v>18.899999999999999</v>
      </c>
      <c r="AB286" s="95">
        <v>-6.6</v>
      </c>
      <c r="AD286" s="95">
        <v>-12.9</v>
      </c>
      <c r="AF286" s="96">
        <v>9</v>
      </c>
    </row>
    <row r="287" spans="1:32" ht="13.5" hidden="1" customHeight="1" outlineLevel="1" x14ac:dyDescent="0.3">
      <c r="A287" s="91" t="s">
        <v>582</v>
      </c>
      <c r="B287" s="92" t="s">
        <v>34</v>
      </c>
      <c r="D287" s="94" t="s">
        <v>583</v>
      </c>
      <c r="E287" s="95">
        <v>20</v>
      </c>
      <c r="F287" s="95">
        <v>0</v>
      </c>
      <c r="G287" s="95">
        <v>0</v>
      </c>
      <c r="H287" s="95">
        <v>0</v>
      </c>
      <c r="I287" s="95">
        <v>0</v>
      </c>
      <c r="J287" s="95">
        <v>20</v>
      </c>
      <c r="K287" s="95">
        <v>0</v>
      </c>
      <c r="L287" s="95">
        <v>0</v>
      </c>
      <c r="M287" s="95">
        <v>0</v>
      </c>
      <c r="N287" s="95">
        <v>0</v>
      </c>
      <c r="O287" s="95">
        <v>0</v>
      </c>
      <c r="Q287" s="95">
        <v>20</v>
      </c>
      <c r="R287" s="95" t="s">
        <v>36</v>
      </c>
      <c r="S287" s="95" t="s">
        <v>36</v>
      </c>
      <c r="X287" s="95" t="s">
        <v>36</v>
      </c>
      <c r="Y287" s="95">
        <v>22.4</v>
      </c>
      <c r="Z287" s="95">
        <v>-9.67741935483871</v>
      </c>
      <c r="AA287" s="95">
        <v>20.232258064516099</v>
      </c>
      <c r="AB287" s="95">
        <v>-2.3999999999999901</v>
      </c>
      <c r="AD287" s="95">
        <v>-0.23225806451611999</v>
      </c>
      <c r="AF287" s="96">
        <v>9</v>
      </c>
    </row>
    <row r="288" spans="1:32" ht="13.5" hidden="1" customHeight="1" outlineLevel="1" x14ac:dyDescent="0.3">
      <c r="A288" s="91" t="s">
        <v>584</v>
      </c>
      <c r="B288" s="92" t="s">
        <v>34</v>
      </c>
      <c r="D288" s="94" t="s">
        <v>585</v>
      </c>
      <c r="E288" s="95">
        <v>0</v>
      </c>
      <c r="F288" s="95">
        <v>0</v>
      </c>
      <c r="G288" s="95">
        <v>26</v>
      </c>
      <c r="H288" s="95">
        <v>0</v>
      </c>
      <c r="I288" s="95">
        <v>0</v>
      </c>
      <c r="J288" s="95">
        <v>26</v>
      </c>
      <c r="K288" s="95">
        <v>0</v>
      </c>
      <c r="L288" s="95">
        <v>0</v>
      </c>
      <c r="M288" s="95">
        <v>0</v>
      </c>
      <c r="N288" s="95">
        <v>0</v>
      </c>
      <c r="O288" s="95">
        <v>0</v>
      </c>
      <c r="Q288" s="95">
        <v>26</v>
      </c>
      <c r="R288" s="95" t="s">
        <v>36</v>
      </c>
      <c r="U288" s="95" t="s">
        <v>36</v>
      </c>
      <c r="X288" s="95" t="s">
        <v>36</v>
      </c>
      <c r="Y288" s="95">
        <v>17.2</v>
      </c>
      <c r="Z288" s="95">
        <v>-2.7027027027027</v>
      </c>
      <c r="AA288" s="95">
        <v>16.735135135135099</v>
      </c>
      <c r="AB288" s="95">
        <v>8.7999999999999901</v>
      </c>
      <c r="AD288" s="95">
        <v>9.2648648648648599</v>
      </c>
      <c r="AF288" s="96">
        <v>9</v>
      </c>
    </row>
    <row r="289" spans="1:32" ht="13.5" hidden="1" customHeight="1" outlineLevel="1" x14ac:dyDescent="0.3">
      <c r="A289" s="91" t="s">
        <v>586</v>
      </c>
      <c r="B289" s="92" t="s">
        <v>34</v>
      </c>
      <c r="D289" s="94" t="s">
        <v>587</v>
      </c>
      <c r="E289" s="95">
        <v>10</v>
      </c>
      <c r="F289" s="95">
        <v>0</v>
      </c>
      <c r="G289" s="95">
        <v>0</v>
      </c>
      <c r="H289" s="95">
        <v>0</v>
      </c>
      <c r="I289" s="95">
        <v>0</v>
      </c>
      <c r="J289" s="95">
        <v>10</v>
      </c>
      <c r="K289" s="95">
        <v>0</v>
      </c>
      <c r="L289" s="95">
        <v>0</v>
      </c>
      <c r="M289" s="95">
        <v>0</v>
      </c>
      <c r="N289" s="95">
        <v>0</v>
      </c>
      <c r="O289" s="95">
        <v>0</v>
      </c>
      <c r="Q289" s="95">
        <v>10</v>
      </c>
      <c r="R289" s="95" t="s">
        <v>36</v>
      </c>
      <c r="S289" s="95" t="s">
        <v>36</v>
      </c>
      <c r="X289" s="95" t="s">
        <v>36</v>
      </c>
      <c r="Y289" s="95" t="s">
        <v>36</v>
      </c>
      <c r="Z289" s="95">
        <v>21.875</v>
      </c>
      <c r="AA289" s="95" t="s">
        <v>36</v>
      </c>
      <c r="AB289" s="95" t="s">
        <v>36</v>
      </c>
      <c r="AD289" s="95" t="s">
        <v>36</v>
      </c>
      <c r="AF289" s="96">
        <v>9</v>
      </c>
    </row>
    <row r="290" spans="1:32" ht="13.5" hidden="1" customHeight="1" outlineLevel="1" x14ac:dyDescent="0.3">
      <c r="A290" s="91" t="s">
        <v>588</v>
      </c>
      <c r="B290" s="92" t="s">
        <v>34</v>
      </c>
      <c r="D290" s="94" t="s">
        <v>589</v>
      </c>
      <c r="E290" s="95">
        <v>21</v>
      </c>
      <c r="F290" s="95">
        <v>0</v>
      </c>
      <c r="G290" s="95">
        <v>70</v>
      </c>
      <c r="H290" s="95">
        <v>0</v>
      </c>
      <c r="I290" s="95">
        <v>0</v>
      </c>
      <c r="J290" s="95">
        <v>91</v>
      </c>
      <c r="K290" s="95">
        <v>0</v>
      </c>
      <c r="L290" s="95">
        <v>0</v>
      </c>
      <c r="M290" s="95">
        <v>0</v>
      </c>
      <c r="N290" s="95">
        <v>0</v>
      </c>
      <c r="O290" s="95">
        <v>0</v>
      </c>
      <c r="Q290" s="95">
        <v>91</v>
      </c>
      <c r="R290" s="95" t="s">
        <v>36</v>
      </c>
      <c r="S290" s="95" t="s">
        <v>36</v>
      </c>
      <c r="U290" s="95" t="s">
        <v>36</v>
      </c>
      <c r="X290" s="95" t="s">
        <v>36</v>
      </c>
      <c r="Y290" s="95" t="s">
        <v>36</v>
      </c>
      <c r="Z290" s="95">
        <v>-4.4117647058823497</v>
      </c>
      <c r="AA290" s="95" t="s">
        <v>36</v>
      </c>
      <c r="AB290" s="95" t="s">
        <v>36</v>
      </c>
      <c r="AD290" s="95" t="s">
        <v>36</v>
      </c>
      <c r="AF290" s="96">
        <v>9</v>
      </c>
    </row>
    <row r="291" spans="1:32" ht="13.5" hidden="1" customHeight="1" outlineLevel="1" x14ac:dyDescent="0.3">
      <c r="A291" s="91" t="s">
        <v>590</v>
      </c>
      <c r="B291" s="92" t="s">
        <v>34</v>
      </c>
      <c r="D291" s="94" t="s">
        <v>591</v>
      </c>
      <c r="E291" s="95">
        <v>6</v>
      </c>
      <c r="F291" s="95">
        <v>0</v>
      </c>
      <c r="G291" s="95">
        <v>0</v>
      </c>
      <c r="H291" s="95">
        <v>0</v>
      </c>
      <c r="I291" s="95">
        <v>0</v>
      </c>
      <c r="J291" s="95">
        <v>6</v>
      </c>
      <c r="K291" s="95">
        <v>0</v>
      </c>
      <c r="L291" s="95">
        <v>0</v>
      </c>
      <c r="M291" s="95">
        <v>0</v>
      </c>
      <c r="N291" s="95">
        <v>0</v>
      </c>
      <c r="O291" s="95">
        <v>0</v>
      </c>
      <c r="Q291" s="95">
        <v>6</v>
      </c>
      <c r="R291" s="95">
        <v>5</v>
      </c>
      <c r="S291" s="95" t="s">
        <v>36</v>
      </c>
      <c r="T291" s="95" t="s">
        <v>36</v>
      </c>
      <c r="X291" s="95">
        <v>12.8</v>
      </c>
      <c r="Y291" s="95">
        <v>17.8</v>
      </c>
      <c r="Z291" s="95">
        <v>-15.151515151515101</v>
      </c>
      <c r="AA291" s="95">
        <v>15.1030303030303</v>
      </c>
      <c r="AB291" s="95">
        <v>-11.8</v>
      </c>
      <c r="AD291" s="95">
        <v>-9.1030303030302999</v>
      </c>
      <c r="AF291" s="96">
        <v>9</v>
      </c>
    </row>
    <row r="292" spans="1:32" ht="13.5" hidden="1" customHeight="1" outlineLevel="1" x14ac:dyDescent="0.3">
      <c r="A292" s="91" t="s">
        <v>592</v>
      </c>
      <c r="B292" s="92" t="s">
        <v>34</v>
      </c>
      <c r="D292" s="94" t="s">
        <v>593</v>
      </c>
      <c r="E292" s="95">
        <v>6</v>
      </c>
      <c r="F292" s="95">
        <v>0</v>
      </c>
      <c r="G292" s="95">
        <v>0</v>
      </c>
      <c r="H292" s="95">
        <v>0</v>
      </c>
      <c r="I292" s="95">
        <v>0</v>
      </c>
      <c r="J292" s="95">
        <v>6</v>
      </c>
      <c r="K292" s="95">
        <v>0</v>
      </c>
      <c r="L292" s="95">
        <v>0</v>
      </c>
      <c r="M292" s="95">
        <v>0</v>
      </c>
      <c r="N292" s="95">
        <v>0</v>
      </c>
      <c r="O292" s="95">
        <v>0</v>
      </c>
      <c r="Q292" s="95">
        <v>6</v>
      </c>
      <c r="R292" s="95" t="s">
        <v>36</v>
      </c>
      <c r="S292" s="95" t="s">
        <v>36</v>
      </c>
      <c r="X292" s="95" t="s">
        <v>36</v>
      </c>
      <c r="Y292" s="95">
        <v>10</v>
      </c>
      <c r="Z292" s="95">
        <v>-16.6666666666666</v>
      </c>
      <c r="AA292" s="95">
        <v>8.3333333333333304</v>
      </c>
      <c r="AB292" s="95">
        <v>-4</v>
      </c>
      <c r="AD292" s="95">
        <v>-2.3333333333333299</v>
      </c>
      <c r="AF292" s="96">
        <v>9</v>
      </c>
    </row>
    <row r="293" spans="1:32" ht="13.5" hidden="1" customHeight="1" outlineLevel="1" x14ac:dyDescent="0.3">
      <c r="A293" s="91" t="s">
        <v>594</v>
      </c>
      <c r="B293" s="92" t="s">
        <v>34</v>
      </c>
      <c r="D293" s="94" t="s">
        <v>595</v>
      </c>
      <c r="E293" s="95">
        <v>10</v>
      </c>
      <c r="F293" s="95">
        <v>0</v>
      </c>
      <c r="G293" s="95">
        <v>0</v>
      </c>
      <c r="H293" s="95">
        <v>0</v>
      </c>
      <c r="I293" s="95">
        <v>0</v>
      </c>
      <c r="J293" s="95">
        <v>10</v>
      </c>
      <c r="K293" s="95">
        <v>0</v>
      </c>
      <c r="L293" s="95">
        <v>0</v>
      </c>
      <c r="M293" s="95">
        <v>0</v>
      </c>
      <c r="N293" s="95">
        <v>0</v>
      </c>
      <c r="O293" s="95">
        <v>0</v>
      </c>
      <c r="Q293" s="95">
        <v>10</v>
      </c>
      <c r="R293" s="95" t="s">
        <v>36</v>
      </c>
      <c r="S293" s="95" t="s">
        <v>36</v>
      </c>
      <c r="X293" s="95" t="s">
        <v>36</v>
      </c>
      <c r="Y293" s="95">
        <v>9.6</v>
      </c>
      <c r="Z293" s="95">
        <v>0</v>
      </c>
      <c r="AA293" s="95">
        <v>9.6</v>
      </c>
      <c r="AB293" s="95">
        <v>0.4</v>
      </c>
      <c r="AD293" s="95">
        <v>0.4</v>
      </c>
      <c r="AF293" s="96">
        <v>9</v>
      </c>
    </row>
    <row r="294" spans="1:32" ht="13.5" hidden="1" customHeight="1" outlineLevel="1" x14ac:dyDescent="0.3">
      <c r="A294" s="91" t="s">
        <v>596</v>
      </c>
      <c r="B294" s="92" t="s">
        <v>34</v>
      </c>
      <c r="D294" s="94" t="s">
        <v>597</v>
      </c>
      <c r="E294" s="95">
        <v>34</v>
      </c>
      <c r="F294" s="95">
        <v>0</v>
      </c>
      <c r="G294" s="95">
        <v>0</v>
      </c>
      <c r="H294" s="95">
        <v>0</v>
      </c>
      <c r="I294" s="95">
        <v>0</v>
      </c>
      <c r="J294" s="95">
        <v>34</v>
      </c>
      <c r="K294" s="95">
        <v>0</v>
      </c>
      <c r="L294" s="95">
        <v>0</v>
      </c>
      <c r="M294" s="95">
        <v>0</v>
      </c>
      <c r="N294" s="95">
        <v>0</v>
      </c>
      <c r="O294" s="95">
        <v>0</v>
      </c>
      <c r="Q294" s="95">
        <v>34</v>
      </c>
      <c r="R294" s="95" t="s">
        <v>36</v>
      </c>
      <c r="S294" s="95" t="s">
        <v>36</v>
      </c>
      <c r="X294" s="95" t="s">
        <v>36</v>
      </c>
      <c r="Y294" s="95">
        <v>29.6</v>
      </c>
      <c r="Z294" s="95">
        <v>1.5384615384615301</v>
      </c>
      <c r="AA294" s="95">
        <v>30.0553846153846</v>
      </c>
      <c r="AB294" s="95">
        <v>4.3999999999999897</v>
      </c>
      <c r="AD294" s="95">
        <v>3.9446153846153802</v>
      </c>
      <c r="AF294" s="96">
        <v>9</v>
      </c>
    </row>
    <row r="295" spans="1:32" ht="13.5" hidden="1" customHeight="1" outlineLevel="1" x14ac:dyDescent="0.3">
      <c r="A295" s="91" t="s">
        <v>598</v>
      </c>
      <c r="B295" s="92" t="s">
        <v>34</v>
      </c>
      <c r="D295" s="94" t="s">
        <v>599</v>
      </c>
      <c r="R295" s="95" t="s">
        <v>36</v>
      </c>
      <c r="Y295" s="95" t="s">
        <v>36</v>
      </c>
      <c r="Z295" s="95">
        <v>25</v>
      </c>
      <c r="AA295" s="95" t="s">
        <v>36</v>
      </c>
      <c r="AB295" s="95" t="s">
        <v>36</v>
      </c>
      <c r="AD295" s="95" t="s">
        <v>36</v>
      </c>
      <c r="AF295" s="96">
        <v>9</v>
      </c>
    </row>
    <row r="296" spans="1:32" ht="13.5" customHeight="1" collapsed="1" x14ac:dyDescent="0.3">
      <c r="A296" s="91" t="s">
        <v>600</v>
      </c>
      <c r="B296" s="92" t="s">
        <v>31</v>
      </c>
      <c r="D296" s="94" t="s">
        <v>601</v>
      </c>
      <c r="E296" s="95">
        <v>232</v>
      </c>
      <c r="F296" s="95">
        <v>18</v>
      </c>
      <c r="G296" s="95">
        <v>336</v>
      </c>
      <c r="H296" s="95">
        <v>121</v>
      </c>
      <c r="I296" s="95">
        <v>0</v>
      </c>
      <c r="J296" s="95">
        <v>707</v>
      </c>
      <c r="K296" s="95">
        <v>5</v>
      </c>
      <c r="L296" s="95">
        <v>0</v>
      </c>
      <c r="M296" s="95">
        <v>0</v>
      </c>
      <c r="N296" s="95">
        <v>5</v>
      </c>
      <c r="O296" s="95">
        <v>0</v>
      </c>
      <c r="Q296" s="95">
        <v>712</v>
      </c>
      <c r="R296" s="95">
        <v>131</v>
      </c>
      <c r="S296" s="95">
        <v>223.1</v>
      </c>
      <c r="T296" s="95">
        <v>12</v>
      </c>
      <c r="U296" s="95">
        <v>273.60000000000002</v>
      </c>
      <c r="V296" s="95">
        <v>80</v>
      </c>
      <c r="W296" s="95">
        <v>38</v>
      </c>
      <c r="X296" s="95">
        <v>626.70000000000005</v>
      </c>
      <c r="Y296" s="95">
        <v>757.7</v>
      </c>
      <c r="Z296" s="95">
        <v>-10.0131752305665</v>
      </c>
      <c r="AA296" s="95">
        <v>681.83017127799701</v>
      </c>
      <c r="AB296" s="95">
        <v>-50.7</v>
      </c>
      <c r="AC296" s="95">
        <v>93.308697373630693</v>
      </c>
      <c r="AD296" s="95">
        <v>30.169828722002499</v>
      </c>
      <c r="AE296" s="95">
        <v>104.42483040394799</v>
      </c>
      <c r="AF296" s="96">
        <v>0</v>
      </c>
    </row>
    <row r="297" spans="1:32" ht="13.5" hidden="1" customHeight="1" outlineLevel="1" x14ac:dyDescent="0.3">
      <c r="A297" s="91" t="s">
        <v>602</v>
      </c>
      <c r="B297" s="92" t="s">
        <v>34</v>
      </c>
      <c r="D297" s="94" t="s">
        <v>603</v>
      </c>
      <c r="E297" s="95">
        <v>5</v>
      </c>
      <c r="F297" s="95">
        <v>6</v>
      </c>
      <c r="G297" s="95">
        <v>0</v>
      </c>
      <c r="H297" s="95">
        <v>41</v>
      </c>
      <c r="I297" s="95">
        <v>0</v>
      </c>
      <c r="J297" s="95">
        <v>52</v>
      </c>
      <c r="K297" s="95">
        <v>0</v>
      </c>
      <c r="L297" s="95">
        <v>0</v>
      </c>
      <c r="M297" s="95">
        <v>0</v>
      </c>
      <c r="N297" s="95">
        <v>0</v>
      </c>
      <c r="O297" s="95">
        <v>0</v>
      </c>
      <c r="Q297" s="95">
        <v>52</v>
      </c>
      <c r="R297" s="95">
        <v>5</v>
      </c>
      <c r="S297" s="95">
        <v>8.8000000000000007</v>
      </c>
      <c r="W297" s="95">
        <v>38</v>
      </c>
      <c r="X297" s="95">
        <v>46.8</v>
      </c>
      <c r="Y297" s="95">
        <v>51.8</v>
      </c>
      <c r="Z297" s="95">
        <v>-9.5652173913043406</v>
      </c>
      <c r="AA297" s="95">
        <v>46.845217391304303</v>
      </c>
      <c r="AB297" s="95">
        <v>0.2</v>
      </c>
      <c r="AD297" s="95">
        <v>5.1547826086956503</v>
      </c>
      <c r="AF297" s="96">
        <v>9</v>
      </c>
    </row>
    <row r="298" spans="1:32" ht="13.5" hidden="1" customHeight="1" outlineLevel="1" x14ac:dyDescent="0.3">
      <c r="A298" s="91" t="s">
        <v>604</v>
      </c>
      <c r="B298" s="92" t="s">
        <v>34</v>
      </c>
      <c r="D298" s="94" t="s">
        <v>605</v>
      </c>
      <c r="E298" s="95">
        <v>27</v>
      </c>
      <c r="F298" s="95">
        <v>0</v>
      </c>
      <c r="G298" s="95">
        <v>140</v>
      </c>
      <c r="H298" s="95">
        <v>0</v>
      </c>
      <c r="I298" s="95">
        <v>0</v>
      </c>
      <c r="J298" s="95">
        <v>167</v>
      </c>
      <c r="K298" s="95">
        <v>0</v>
      </c>
      <c r="L298" s="95">
        <v>0</v>
      </c>
      <c r="M298" s="95">
        <v>0</v>
      </c>
      <c r="N298" s="95">
        <v>0</v>
      </c>
      <c r="O298" s="95">
        <v>0</v>
      </c>
      <c r="Q298" s="95">
        <v>167</v>
      </c>
      <c r="R298" s="95">
        <v>33</v>
      </c>
      <c r="S298" s="95">
        <v>33.200000000000003</v>
      </c>
      <c r="U298" s="95">
        <v>78</v>
      </c>
      <c r="X298" s="95">
        <v>111.2</v>
      </c>
      <c r="Y298" s="95">
        <v>144.19999999999999</v>
      </c>
      <c r="Z298" s="95">
        <v>-6.3492063492063497</v>
      </c>
      <c r="AA298" s="95">
        <v>135.044444444444</v>
      </c>
      <c r="AB298" s="95">
        <v>22.8</v>
      </c>
      <c r="AD298" s="95">
        <v>31.955555555555499</v>
      </c>
      <c r="AF298" s="96">
        <v>9</v>
      </c>
    </row>
    <row r="299" spans="1:32" ht="13.5" hidden="1" customHeight="1" outlineLevel="1" x14ac:dyDescent="0.3">
      <c r="A299" s="91" t="s">
        <v>606</v>
      </c>
      <c r="B299" s="92" t="s">
        <v>34</v>
      </c>
      <c r="D299" s="94" t="s">
        <v>607</v>
      </c>
      <c r="E299" s="95">
        <v>17</v>
      </c>
      <c r="F299" s="95">
        <v>0</v>
      </c>
      <c r="G299" s="95">
        <v>0</v>
      </c>
      <c r="H299" s="95">
        <v>0</v>
      </c>
      <c r="I299" s="95">
        <v>0</v>
      </c>
      <c r="J299" s="95">
        <v>17</v>
      </c>
      <c r="K299" s="95">
        <v>0</v>
      </c>
      <c r="L299" s="95">
        <v>0</v>
      </c>
      <c r="M299" s="95">
        <v>0</v>
      </c>
      <c r="N299" s="95">
        <v>0</v>
      </c>
      <c r="O299" s="95">
        <v>0</v>
      </c>
      <c r="Q299" s="95">
        <v>17</v>
      </c>
      <c r="R299" s="95">
        <v>7</v>
      </c>
      <c r="S299" s="95">
        <v>15.2</v>
      </c>
      <c r="X299" s="95">
        <v>15.2</v>
      </c>
      <c r="Y299" s="95">
        <v>22.2</v>
      </c>
      <c r="Z299" s="95">
        <v>-9.0909090909090899</v>
      </c>
      <c r="AA299" s="95">
        <v>20.181818181818102</v>
      </c>
      <c r="AB299" s="95">
        <v>-5.2</v>
      </c>
      <c r="AD299" s="95">
        <v>-3.1818181818181799</v>
      </c>
      <c r="AF299" s="96">
        <v>9</v>
      </c>
    </row>
    <row r="300" spans="1:32" ht="13.5" hidden="1" customHeight="1" outlineLevel="1" x14ac:dyDescent="0.3">
      <c r="A300" s="91" t="s">
        <v>608</v>
      </c>
      <c r="B300" s="92" t="s">
        <v>34</v>
      </c>
      <c r="D300" s="94" t="s">
        <v>609</v>
      </c>
      <c r="E300" s="95">
        <v>6</v>
      </c>
      <c r="F300" s="95">
        <v>0</v>
      </c>
      <c r="G300" s="95">
        <v>0</v>
      </c>
      <c r="H300" s="95">
        <v>80</v>
      </c>
      <c r="I300" s="95">
        <v>0</v>
      </c>
      <c r="J300" s="95">
        <v>86</v>
      </c>
      <c r="K300" s="95">
        <v>0</v>
      </c>
      <c r="L300" s="95">
        <v>0</v>
      </c>
      <c r="M300" s="95">
        <v>0</v>
      </c>
      <c r="N300" s="95">
        <v>0</v>
      </c>
      <c r="O300" s="95">
        <v>0</v>
      </c>
      <c r="Q300" s="95">
        <v>86</v>
      </c>
      <c r="R300" s="95" t="s">
        <v>36</v>
      </c>
      <c r="S300" s="95" t="s">
        <v>36</v>
      </c>
      <c r="V300" s="95">
        <v>80</v>
      </c>
      <c r="X300" s="95" t="s">
        <v>36</v>
      </c>
      <c r="Y300" s="95">
        <v>86</v>
      </c>
      <c r="Z300" s="95">
        <v>-16.393442622950801</v>
      </c>
      <c r="AA300" s="95">
        <v>71.901639344262307</v>
      </c>
      <c r="AB300" s="95">
        <v>0</v>
      </c>
      <c r="AD300" s="95">
        <v>14.0983606557377</v>
      </c>
      <c r="AF300" s="96">
        <v>9</v>
      </c>
    </row>
    <row r="301" spans="1:32" ht="13.5" hidden="1" customHeight="1" outlineLevel="1" x14ac:dyDescent="0.3">
      <c r="A301" s="91" t="s">
        <v>610</v>
      </c>
      <c r="B301" s="92" t="s">
        <v>34</v>
      </c>
      <c r="D301" s="94" t="s">
        <v>611</v>
      </c>
      <c r="E301" s="95">
        <v>6</v>
      </c>
      <c r="F301" s="95">
        <v>0</v>
      </c>
      <c r="G301" s="95">
        <v>0</v>
      </c>
      <c r="H301" s="95">
        <v>0</v>
      </c>
      <c r="I301" s="95">
        <v>0</v>
      </c>
      <c r="J301" s="95">
        <v>6</v>
      </c>
      <c r="K301" s="95">
        <v>0</v>
      </c>
      <c r="L301" s="95">
        <v>0</v>
      </c>
      <c r="M301" s="95">
        <v>0</v>
      </c>
      <c r="N301" s="95">
        <v>0</v>
      </c>
      <c r="O301" s="95">
        <v>0</v>
      </c>
      <c r="Q301" s="95">
        <v>6</v>
      </c>
      <c r="R301" s="95" t="s">
        <v>36</v>
      </c>
      <c r="Y301" s="95" t="s">
        <v>36</v>
      </c>
      <c r="Z301" s="95">
        <v>-9.5238095238095202</v>
      </c>
      <c r="AA301" s="95" t="s">
        <v>36</v>
      </c>
      <c r="AB301" s="95" t="s">
        <v>36</v>
      </c>
      <c r="AD301" s="95" t="s">
        <v>36</v>
      </c>
      <c r="AF301" s="96">
        <v>9</v>
      </c>
    </row>
    <row r="302" spans="1:32" ht="13.5" hidden="1" customHeight="1" outlineLevel="1" x14ac:dyDescent="0.3">
      <c r="A302" s="91" t="s">
        <v>612</v>
      </c>
      <c r="B302" s="92" t="s">
        <v>34</v>
      </c>
      <c r="D302" s="94" t="s">
        <v>70</v>
      </c>
      <c r="E302" s="95">
        <v>0</v>
      </c>
      <c r="F302" s="95">
        <v>0</v>
      </c>
      <c r="G302" s="95">
        <v>0</v>
      </c>
      <c r="H302" s="95">
        <v>0</v>
      </c>
      <c r="I302" s="95">
        <v>0</v>
      </c>
      <c r="J302" s="95">
        <v>0</v>
      </c>
      <c r="K302" s="95">
        <v>0</v>
      </c>
      <c r="L302" s="95">
        <v>0</v>
      </c>
      <c r="M302" s="95">
        <v>0</v>
      </c>
      <c r="N302" s="95">
        <v>0</v>
      </c>
      <c r="O302" s="95">
        <v>0</v>
      </c>
      <c r="Q302" s="95">
        <v>0</v>
      </c>
      <c r="R302" s="95" t="s">
        <v>36</v>
      </c>
      <c r="Y302" s="95" t="s">
        <v>36</v>
      </c>
      <c r="Z302" s="95">
        <v>0</v>
      </c>
      <c r="AA302" s="95" t="s">
        <v>36</v>
      </c>
      <c r="AB302" s="95" t="s">
        <v>36</v>
      </c>
      <c r="AD302" s="95" t="s">
        <v>36</v>
      </c>
      <c r="AF302" s="96">
        <v>9</v>
      </c>
    </row>
    <row r="303" spans="1:32" ht="13.5" hidden="1" customHeight="1" outlineLevel="1" x14ac:dyDescent="0.3">
      <c r="A303" s="91" t="s">
        <v>613</v>
      </c>
      <c r="B303" s="92" t="s">
        <v>34</v>
      </c>
      <c r="D303" s="94" t="s">
        <v>614</v>
      </c>
      <c r="E303" s="95">
        <v>11</v>
      </c>
      <c r="F303" s="95">
        <v>0</v>
      </c>
      <c r="G303" s="95">
        <v>16</v>
      </c>
      <c r="H303" s="95">
        <v>0</v>
      </c>
      <c r="I303" s="95">
        <v>0</v>
      </c>
      <c r="J303" s="95">
        <v>27</v>
      </c>
      <c r="K303" s="95">
        <v>0</v>
      </c>
      <c r="L303" s="95">
        <v>0</v>
      </c>
      <c r="M303" s="95">
        <v>0</v>
      </c>
      <c r="N303" s="95">
        <v>0</v>
      </c>
      <c r="O303" s="95">
        <v>0</v>
      </c>
      <c r="Q303" s="95">
        <v>27</v>
      </c>
      <c r="R303" s="95">
        <v>9</v>
      </c>
      <c r="S303" s="95">
        <v>10</v>
      </c>
      <c r="U303" s="95">
        <v>16</v>
      </c>
      <c r="X303" s="95">
        <v>26</v>
      </c>
      <c r="Y303" s="95">
        <v>35</v>
      </c>
      <c r="Z303" s="95">
        <v>-6.25</v>
      </c>
      <c r="AA303" s="95">
        <v>32.8125</v>
      </c>
      <c r="AB303" s="95">
        <v>-8</v>
      </c>
      <c r="AD303" s="95">
        <v>-5.8125</v>
      </c>
      <c r="AF303" s="96">
        <v>9</v>
      </c>
    </row>
    <row r="304" spans="1:32" ht="13.5" hidden="1" customHeight="1" outlineLevel="1" x14ac:dyDescent="0.3">
      <c r="A304" s="91" t="s">
        <v>615</v>
      </c>
      <c r="B304" s="92" t="s">
        <v>34</v>
      </c>
      <c r="D304" s="94" t="s">
        <v>616</v>
      </c>
      <c r="E304" s="95">
        <v>9</v>
      </c>
      <c r="F304" s="95">
        <v>0</v>
      </c>
      <c r="G304" s="95">
        <v>0</v>
      </c>
      <c r="H304" s="95">
        <v>0</v>
      </c>
      <c r="I304" s="95">
        <v>0</v>
      </c>
      <c r="J304" s="95">
        <v>9</v>
      </c>
      <c r="K304" s="95">
        <v>0</v>
      </c>
      <c r="L304" s="95">
        <v>0</v>
      </c>
      <c r="M304" s="95">
        <v>0</v>
      </c>
      <c r="N304" s="95">
        <v>0</v>
      </c>
      <c r="O304" s="95">
        <v>0</v>
      </c>
      <c r="Q304" s="95">
        <v>9</v>
      </c>
      <c r="R304" s="95" t="s">
        <v>36</v>
      </c>
      <c r="S304" s="95" t="s">
        <v>36</v>
      </c>
      <c r="X304" s="95" t="s">
        <v>36</v>
      </c>
      <c r="Y304" s="95">
        <v>10</v>
      </c>
      <c r="Z304" s="95">
        <v>-6.8965517241379297</v>
      </c>
      <c r="AA304" s="95">
        <v>9.3103448275861993</v>
      </c>
      <c r="AB304" s="95">
        <v>-1</v>
      </c>
      <c r="AD304" s="95">
        <v>-0.31034482758620002</v>
      </c>
      <c r="AF304" s="96">
        <v>9</v>
      </c>
    </row>
    <row r="305" spans="1:32" ht="13.5" hidden="1" customHeight="1" outlineLevel="1" x14ac:dyDescent="0.3">
      <c r="A305" s="91" t="s">
        <v>617</v>
      </c>
      <c r="B305" s="92" t="s">
        <v>34</v>
      </c>
      <c r="D305" s="94" t="s">
        <v>618</v>
      </c>
      <c r="E305" s="95">
        <v>6</v>
      </c>
      <c r="F305" s="95">
        <v>0</v>
      </c>
      <c r="G305" s="95">
        <v>0</v>
      </c>
      <c r="H305" s="95">
        <v>0</v>
      </c>
      <c r="I305" s="95">
        <v>0</v>
      </c>
      <c r="J305" s="95">
        <v>6</v>
      </c>
      <c r="K305" s="95">
        <v>0</v>
      </c>
      <c r="L305" s="95">
        <v>0</v>
      </c>
      <c r="M305" s="95">
        <v>0</v>
      </c>
      <c r="N305" s="95">
        <v>0</v>
      </c>
      <c r="O305" s="95">
        <v>0</v>
      </c>
      <c r="Q305" s="95">
        <v>6</v>
      </c>
      <c r="R305" s="95" t="s">
        <v>36</v>
      </c>
      <c r="S305" s="95" t="s">
        <v>36</v>
      </c>
      <c r="X305" s="95" t="s">
        <v>36</v>
      </c>
      <c r="Y305" s="95">
        <v>9</v>
      </c>
      <c r="Z305" s="95">
        <v>-9.0909090909090899</v>
      </c>
      <c r="AA305" s="95">
        <v>8.1818181818181799</v>
      </c>
      <c r="AB305" s="95">
        <v>-3</v>
      </c>
      <c r="AD305" s="95">
        <v>-2.1818181818181799</v>
      </c>
      <c r="AF305" s="96">
        <v>9</v>
      </c>
    </row>
    <row r="306" spans="1:32" ht="13.5" hidden="1" customHeight="1" outlineLevel="1" x14ac:dyDescent="0.3">
      <c r="A306" s="91" t="s">
        <v>619</v>
      </c>
      <c r="B306" s="92" t="s">
        <v>34</v>
      </c>
      <c r="D306" s="94" t="s">
        <v>620</v>
      </c>
      <c r="E306" s="95">
        <v>0</v>
      </c>
      <c r="F306" s="95">
        <v>0</v>
      </c>
      <c r="G306" s="95">
        <v>0</v>
      </c>
      <c r="H306" s="95">
        <v>0</v>
      </c>
      <c r="I306" s="95">
        <v>0</v>
      </c>
      <c r="J306" s="95">
        <v>0</v>
      </c>
      <c r="K306" s="95">
        <v>0</v>
      </c>
      <c r="L306" s="95">
        <v>0</v>
      </c>
      <c r="M306" s="95">
        <v>0</v>
      </c>
      <c r="N306" s="95">
        <v>0</v>
      </c>
      <c r="O306" s="95">
        <v>0</v>
      </c>
      <c r="Q306" s="95">
        <v>0</v>
      </c>
      <c r="R306" s="95" t="s">
        <v>36</v>
      </c>
      <c r="S306" s="95" t="s">
        <v>36</v>
      </c>
      <c r="X306" s="95" t="s">
        <v>36</v>
      </c>
      <c r="Y306" s="95">
        <v>6.2</v>
      </c>
      <c r="Z306" s="95">
        <v>0</v>
      </c>
      <c r="AA306" s="95">
        <v>6.2</v>
      </c>
      <c r="AB306" s="95">
        <v>-6.2</v>
      </c>
      <c r="AD306" s="95">
        <v>-6.2</v>
      </c>
      <c r="AF306" s="96">
        <v>9</v>
      </c>
    </row>
    <row r="307" spans="1:32" ht="13.5" hidden="1" customHeight="1" outlineLevel="1" x14ac:dyDescent="0.3">
      <c r="A307" s="91" t="s">
        <v>621</v>
      </c>
      <c r="B307" s="92" t="s">
        <v>34</v>
      </c>
      <c r="D307" s="94" t="s">
        <v>622</v>
      </c>
      <c r="E307" s="95">
        <v>0</v>
      </c>
      <c r="F307" s="95">
        <v>0</v>
      </c>
      <c r="G307" s="95">
        <v>31</v>
      </c>
      <c r="H307" s="95">
        <v>0</v>
      </c>
      <c r="I307" s="95">
        <v>0</v>
      </c>
      <c r="J307" s="95">
        <v>31</v>
      </c>
      <c r="K307" s="95">
        <v>0</v>
      </c>
      <c r="L307" s="95">
        <v>0</v>
      </c>
      <c r="M307" s="95">
        <v>0</v>
      </c>
      <c r="N307" s="95">
        <v>0</v>
      </c>
      <c r="O307" s="95">
        <v>0</v>
      </c>
      <c r="Q307" s="95">
        <v>31</v>
      </c>
      <c r="R307" s="95">
        <v>9</v>
      </c>
      <c r="U307" s="95">
        <v>31</v>
      </c>
      <c r="X307" s="95">
        <v>31</v>
      </c>
      <c r="Y307" s="95">
        <v>40</v>
      </c>
      <c r="Z307" s="95">
        <v>-3.27868852459016</v>
      </c>
      <c r="AA307" s="95">
        <v>38.688524590163901</v>
      </c>
      <c r="AB307" s="95">
        <v>-9</v>
      </c>
      <c r="AD307" s="95">
        <v>-7.6885245901639303</v>
      </c>
      <c r="AF307" s="96">
        <v>9</v>
      </c>
    </row>
    <row r="308" spans="1:32" ht="13.5" hidden="1" customHeight="1" outlineLevel="1" x14ac:dyDescent="0.3">
      <c r="A308" s="91" t="s">
        <v>623</v>
      </c>
      <c r="B308" s="92" t="s">
        <v>34</v>
      </c>
      <c r="D308" s="94" t="s">
        <v>624</v>
      </c>
      <c r="E308" s="95">
        <v>0</v>
      </c>
      <c r="F308" s="95">
        <v>0</v>
      </c>
      <c r="G308" s="95">
        <v>24</v>
      </c>
      <c r="H308" s="95">
        <v>0</v>
      </c>
      <c r="I308" s="95">
        <v>0</v>
      </c>
      <c r="J308" s="95">
        <v>24</v>
      </c>
      <c r="K308" s="95">
        <v>5</v>
      </c>
      <c r="L308" s="95">
        <v>0</v>
      </c>
      <c r="M308" s="95">
        <v>0</v>
      </c>
      <c r="N308" s="95">
        <v>5</v>
      </c>
      <c r="O308" s="95">
        <v>0</v>
      </c>
      <c r="Q308" s="95">
        <v>29</v>
      </c>
      <c r="R308" s="95">
        <v>12</v>
      </c>
      <c r="S308" s="95">
        <v>6</v>
      </c>
      <c r="U308" s="95">
        <v>24</v>
      </c>
      <c r="X308" s="95">
        <v>30</v>
      </c>
      <c r="Y308" s="95">
        <v>42</v>
      </c>
      <c r="Z308" s="95">
        <v>-17.045454545454501</v>
      </c>
      <c r="AA308" s="95">
        <v>34.840909090909101</v>
      </c>
      <c r="AB308" s="95">
        <v>-18</v>
      </c>
      <c r="AD308" s="95">
        <v>-5.8409090909090899</v>
      </c>
      <c r="AF308" s="96">
        <v>9</v>
      </c>
    </row>
    <row r="309" spans="1:32" ht="13.5" hidden="1" customHeight="1" outlineLevel="1" x14ac:dyDescent="0.3">
      <c r="A309" s="91" t="s">
        <v>625</v>
      </c>
      <c r="B309" s="92" t="s">
        <v>34</v>
      </c>
      <c r="D309" s="94" t="s">
        <v>626</v>
      </c>
      <c r="E309" s="95">
        <v>0</v>
      </c>
      <c r="F309" s="95">
        <v>0</v>
      </c>
      <c r="G309" s="95">
        <v>0</v>
      </c>
      <c r="H309" s="95">
        <v>0</v>
      </c>
      <c r="I309" s="95">
        <v>0</v>
      </c>
      <c r="J309" s="95">
        <v>0</v>
      </c>
      <c r="K309" s="95">
        <v>0</v>
      </c>
      <c r="L309" s="95">
        <v>0</v>
      </c>
      <c r="M309" s="95">
        <v>0</v>
      </c>
      <c r="N309" s="95">
        <v>0</v>
      </c>
      <c r="O309" s="95">
        <v>0</v>
      </c>
      <c r="Q309" s="95">
        <v>0</v>
      </c>
      <c r="R309" s="95">
        <v>5</v>
      </c>
      <c r="Y309" s="95">
        <v>5</v>
      </c>
      <c r="Z309" s="95">
        <v>13.5135135135135</v>
      </c>
      <c r="AA309" s="95">
        <v>5.6756756756756701</v>
      </c>
      <c r="AB309" s="95">
        <v>-5</v>
      </c>
      <c r="AD309" s="95">
        <v>-5.6756756756756701</v>
      </c>
      <c r="AF309" s="96">
        <v>9</v>
      </c>
    </row>
    <row r="310" spans="1:32" ht="13.5" hidden="1" customHeight="1" outlineLevel="1" x14ac:dyDescent="0.3">
      <c r="A310" s="91" t="s">
        <v>627</v>
      </c>
      <c r="B310" s="92" t="s">
        <v>34</v>
      </c>
      <c r="D310" s="94" t="s">
        <v>628</v>
      </c>
      <c r="E310" s="95">
        <v>18</v>
      </c>
      <c r="F310" s="95">
        <v>0</v>
      </c>
      <c r="G310" s="95">
        <v>0</v>
      </c>
      <c r="H310" s="95">
        <v>0</v>
      </c>
      <c r="I310" s="95">
        <v>0</v>
      </c>
      <c r="J310" s="95">
        <v>18</v>
      </c>
      <c r="K310" s="95">
        <v>0</v>
      </c>
      <c r="L310" s="95">
        <v>0</v>
      </c>
      <c r="M310" s="95">
        <v>0</v>
      </c>
      <c r="N310" s="95">
        <v>0</v>
      </c>
      <c r="O310" s="95">
        <v>0</v>
      </c>
      <c r="Q310" s="95">
        <v>18</v>
      </c>
      <c r="R310" s="95">
        <v>6</v>
      </c>
      <c r="S310" s="95">
        <v>9.9</v>
      </c>
      <c r="X310" s="95">
        <v>9.9</v>
      </c>
      <c r="Y310" s="95">
        <v>15.9</v>
      </c>
      <c r="Z310" s="95">
        <v>-15.492957746478799</v>
      </c>
      <c r="AA310" s="95">
        <v>13.4366197183098</v>
      </c>
      <c r="AB310" s="95">
        <v>2.1</v>
      </c>
      <c r="AD310" s="95">
        <v>4.5633802816901401</v>
      </c>
      <c r="AF310" s="96">
        <v>9</v>
      </c>
    </row>
    <row r="311" spans="1:32" ht="13.5" hidden="1" customHeight="1" outlineLevel="1" x14ac:dyDescent="0.3">
      <c r="A311" s="91" t="s">
        <v>629</v>
      </c>
      <c r="B311" s="92" t="s">
        <v>34</v>
      </c>
      <c r="D311" s="94" t="s">
        <v>630</v>
      </c>
      <c r="E311" s="95">
        <v>14</v>
      </c>
      <c r="F311" s="95">
        <v>0</v>
      </c>
      <c r="G311" s="95">
        <v>0</v>
      </c>
      <c r="H311" s="95">
        <v>0</v>
      </c>
      <c r="I311" s="95">
        <v>0</v>
      </c>
      <c r="J311" s="95">
        <v>14</v>
      </c>
      <c r="K311" s="95">
        <v>0</v>
      </c>
      <c r="L311" s="95">
        <v>0</v>
      </c>
      <c r="M311" s="95">
        <v>0</v>
      </c>
      <c r="N311" s="95">
        <v>0</v>
      </c>
      <c r="O311" s="95">
        <v>0</v>
      </c>
      <c r="Q311" s="95">
        <v>14</v>
      </c>
      <c r="R311" s="95">
        <v>7</v>
      </c>
      <c r="S311" s="95">
        <v>12.4</v>
      </c>
      <c r="X311" s="95">
        <v>12.4</v>
      </c>
      <c r="Y311" s="95">
        <v>19.399999999999999</v>
      </c>
      <c r="Z311" s="95">
        <v>-12.9032258064516</v>
      </c>
      <c r="AA311" s="95">
        <v>16.8967741935483</v>
      </c>
      <c r="AB311" s="95">
        <v>-5.3999999999999897</v>
      </c>
      <c r="AD311" s="95">
        <v>-2.8967741935483802</v>
      </c>
      <c r="AF311" s="96">
        <v>9</v>
      </c>
    </row>
    <row r="312" spans="1:32" ht="13.5" hidden="1" customHeight="1" outlineLevel="1" x14ac:dyDescent="0.3">
      <c r="A312" s="91" t="s">
        <v>631</v>
      </c>
      <c r="B312" s="92" t="s">
        <v>34</v>
      </c>
      <c r="D312" s="94" t="s">
        <v>632</v>
      </c>
      <c r="E312" s="95">
        <v>37</v>
      </c>
      <c r="F312" s="95">
        <v>12</v>
      </c>
      <c r="G312" s="95">
        <v>78</v>
      </c>
      <c r="H312" s="95">
        <v>0</v>
      </c>
      <c r="I312" s="95">
        <v>0</v>
      </c>
      <c r="J312" s="95">
        <v>127</v>
      </c>
      <c r="K312" s="95">
        <v>0</v>
      </c>
      <c r="L312" s="95">
        <v>0</v>
      </c>
      <c r="M312" s="95">
        <v>0</v>
      </c>
      <c r="N312" s="95">
        <v>0</v>
      </c>
      <c r="O312" s="95">
        <v>0</v>
      </c>
      <c r="Q312" s="95">
        <v>127</v>
      </c>
      <c r="R312" s="95">
        <v>15</v>
      </c>
      <c r="S312" s="95">
        <v>31</v>
      </c>
      <c r="T312" s="95">
        <v>12</v>
      </c>
      <c r="U312" s="95">
        <v>78</v>
      </c>
      <c r="X312" s="95">
        <v>121</v>
      </c>
      <c r="Y312" s="95">
        <v>136</v>
      </c>
      <c r="Z312" s="95">
        <v>-8.7786259541984695</v>
      </c>
      <c r="AA312" s="95">
        <v>124.06106870229</v>
      </c>
      <c r="AB312" s="95">
        <v>-9</v>
      </c>
      <c r="AD312" s="95">
        <v>2.93893129770992</v>
      </c>
      <c r="AF312" s="96">
        <v>9</v>
      </c>
    </row>
    <row r="313" spans="1:32" ht="13.5" hidden="1" customHeight="1" outlineLevel="1" x14ac:dyDescent="0.3">
      <c r="A313" s="91" t="s">
        <v>633</v>
      </c>
      <c r="B313" s="92" t="s">
        <v>34</v>
      </c>
      <c r="D313" s="94" t="s">
        <v>634</v>
      </c>
      <c r="E313" s="95">
        <v>76</v>
      </c>
      <c r="F313" s="95">
        <v>0</v>
      </c>
      <c r="G313" s="95">
        <v>47</v>
      </c>
      <c r="H313" s="95">
        <v>0</v>
      </c>
      <c r="I313" s="95">
        <v>0</v>
      </c>
      <c r="J313" s="95">
        <v>123</v>
      </c>
      <c r="K313" s="95">
        <v>0</v>
      </c>
      <c r="L313" s="95">
        <v>0</v>
      </c>
      <c r="M313" s="95">
        <v>0</v>
      </c>
      <c r="N313" s="95">
        <v>0</v>
      </c>
      <c r="O313" s="95">
        <v>0</v>
      </c>
      <c r="Q313" s="95">
        <v>123</v>
      </c>
      <c r="R313" s="95">
        <v>12</v>
      </c>
      <c r="S313" s="95">
        <v>72.400000000000006</v>
      </c>
      <c r="U313" s="95">
        <v>46.6</v>
      </c>
      <c r="X313" s="95">
        <v>119</v>
      </c>
      <c r="Y313" s="95">
        <v>131</v>
      </c>
      <c r="Z313" s="95">
        <v>-17.171717171717098</v>
      </c>
      <c r="AA313" s="95">
        <v>108.50505050504999</v>
      </c>
      <c r="AB313" s="95">
        <v>-8</v>
      </c>
      <c r="AD313" s="95">
        <v>14.494949494949401</v>
      </c>
      <c r="AF313" s="96">
        <v>9</v>
      </c>
    </row>
    <row r="314" spans="1:32" ht="13.5" customHeight="1" collapsed="1" x14ac:dyDescent="0.3">
      <c r="A314" s="91" t="s">
        <v>635</v>
      </c>
      <c r="B314" s="92" t="s">
        <v>31</v>
      </c>
      <c r="D314" s="94" t="s">
        <v>636</v>
      </c>
      <c r="E314" s="95">
        <v>272</v>
      </c>
      <c r="F314" s="95">
        <v>11</v>
      </c>
      <c r="G314" s="95">
        <v>239</v>
      </c>
      <c r="H314" s="95">
        <v>34</v>
      </c>
      <c r="I314" s="95">
        <v>0</v>
      </c>
      <c r="J314" s="95">
        <v>556</v>
      </c>
      <c r="K314" s="95">
        <v>5</v>
      </c>
      <c r="L314" s="95">
        <v>0</v>
      </c>
      <c r="M314" s="95">
        <v>0</v>
      </c>
      <c r="N314" s="95">
        <v>5</v>
      </c>
      <c r="O314" s="95">
        <v>0</v>
      </c>
      <c r="Q314" s="95">
        <v>561</v>
      </c>
      <c r="R314" s="95">
        <v>53</v>
      </c>
      <c r="S314" s="95">
        <v>247.5</v>
      </c>
      <c r="T314" s="95" t="s">
        <v>36</v>
      </c>
      <c r="U314" s="95">
        <v>225</v>
      </c>
      <c r="V314" s="95" t="s">
        <v>36</v>
      </c>
      <c r="X314" s="95">
        <v>502.40203699625602</v>
      </c>
      <c r="Y314" s="95">
        <v>555.40203699625602</v>
      </c>
      <c r="Z314" s="95">
        <v>-8.0503144654087997</v>
      </c>
      <c r="AA314" s="95">
        <v>510.690426470771</v>
      </c>
      <c r="AB314" s="95">
        <v>0.59796300374363998</v>
      </c>
      <c r="AC314" s="95">
        <v>100.107663091582</v>
      </c>
      <c r="AD314" s="95">
        <v>50.309573529228402</v>
      </c>
      <c r="AE314" s="95">
        <v>109.85128581260101</v>
      </c>
      <c r="AF314" s="96">
        <v>1</v>
      </c>
    </row>
    <row r="315" spans="1:32" ht="13.5" hidden="1" customHeight="1" outlineLevel="1" x14ac:dyDescent="0.3">
      <c r="A315" s="91" t="s">
        <v>637</v>
      </c>
      <c r="B315" s="92" t="s">
        <v>34</v>
      </c>
      <c r="D315" s="94" t="s">
        <v>638</v>
      </c>
      <c r="E315" s="95">
        <v>12</v>
      </c>
      <c r="F315" s="95">
        <v>0</v>
      </c>
      <c r="G315" s="95">
        <v>0</v>
      </c>
      <c r="H315" s="95">
        <v>0</v>
      </c>
      <c r="I315" s="95">
        <v>0</v>
      </c>
      <c r="J315" s="95">
        <v>12</v>
      </c>
      <c r="K315" s="95">
        <v>0</v>
      </c>
      <c r="L315" s="95">
        <v>0</v>
      </c>
      <c r="M315" s="95">
        <v>0</v>
      </c>
      <c r="N315" s="95">
        <v>0</v>
      </c>
      <c r="O315" s="95">
        <v>0</v>
      </c>
      <c r="Q315" s="95">
        <v>12</v>
      </c>
      <c r="R315" s="95" t="s">
        <v>36</v>
      </c>
      <c r="S315" s="95" t="s">
        <v>36</v>
      </c>
      <c r="X315" s="95" t="s">
        <v>36</v>
      </c>
      <c r="Y315" s="95">
        <v>13</v>
      </c>
      <c r="Z315" s="95">
        <v>-8</v>
      </c>
      <c r="AA315" s="95">
        <v>11.96</v>
      </c>
      <c r="AB315" s="95">
        <v>-1</v>
      </c>
      <c r="AD315" s="95">
        <v>3.9999999999990002E-2</v>
      </c>
      <c r="AF315" s="96">
        <v>9</v>
      </c>
    </row>
    <row r="316" spans="1:32" ht="13.5" hidden="1" customHeight="1" outlineLevel="1" collapsed="1" x14ac:dyDescent="0.3">
      <c r="A316" s="91" t="s">
        <v>639</v>
      </c>
      <c r="B316" s="92" t="s">
        <v>34</v>
      </c>
      <c r="D316" s="94" t="s">
        <v>640</v>
      </c>
      <c r="E316" s="95">
        <v>0</v>
      </c>
      <c r="F316" s="95">
        <v>0</v>
      </c>
      <c r="G316" s="95">
        <v>0</v>
      </c>
      <c r="H316" s="95">
        <v>0</v>
      </c>
      <c r="I316" s="95">
        <v>0</v>
      </c>
      <c r="J316" s="95">
        <v>0</v>
      </c>
      <c r="K316" s="95">
        <v>0</v>
      </c>
      <c r="L316" s="95">
        <v>0</v>
      </c>
      <c r="M316" s="95">
        <v>0</v>
      </c>
      <c r="N316" s="95">
        <v>0</v>
      </c>
      <c r="O316" s="95">
        <v>0</v>
      </c>
      <c r="Q316" s="95">
        <v>0</v>
      </c>
      <c r="R316" s="95">
        <v>6</v>
      </c>
      <c r="Y316" s="95">
        <v>6</v>
      </c>
      <c r="Z316" s="95">
        <v>2.9411764705882302</v>
      </c>
      <c r="AA316" s="95">
        <v>6.1764705882352899</v>
      </c>
      <c r="AB316" s="95">
        <v>-6</v>
      </c>
      <c r="AD316" s="95">
        <v>-6.1764705882352899</v>
      </c>
      <c r="AF316" s="96">
        <v>9</v>
      </c>
    </row>
    <row r="317" spans="1:32" ht="13.5" hidden="1" customHeight="1" outlineLevel="1" x14ac:dyDescent="0.3">
      <c r="A317" s="91" t="s">
        <v>641</v>
      </c>
      <c r="B317" s="92" t="s">
        <v>34</v>
      </c>
      <c r="D317" s="94" t="s">
        <v>642</v>
      </c>
      <c r="E317" s="95">
        <v>6</v>
      </c>
      <c r="F317" s="95">
        <v>0</v>
      </c>
      <c r="G317" s="95">
        <v>0</v>
      </c>
      <c r="H317" s="95">
        <v>0</v>
      </c>
      <c r="I317" s="95">
        <v>0</v>
      </c>
      <c r="J317" s="95">
        <v>6</v>
      </c>
      <c r="K317" s="95">
        <v>0</v>
      </c>
      <c r="L317" s="95">
        <v>0</v>
      </c>
      <c r="M317" s="95">
        <v>0</v>
      </c>
      <c r="N317" s="95">
        <v>0</v>
      </c>
      <c r="O317" s="95">
        <v>0</v>
      </c>
      <c r="Q317" s="95">
        <v>6</v>
      </c>
      <c r="R317" s="95" t="s">
        <v>36</v>
      </c>
      <c r="S317" s="95" t="s">
        <v>36</v>
      </c>
      <c r="X317" s="95" t="s">
        <v>36</v>
      </c>
      <c r="Y317" s="95">
        <v>6</v>
      </c>
      <c r="Z317" s="95">
        <v>0</v>
      </c>
      <c r="AA317" s="95">
        <v>6</v>
      </c>
      <c r="AB317" s="95">
        <v>0</v>
      </c>
      <c r="AD317" s="95">
        <v>0</v>
      </c>
      <c r="AF317" s="96">
        <v>9</v>
      </c>
    </row>
    <row r="318" spans="1:32" ht="13.5" hidden="1" customHeight="1" outlineLevel="1" x14ac:dyDescent="0.3">
      <c r="A318" s="91" t="s">
        <v>643</v>
      </c>
      <c r="B318" s="92" t="s">
        <v>34</v>
      </c>
      <c r="D318" s="94" t="s">
        <v>644</v>
      </c>
      <c r="E318" s="95">
        <v>0</v>
      </c>
      <c r="F318" s="95">
        <v>0</v>
      </c>
      <c r="G318" s="95">
        <v>0</v>
      </c>
      <c r="H318" s="95">
        <v>0</v>
      </c>
      <c r="I318" s="95">
        <v>0</v>
      </c>
      <c r="J318" s="95">
        <v>0</v>
      </c>
      <c r="K318" s="95">
        <v>0</v>
      </c>
      <c r="L318" s="95">
        <v>0</v>
      </c>
      <c r="M318" s="95">
        <v>0</v>
      </c>
      <c r="N318" s="95">
        <v>0</v>
      </c>
      <c r="O318" s="95">
        <v>0</v>
      </c>
      <c r="Q318" s="95">
        <v>0</v>
      </c>
      <c r="R318" s="95" t="s">
        <v>36</v>
      </c>
      <c r="Y318" s="95" t="s">
        <v>36</v>
      </c>
      <c r="Z318" s="95">
        <v>12.5</v>
      </c>
      <c r="AA318" s="95" t="s">
        <v>36</v>
      </c>
      <c r="AB318" s="95" t="s">
        <v>36</v>
      </c>
      <c r="AD318" s="95" t="s">
        <v>36</v>
      </c>
      <c r="AF318" s="96">
        <v>9</v>
      </c>
    </row>
    <row r="319" spans="1:32" ht="13.5" hidden="1" customHeight="1" outlineLevel="1" x14ac:dyDescent="0.3">
      <c r="A319" s="91" t="s">
        <v>645</v>
      </c>
      <c r="B319" s="92" t="s">
        <v>34</v>
      </c>
      <c r="D319" s="94" t="s">
        <v>646</v>
      </c>
      <c r="E319" s="95">
        <v>24</v>
      </c>
      <c r="F319" s="95">
        <v>0</v>
      </c>
      <c r="G319" s="95">
        <v>0</v>
      </c>
      <c r="H319" s="95">
        <v>0</v>
      </c>
      <c r="I319" s="95">
        <v>0</v>
      </c>
      <c r="J319" s="95">
        <v>24</v>
      </c>
      <c r="K319" s="95">
        <v>0</v>
      </c>
      <c r="L319" s="95">
        <v>0</v>
      </c>
      <c r="M319" s="95">
        <v>0</v>
      </c>
      <c r="N319" s="95">
        <v>0</v>
      </c>
      <c r="O319" s="95">
        <v>0</v>
      </c>
      <c r="Q319" s="95">
        <v>24</v>
      </c>
      <c r="R319" s="95" t="s">
        <v>36</v>
      </c>
      <c r="S319" s="95" t="s">
        <v>36</v>
      </c>
      <c r="X319" s="95" t="s">
        <v>36</v>
      </c>
      <c r="Y319" s="95">
        <v>17</v>
      </c>
      <c r="Z319" s="95">
        <v>-6.0606060606060597</v>
      </c>
      <c r="AA319" s="95">
        <v>15.9696969696969</v>
      </c>
      <c r="AB319" s="95">
        <v>7</v>
      </c>
      <c r="AD319" s="95">
        <v>8.0303030303030294</v>
      </c>
      <c r="AF319" s="96">
        <v>9</v>
      </c>
    </row>
    <row r="320" spans="1:32" ht="13.5" hidden="1" customHeight="1" outlineLevel="1" x14ac:dyDescent="0.3">
      <c r="A320" s="91" t="s">
        <v>647</v>
      </c>
      <c r="B320" s="92" t="s">
        <v>34</v>
      </c>
      <c r="D320" s="94" t="s">
        <v>648</v>
      </c>
      <c r="E320" s="95">
        <v>67</v>
      </c>
      <c r="F320" s="95">
        <v>5</v>
      </c>
      <c r="G320" s="95">
        <v>122</v>
      </c>
      <c r="H320" s="95">
        <v>34</v>
      </c>
      <c r="I320" s="95">
        <v>0</v>
      </c>
      <c r="J320" s="95">
        <v>228</v>
      </c>
      <c r="K320" s="95">
        <v>0</v>
      </c>
      <c r="L320" s="95">
        <v>0</v>
      </c>
      <c r="M320" s="95">
        <v>0</v>
      </c>
      <c r="N320" s="95">
        <v>0</v>
      </c>
      <c r="O320" s="95">
        <v>0</v>
      </c>
      <c r="Q320" s="95">
        <v>228</v>
      </c>
      <c r="R320" s="95">
        <v>22</v>
      </c>
      <c r="S320" s="95">
        <v>55.8</v>
      </c>
      <c r="T320" s="95" t="s">
        <v>36</v>
      </c>
      <c r="U320" s="95">
        <v>114.6</v>
      </c>
      <c r="V320" s="95" t="s">
        <v>36</v>
      </c>
      <c r="X320" s="95">
        <v>200.30203699625599</v>
      </c>
      <c r="Y320" s="95">
        <v>222.30203699625599</v>
      </c>
      <c r="Z320" s="95">
        <v>-6.3829787234042499</v>
      </c>
      <c r="AA320" s="95">
        <v>208.112545273091</v>
      </c>
      <c r="AB320" s="95">
        <v>5.6979630037436904</v>
      </c>
      <c r="AD320" s="95">
        <v>19.887454726908999</v>
      </c>
      <c r="AF320" s="96">
        <v>9</v>
      </c>
    </row>
    <row r="321" spans="1:32" ht="13.5" hidden="1" customHeight="1" outlineLevel="1" x14ac:dyDescent="0.3">
      <c r="A321" s="91" t="s">
        <v>649</v>
      </c>
      <c r="B321" s="92" t="s">
        <v>34</v>
      </c>
      <c r="D321" s="94" t="s">
        <v>650</v>
      </c>
      <c r="E321" s="95">
        <v>0</v>
      </c>
      <c r="F321" s="95">
        <v>0</v>
      </c>
      <c r="G321" s="95">
        <v>0</v>
      </c>
      <c r="H321" s="95">
        <v>0</v>
      </c>
      <c r="I321" s="95">
        <v>0</v>
      </c>
      <c r="J321" s="95">
        <v>0</v>
      </c>
      <c r="K321" s="95">
        <v>0</v>
      </c>
      <c r="L321" s="95">
        <v>0</v>
      </c>
      <c r="M321" s="95">
        <v>0</v>
      </c>
      <c r="N321" s="95">
        <v>0</v>
      </c>
      <c r="O321" s="95">
        <v>0</v>
      </c>
      <c r="Q321" s="95">
        <v>0</v>
      </c>
      <c r="R321" s="95" t="s">
        <v>36</v>
      </c>
      <c r="Y321" s="95" t="s">
        <v>36</v>
      </c>
      <c r="Z321" s="95">
        <v>-23.529411764705799</v>
      </c>
      <c r="AA321" s="95" t="s">
        <v>36</v>
      </c>
      <c r="AB321" s="95" t="s">
        <v>36</v>
      </c>
      <c r="AD321" s="95" t="s">
        <v>36</v>
      </c>
      <c r="AF321" s="96">
        <v>9</v>
      </c>
    </row>
    <row r="322" spans="1:32" ht="13.5" hidden="1" customHeight="1" outlineLevel="1" x14ac:dyDescent="0.3">
      <c r="A322" s="91" t="s">
        <v>651</v>
      </c>
      <c r="B322" s="92" t="s">
        <v>34</v>
      </c>
      <c r="D322" s="94" t="s">
        <v>652</v>
      </c>
      <c r="E322" s="95">
        <v>11</v>
      </c>
      <c r="F322" s="95">
        <v>0</v>
      </c>
      <c r="G322" s="95">
        <v>0</v>
      </c>
      <c r="H322" s="95">
        <v>0</v>
      </c>
      <c r="I322" s="95">
        <v>0</v>
      </c>
      <c r="J322" s="95">
        <v>11</v>
      </c>
      <c r="K322" s="95">
        <v>0</v>
      </c>
      <c r="L322" s="95">
        <v>0</v>
      </c>
      <c r="M322" s="95">
        <v>0</v>
      </c>
      <c r="N322" s="95">
        <v>0</v>
      </c>
      <c r="O322" s="95">
        <v>0</v>
      </c>
      <c r="Q322" s="95">
        <v>11</v>
      </c>
      <c r="R322" s="95" t="s">
        <v>36</v>
      </c>
      <c r="S322" s="95" t="s">
        <v>36</v>
      </c>
      <c r="X322" s="95" t="s">
        <v>36</v>
      </c>
      <c r="Y322" s="95" t="s">
        <v>36</v>
      </c>
      <c r="Z322" s="95">
        <v>-21.052631578947299</v>
      </c>
      <c r="AA322" s="95" t="s">
        <v>36</v>
      </c>
      <c r="AB322" s="95" t="s">
        <v>36</v>
      </c>
      <c r="AD322" s="95" t="s">
        <v>36</v>
      </c>
      <c r="AF322" s="96">
        <v>9</v>
      </c>
    </row>
    <row r="323" spans="1:32" ht="13.5" hidden="1" customHeight="1" outlineLevel="1" x14ac:dyDescent="0.3">
      <c r="A323" s="91" t="s">
        <v>653</v>
      </c>
      <c r="B323" s="92" t="s">
        <v>34</v>
      </c>
      <c r="D323" s="94" t="s">
        <v>654</v>
      </c>
      <c r="E323" s="95">
        <v>12</v>
      </c>
      <c r="F323" s="95">
        <v>0</v>
      </c>
      <c r="G323" s="95">
        <v>0</v>
      </c>
      <c r="H323" s="95">
        <v>0</v>
      </c>
      <c r="I323" s="95">
        <v>0</v>
      </c>
      <c r="J323" s="95">
        <v>12</v>
      </c>
      <c r="K323" s="95">
        <v>0</v>
      </c>
      <c r="L323" s="95">
        <v>0</v>
      </c>
      <c r="M323" s="95">
        <v>0</v>
      </c>
      <c r="N323" s="95">
        <v>0</v>
      </c>
      <c r="O323" s="95">
        <v>0</v>
      </c>
      <c r="Q323" s="95">
        <v>12</v>
      </c>
      <c r="R323" s="95" t="s">
        <v>36</v>
      </c>
      <c r="S323" s="95" t="s">
        <v>36</v>
      </c>
      <c r="X323" s="95" t="s">
        <v>36</v>
      </c>
      <c r="Y323" s="95">
        <v>24</v>
      </c>
      <c r="Z323" s="95">
        <v>-7.5757575757575699</v>
      </c>
      <c r="AA323" s="95">
        <v>22.181818181818102</v>
      </c>
      <c r="AB323" s="95">
        <v>-12</v>
      </c>
      <c r="AD323" s="95">
        <v>-10.1818181818181</v>
      </c>
      <c r="AF323" s="96">
        <v>9</v>
      </c>
    </row>
    <row r="324" spans="1:32" ht="13.5" hidden="1" customHeight="1" outlineLevel="1" x14ac:dyDescent="0.3">
      <c r="A324" s="91" t="s">
        <v>655</v>
      </c>
      <c r="B324" s="92" t="s">
        <v>34</v>
      </c>
      <c r="D324" s="94" t="s">
        <v>656</v>
      </c>
      <c r="E324" s="95">
        <v>18</v>
      </c>
      <c r="F324" s="95">
        <v>0</v>
      </c>
      <c r="G324" s="95">
        <v>0</v>
      </c>
      <c r="H324" s="95">
        <v>0</v>
      </c>
      <c r="I324" s="95">
        <v>0</v>
      </c>
      <c r="J324" s="95">
        <v>18</v>
      </c>
      <c r="K324" s="95">
        <v>0</v>
      </c>
      <c r="L324" s="95">
        <v>0</v>
      </c>
      <c r="M324" s="95">
        <v>0</v>
      </c>
      <c r="N324" s="95">
        <v>0</v>
      </c>
      <c r="O324" s="95">
        <v>0</v>
      </c>
      <c r="Q324" s="95">
        <v>18</v>
      </c>
      <c r="R324" s="95" t="s">
        <v>36</v>
      </c>
      <c r="S324" s="95" t="s">
        <v>36</v>
      </c>
      <c r="X324" s="95" t="s">
        <v>36</v>
      </c>
      <c r="Y324" s="95">
        <v>26.8</v>
      </c>
      <c r="Z324" s="95">
        <v>-4.5454545454545396</v>
      </c>
      <c r="AA324" s="95">
        <v>25.5818181818181</v>
      </c>
      <c r="AB324" s="95">
        <v>-8.8000000000000007</v>
      </c>
      <c r="AD324" s="95">
        <v>-7.5818181818181802</v>
      </c>
      <c r="AF324" s="96">
        <v>9</v>
      </c>
    </row>
    <row r="325" spans="1:32" ht="13.5" hidden="1" customHeight="1" outlineLevel="1" x14ac:dyDescent="0.3">
      <c r="A325" s="91" t="s">
        <v>657</v>
      </c>
      <c r="B325" s="92" t="s">
        <v>34</v>
      </c>
      <c r="D325" s="94" t="s">
        <v>658</v>
      </c>
      <c r="E325" s="95">
        <v>10</v>
      </c>
      <c r="F325" s="95">
        <v>0</v>
      </c>
      <c r="G325" s="95">
        <v>0</v>
      </c>
      <c r="H325" s="95">
        <v>0</v>
      </c>
      <c r="I325" s="95">
        <v>0</v>
      </c>
      <c r="J325" s="95">
        <v>10</v>
      </c>
      <c r="K325" s="95">
        <v>0</v>
      </c>
      <c r="L325" s="95">
        <v>0</v>
      </c>
      <c r="M325" s="95">
        <v>0</v>
      </c>
      <c r="N325" s="95">
        <v>0</v>
      </c>
      <c r="O325" s="95">
        <v>0</v>
      </c>
      <c r="Q325" s="95">
        <v>10</v>
      </c>
      <c r="R325" s="95" t="s">
        <v>36</v>
      </c>
      <c r="S325" s="95" t="s">
        <v>36</v>
      </c>
      <c r="X325" s="95" t="s">
        <v>36</v>
      </c>
      <c r="Y325" s="95">
        <v>11</v>
      </c>
      <c r="Z325" s="95">
        <v>-12.9032258064516</v>
      </c>
      <c r="AA325" s="95">
        <v>9.5806451612903203</v>
      </c>
      <c r="AB325" s="95">
        <v>-1</v>
      </c>
      <c r="AD325" s="95">
        <v>0.41935483870967</v>
      </c>
      <c r="AF325" s="96">
        <v>9</v>
      </c>
    </row>
    <row r="326" spans="1:32" ht="13.5" hidden="1" customHeight="1" outlineLevel="1" x14ac:dyDescent="0.3">
      <c r="A326" s="91" t="s">
        <v>659</v>
      </c>
      <c r="B326" s="92" t="s">
        <v>34</v>
      </c>
      <c r="D326" s="94" t="s">
        <v>660</v>
      </c>
      <c r="E326" s="95">
        <v>24</v>
      </c>
      <c r="F326" s="95">
        <v>0</v>
      </c>
      <c r="G326" s="95">
        <v>0</v>
      </c>
      <c r="H326" s="95">
        <v>0</v>
      </c>
      <c r="I326" s="95">
        <v>0</v>
      </c>
      <c r="J326" s="95">
        <v>24</v>
      </c>
      <c r="K326" s="95">
        <v>0</v>
      </c>
      <c r="L326" s="95">
        <v>0</v>
      </c>
      <c r="M326" s="95">
        <v>0</v>
      </c>
      <c r="N326" s="95">
        <v>0</v>
      </c>
      <c r="O326" s="95">
        <v>0</v>
      </c>
      <c r="Q326" s="95">
        <v>24</v>
      </c>
      <c r="R326" s="95" t="s">
        <v>36</v>
      </c>
      <c r="S326" s="95" t="s">
        <v>36</v>
      </c>
      <c r="X326" s="95" t="s">
        <v>36</v>
      </c>
      <c r="Y326" s="95">
        <v>11.4</v>
      </c>
      <c r="Z326" s="95">
        <v>50</v>
      </c>
      <c r="AA326" s="95">
        <v>17.100000000000001</v>
      </c>
      <c r="AB326" s="95">
        <v>12.6</v>
      </c>
      <c r="AD326" s="95">
        <v>6.9</v>
      </c>
      <c r="AF326" s="96">
        <v>9</v>
      </c>
    </row>
    <row r="327" spans="1:32" ht="13.5" hidden="1" customHeight="1" outlineLevel="1" x14ac:dyDescent="0.3">
      <c r="A327" s="91" t="s">
        <v>661</v>
      </c>
      <c r="B327" s="92" t="s">
        <v>34</v>
      </c>
      <c r="D327" s="94" t="s">
        <v>662</v>
      </c>
      <c r="E327" s="95">
        <v>24</v>
      </c>
      <c r="F327" s="95">
        <v>0</v>
      </c>
      <c r="G327" s="95">
        <v>21</v>
      </c>
      <c r="H327" s="95">
        <v>0</v>
      </c>
      <c r="I327" s="95">
        <v>0</v>
      </c>
      <c r="J327" s="95">
        <v>45</v>
      </c>
      <c r="K327" s="95">
        <v>0</v>
      </c>
      <c r="L327" s="95">
        <v>0</v>
      </c>
      <c r="M327" s="95">
        <v>0</v>
      </c>
      <c r="N327" s="95">
        <v>0</v>
      </c>
      <c r="O327" s="95">
        <v>0</v>
      </c>
      <c r="Q327" s="95">
        <v>45</v>
      </c>
      <c r="R327" s="95" t="s">
        <v>36</v>
      </c>
      <c r="S327" s="95" t="s">
        <v>36</v>
      </c>
      <c r="U327" s="95" t="s">
        <v>36</v>
      </c>
      <c r="X327" s="95" t="s">
        <v>36</v>
      </c>
      <c r="Y327" s="95" t="s">
        <v>36</v>
      </c>
      <c r="Z327" s="95">
        <v>-11.1111111111111</v>
      </c>
      <c r="AA327" s="95" t="s">
        <v>36</v>
      </c>
      <c r="AB327" s="95" t="s">
        <v>36</v>
      </c>
      <c r="AD327" s="95" t="s">
        <v>36</v>
      </c>
      <c r="AF327" s="96">
        <v>9</v>
      </c>
    </row>
    <row r="328" spans="1:32" ht="13.5" hidden="1" customHeight="1" outlineLevel="1" x14ac:dyDescent="0.3">
      <c r="A328" s="91" t="s">
        <v>663</v>
      </c>
      <c r="B328" s="92" t="s">
        <v>34</v>
      </c>
      <c r="D328" s="94" t="s">
        <v>664</v>
      </c>
      <c r="E328" s="95">
        <v>6</v>
      </c>
      <c r="F328" s="95">
        <v>0</v>
      </c>
      <c r="G328" s="95">
        <v>39</v>
      </c>
      <c r="H328" s="95">
        <v>0</v>
      </c>
      <c r="I328" s="95">
        <v>0</v>
      </c>
      <c r="J328" s="95">
        <v>45</v>
      </c>
      <c r="K328" s="95">
        <v>5</v>
      </c>
      <c r="L328" s="95">
        <v>0</v>
      </c>
      <c r="M328" s="95">
        <v>0</v>
      </c>
      <c r="N328" s="95">
        <v>5</v>
      </c>
      <c r="O328" s="95">
        <v>0</v>
      </c>
      <c r="Q328" s="95">
        <v>50</v>
      </c>
      <c r="R328" s="95" t="s">
        <v>36</v>
      </c>
      <c r="S328" s="95" t="s">
        <v>36</v>
      </c>
      <c r="U328" s="95">
        <v>37</v>
      </c>
      <c r="X328" s="95" t="s">
        <v>36</v>
      </c>
      <c r="Y328" s="95">
        <v>44</v>
      </c>
      <c r="Z328" s="95">
        <v>-10</v>
      </c>
      <c r="AA328" s="95">
        <v>39.6</v>
      </c>
      <c r="AB328" s="95">
        <v>1</v>
      </c>
      <c r="AD328" s="95">
        <v>10.4</v>
      </c>
      <c r="AF328" s="96">
        <v>9</v>
      </c>
    </row>
    <row r="329" spans="1:32" ht="13.5" hidden="1" customHeight="1" outlineLevel="1" x14ac:dyDescent="0.3">
      <c r="A329" s="91" t="s">
        <v>665</v>
      </c>
      <c r="B329" s="92" t="s">
        <v>34</v>
      </c>
      <c r="D329" s="94" t="s">
        <v>666</v>
      </c>
      <c r="E329" s="95">
        <v>6</v>
      </c>
      <c r="F329" s="95">
        <v>0</v>
      </c>
      <c r="G329" s="95">
        <v>28</v>
      </c>
      <c r="H329" s="95">
        <v>0</v>
      </c>
      <c r="I329" s="95">
        <v>0</v>
      </c>
      <c r="J329" s="95">
        <v>34</v>
      </c>
      <c r="K329" s="95">
        <v>0</v>
      </c>
      <c r="L329" s="95">
        <v>0</v>
      </c>
      <c r="M329" s="95">
        <v>0</v>
      </c>
      <c r="N329" s="95">
        <v>0</v>
      </c>
      <c r="O329" s="95">
        <v>0</v>
      </c>
      <c r="Q329" s="95">
        <v>34</v>
      </c>
      <c r="R329" s="95" t="s">
        <v>36</v>
      </c>
      <c r="S329" s="95" t="s">
        <v>36</v>
      </c>
      <c r="U329" s="95">
        <v>23.6</v>
      </c>
      <c r="X329" s="95" t="s">
        <v>36</v>
      </c>
      <c r="Y329" s="95">
        <v>30.8</v>
      </c>
      <c r="Z329" s="95">
        <v>-20</v>
      </c>
      <c r="AA329" s="95">
        <v>24.64</v>
      </c>
      <c r="AB329" s="95">
        <v>3.19999999999999</v>
      </c>
      <c r="AD329" s="95">
        <v>9.3599999999999905</v>
      </c>
      <c r="AF329" s="96">
        <v>9</v>
      </c>
    </row>
    <row r="330" spans="1:32" ht="13.5" hidden="1" customHeight="1" outlineLevel="1" x14ac:dyDescent="0.3">
      <c r="A330" s="91" t="s">
        <v>667</v>
      </c>
      <c r="B330" s="92" t="s">
        <v>34</v>
      </c>
      <c r="D330" s="94" t="s">
        <v>668</v>
      </c>
      <c r="E330" s="95">
        <v>36</v>
      </c>
      <c r="F330" s="95">
        <v>0</v>
      </c>
      <c r="G330" s="95">
        <v>0</v>
      </c>
      <c r="H330" s="95">
        <v>0</v>
      </c>
      <c r="I330" s="95">
        <v>0</v>
      </c>
      <c r="J330" s="95">
        <v>36</v>
      </c>
      <c r="K330" s="95">
        <v>0</v>
      </c>
      <c r="L330" s="95">
        <v>0</v>
      </c>
      <c r="M330" s="95">
        <v>0</v>
      </c>
      <c r="N330" s="95">
        <v>0</v>
      </c>
      <c r="O330" s="95">
        <v>0</v>
      </c>
      <c r="Q330" s="95">
        <v>36</v>
      </c>
      <c r="R330" s="95" t="s">
        <v>36</v>
      </c>
      <c r="S330" s="95" t="s">
        <v>36</v>
      </c>
      <c r="X330" s="95" t="s">
        <v>36</v>
      </c>
      <c r="Y330" s="95">
        <v>36</v>
      </c>
      <c r="Z330" s="95">
        <v>-8.6956521739130395</v>
      </c>
      <c r="AA330" s="95">
        <v>32.869565217391298</v>
      </c>
      <c r="AB330" s="95">
        <v>0</v>
      </c>
      <c r="AD330" s="95">
        <v>3.13043478260869</v>
      </c>
      <c r="AF330" s="96">
        <v>9</v>
      </c>
    </row>
    <row r="331" spans="1:32" ht="13.5" hidden="1" customHeight="1" outlineLevel="1" x14ac:dyDescent="0.3">
      <c r="A331" s="91" t="s">
        <v>669</v>
      </c>
      <c r="B331" s="92" t="s">
        <v>34</v>
      </c>
      <c r="D331" s="94" t="s">
        <v>670</v>
      </c>
      <c r="E331" s="95">
        <v>0</v>
      </c>
      <c r="F331" s="95">
        <v>0</v>
      </c>
      <c r="G331" s="95">
        <v>29</v>
      </c>
      <c r="H331" s="95">
        <v>0</v>
      </c>
      <c r="I331" s="95">
        <v>0</v>
      </c>
      <c r="J331" s="95">
        <v>29</v>
      </c>
      <c r="K331" s="95">
        <v>0</v>
      </c>
      <c r="L331" s="95">
        <v>0</v>
      </c>
      <c r="M331" s="95">
        <v>0</v>
      </c>
      <c r="N331" s="95">
        <v>0</v>
      </c>
      <c r="O331" s="95">
        <v>0</v>
      </c>
      <c r="Q331" s="95">
        <v>29</v>
      </c>
      <c r="R331" s="95" t="s">
        <v>36</v>
      </c>
      <c r="U331" s="95" t="s">
        <v>36</v>
      </c>
      <c r="X331" s="95" t="s">
        <v>36</v>
      </c>
      <c r="Y331" s="95">
        <v>33</v>
      </c>
      <c r="Z331" s="95">
        <v>-7.1428571428571397</v>
      </c>
      <c r="AA331" s="95">
        <v>30.6428571428571</v>
      </c>
      <c r="AB331" s="95">
        <v>-4</v>
      </c>
      <c r="AD331" s="95">
        <v>-1.6428571428571399</v>
      </c>
      <c r="AF331" s="96">
        <v>9</v>
      </c>
    </row>
    <row r="332" spans="1:32" ht="13.5" hidden="1" customHeight="1" outlineLevel="1" x14ac:dyDescent="0.3">
      <c r="A332" s="91" t="s">
        <v>671</v>
      </c>
      <c r="B332" s="92" t="s">
        <v>34</v>
      </c>
      <c r="D332" s="94" t="s">
        <v>672</v>
      </c>
      <c r="E332" s="95">
        <v>10</v>
      </c>
      <c r="F332" s="95">
        <v>6</v>
      </c>
      <c r="G332" s="95">
        <v>0</v>
      </c>
      <c r="H332" s="95">
        <v>0</v>
      </c>
      <c r="I332" s="95">
        <v>0</v>
      </c>
      <c r="J332" s="95">
        <v>16</v>
      </c>
      <c r="K332" s="95">
        <v>0</v>
      </c>
      <c r="L332" s="95">
        <v>0</v>
      </c>
      <c r="M332" s="95">
        <v>0</v>
      </c>
      <c r="N332" s="95">
        <v>0</v>
      </c>
      <c r="O332" s="95">
        <v>0</v>
      </c>
      <c r="Q332" s="95">
        <v>16</v>
      </c>
      <c r="R332" s="95" t="s">
        <v>36</v>
      </c>
      <c r="S332" s="95" t="s">
        <v>36</v>
      </c>
      <c r="X332" s="95" t="s">
        <v>36</v>
      </c>
      <c r="Y332" s="95">
        <v>14.6</v>
      </c>
      <c r="Z332" s="95">
        <v>-17.857142857142801</v>
      </c>
      <c r="AA332" s="95">
        <v>11.992857142857099</v>
      </c>
      <c r="AB332" s="95">
        <v>1.4</v>
      </c>
      <c r="AD332" s="95">
        <v>4.00714285714285</v>
      </c>
      <c r="AF332" s="96">
        <v>9</v>
      </c>
    </row>
    <row r="333" spans="1:32" ht="13.5" hidden="1" customHeight="1" outlineLevel="1" x14ac:dyDescent="0.3">
      <c r="A333" s="91" t="s">
        <v>673</v>
      </c>
      <c r="B333" s="92" t="s">
        <v>34</v>
      </c>
      <c r="D333" s="94" t="s">
        <v>674</v>
      </c>
      <c r="E333" s="95">
        <v>6</v>
      </c>
      <c r="F333" s="95">
        <v>0</v>
      </c>
      <c r="G333" s="95">
        <v>0</v>
      </c>
      <c r="H333" s="95">
        <v>0</v>
      </c>
      <c r="I333" s="95">
        <v>0</v>
      </c>
      <c r="J333" s="95">
        <v>6</v>
      </c>
      <c r="K333" s="95">
        <v>0</v>
      </c>
      <c r="L333" s="95">
        <v>0</v>
      </c>
      <c r="M333" s="95">
        <v>0</v>
      </c>
      <c r="N333" s="95">
        <v>0</v>
      </c>
      <c r="O333" s="95">
        <v>0</v>
      </c>
      <c r="Q333" s="95">
        <v>6</v>
      </c>
      <c r="R333" s="95" t="s">
        <v>36</v>
      </c>
      <c r="S333" s="95" t="s">
        <v>36</v>
      </c>
      <c r="X333" s="95" t="s">
        <v>36</v>
      </c>
      <c r="Y333" s="95">
        <v>5.4</v>
      </c>
      <c r="Z333" s="95">
        <v>-9.0909090909090899</v>
      </c>
      <c r="AA333" s="95">
        <v>4.9090909090909101</v>
      </c>
      <c r="AB333" s="95">
        <v>0.59999999999998999</v>
      </c>
      <c r="AD333" s="95">
        <v>1.0909090909090899</v>
      </c>
      <c r="AF333" s="96">
        <v>9</v>
      </c>
    </row>
    <row r="334" spans="1:32" ht="13.5" customHeight="1" collapsed="1" x14ac:dyDescent="0.3">
      <c r="A334" s="91" t="s">
        <v>675</v>
      </c>
      <c r="B334" s="92" t="s">
        <v>31</v>
      </c>
      <c r="D334" s="94" t="s">
        <v>676</v>
      </c>
      <c r="E334" s="95">
        <v>258</v>
      </c>
      <c r="F334" s="95">
        <v>35</v>
      </c>
      <c r="G334" s="95">
        <v>595</v>
      </c>
      <c r="H334" s="95">
        <v>0</v>
      </c>
      <c r="I334" s="95">
        <v>132</v>
      </c>
      <c r="J334" s="95">
        <v>1020</v>
      </c>
      <c r="K334" s="95">
        <v>0</v>
      </c>
      <c r="L334" s="95">
        <v>0</v>
      </c>
      <c r="M334" s="95">
        <v>0</v>
      </c>
      <c r="N334" s="95">
        <v>0</v>
      </c>
      <c r="O334" s="95">
        <v>0</v>
      </c>
      <c r="Q334" s="95">
        <v>1020</v>
      </c>
      <c r="R334" s="95">
        <v>197</v>
      </c>
      <c r="S334" s="95">
        <v>199.50244439550701</v>
      </c>
      <c r="U334" s="95">
        <v>466</v>
      </c>
      <c r="W334" s="95">
        <v>130</v>
      </c>
      <c r="X334" s="95">
        <v>795.50244439550704</v>
      </c>
      <c r="Y334" s="95">
        <v>992.50244439550704</v>
      </c>
      <c r="Z334" s="95">
        <v>-6.9005847953216302</v>
      </c>
      <c r="AA334" s="95">
        <v>924.01397162435501</v>
      </c>
      <c r="AB334" s="95">
        <v>27.497555604492302</v>
      </c>
      <c r="AC334" s="95">
        <v>102.77052774628</v>
      </c>
      <c r="AD334" s="95">
        <v>95.986028375644395</v>
      </c>
      <c r="AE334" s="95">
        <v>110.38794123501199</v>
      </c>
      <c r="AF334" s="96">
        <v>0</v>
      </c>
    </row>
    <row r="335" spans="1:32" ht="13.5" hidden="1" customHeight="1" outlineLevel="1" x14ac:dyDescent="0.3">
      <c r="A335" s="91" t="s">
        <v>677</v>
      </c>
      <c r="B335" s="92" t="s">
        <v>34</v>
      </c>
      <c r="D335" s="94" t="s">
        <v>678</v>
      </c>
      <c r="E335" s="95">
        <v>14</v>
      </c>
      <c r="F335" s="95">
        <v>6</v>
      </c>
      <c r="G335" s="95">
        <v>44</v>
      </c>
      <c r="H335" s="95">
        <v>0</v>
      </c>
      <c r="I335" s="95">
        <v>52</v>
      </c>
      <c r="J335" s="95">
        <v>116</v>
      </c>
      <c r="K335" s="95">
        <v>0</v>
      </c>
      <c r="L335" s="95">
        <v>0</v>
      </c>
      <c r="M335" s="95">
        <v>0</v>
      </c>
      <c r="N335" s="95">
        <v>0</v>
      </c>
      <c r="O335" s="95">
        <v>0</v>
      </c>
      <c r="Q335" s="95">
        <v>116</v>
      </c>
      <c r="R335" s="95">
        <v>18</v>
      </c>
      <c r="S335" s="95" t="s">
        <v>36</v>
      </c>
      <c r="U335" s="95" t="s">
        <v>36</v>
      </c>
      <c r="W335" s="95">
        <v>50</v>
      </c>
      <c r="X335" s="95">
        <v>97.2</v>
      </c>
      <c r="Y335" s="95">
        <v>115.2</v>
      </c>
      <c r="Z335" s="95">
        <v>-4.7904191616766401</v>
      </c>
      <c r="AA335" s="95">
        <v>109.681437125748</v>
      </c>
      <c r="AB335" s="95">
        <v>0.79999999999999005</v>
      </c>
      <c r="AD335" s="95">
        <v>6.3185628742514899</v>
      </c>
      <c r="AF335" s="96">
        <v>9</v>
      </c>
    </row>
    <row r="336" spans="1:32" ht="13.5" hidden="1" customHeight="1" outlineLevel="1" collapsed="1" x14ac:dyDescent="0.3">
      <c r="A336" s="91" t="s">
        <v>679</v>
      </c>
      <c r="B336" s="92" t="s">
        <v>34</v>
      </c>
      <c r="D336" s="94" t="s">
        <v>680</v>
      </c>
      <c r="E336" s="95">
        <v>10</v>
      </c>
      <c r="F336" s="95">
        <v>0</v>
      </c>
      <c r="G336" s="95">
        <v>63</v>
      </c>
      <c r="H336" s="95">
        <v>0</v>
      </c>
      <c r="I336" s="95">
        <v>0</v>
      </c>
      <c r="J336" s="95">
        <v>73</v>
      </c>
      <c r="K336" s="95">
        <v>0</v>
      </c>
      <c r="L336" s="95">
        <v>0</v>
      </c>
      <c r="M336" s="95">
        <v>0</v>
      </c>
      <c r="N336" s="95">
        <v>0</v>
      </c>
      <c r="O336" s="95">
        <v>0</v>
      </c>
      <c r="Q336" s="95">
        <v>73</v>
      </c>
      <c r="R336" s="95">
        <v>29</v>
      </c>
      <c r="S336" s="95">
        <v>9</v>
      </c>
      <c r="X336" s="95">
        <v>9</v>
      </c>
      <c r="Y336" s="95">
        <v>38</v>
      </c>
      <c r="Z336" s="95">
        <v>-6.1643835616438301</v>
      </c>
      <c r="AA336" s="95">
        <v>35.657534246575302</v>
      </c>
      <c r="AB336" s="95">
        <v>35</v>
      </c>
      <c r="AD336" s="95">
        <v>37.342465753424598</v>
      </c>
      <c r="AF336" s="96">
        <v>9</v>
      </c>
    </row>
    <row r="337" spans="1:32" ht="13.5" hidden="1" customHeight="1" outlineLevel="1" x14ac:dyDescent="0.3">
      <c r="A337" s="91" t="s">
        <v>681</v>
      </c>
      <c r="B337" s="92" t="s">
        <v>34</v>
      </c>
      <c r="D337" s="94" t="s">
        <v>682</v>
      </c>
      <c r="E337" s="95">
        <v>26</v>
      </c>
      <c r="F337" s="95">
        <v>6</v>
      </c>
      <c r="G337" s="95">
        <v>102</v>
      </c>
      <c r="H337" s="95">
        <v>0</v>
      </c>
      <c r="I337" s="95">
        <v>80</v>
      </c>
      <c r="J337" s="95">
        <v>214</v>
      </c>
      <c r="K337" s="95">
        <v>0</v>
      </c>
      <c r="L337" s="95">
        <v>0</v>
      </c>
      <c r="M337" s="95">
        <v>0</v>
      </c>
      <c r="N337" s="95">
        <v>0</v>
      </c>
      <c r="O337" s="95">
        <v>0</v>
      </c>
      <c r="Q337" s="95">
        <v>214</v>
      </c>
      <c r="R337" s="95">
        <v>37</v>
      </c>
      <c r="S337" s="95">
        <v>17.600000000000001</v>
      </c>
      <c r="U337" s="95">
        <v>102</v>
      </c>
      <c r="W337" s="95">
        <v>80</v>
      </c>
      <c r="X337" s="95">
        <v>199.6</v>
      </c>
      <c r="Y337" s="95">
        <v>236.6</v>
      </c>
      <c r="Z337" s="95">
        <v>-14.4970414201183</v>
      </c>
      <c r="AA337" s="95">
        <v>202.3</v>
      </c>
      <c r="AB337" s="95">
        <v>-22.599999999999898</v>
      </c>
      <c r="AD337" s="95">
        <v>11.6999999999999</v>
      </c>
      <c r="AF337" s="96">
        <v>9</v>
      </c>
    </row>
    <row r="338" spans="1:32" ht="13.5" hidden="1" customHeight="1" outlineLevel="1" collapsed="1" x14ac:dyDescent="0.3">
      <c r="A338" s="91" t="s">
        <v>683</v>
      </c>
      <c r="B338" s="92" t="s">
        <v>34</v>
      </c>
      <c r="D338" s="94" t="s">
        <v>684</v>
      </c>
      <c r="E338" s="95">
        <v>17</v>
      </c>
      <c r="F338" s="95">
        <v>0</v>
      </c>
      <c r="G338" s="95">
        <v>63</v>
      </c>
      <c r="H338" s="95">
        <v>0</v>
      </c>
      <c r="I338" s="95">
        <v>0</v>
      </c>
      <c r="J338" s="95">
        <v>80</v>
      </c>
      <c r="K338" s="95">
        <v>0</v>
      </c>
      <c r="L338" s="95">
        <v>0</v>
      </c>
      <c r="M338" s="95">
        <v>0</v>
      </c>
      <c r="N338" s="95">
        <v>0</v>
      </c>
      <c r="O338" s="95">
        <v>0</v>
      </c>
      <c r="Q338" s="95">
        <v>80</v>
      </c>
      <c r="R338" s="95">
        <v>12</v>
      </c>
      <c r="S338" s="95">
        <v>20.202444395507602</v>
      </c>
      <c r="X338" s="95">
        <v>20.202444395507602</v>
      </c>
      <c r="Y338" s="95">
        <v>32.202444395507598</v>
      </c>
      <c r="Z338" s="95">
        <v>0</v>
      </c>
      <c r="AA338" s="95">
        <v>32.202444395507598</v>
      </c>
      <c r="AB338" s="95">
        <v>47.797555604492402</v>
      </c>
      <c r="AD338" s="95">
        <v>47.797555604492402</v>
      </c>
      <c r="AF338" s="96">
        <v>9</v>
      </c>
    </row>
    <row r="339" spans="1:32" ht="13.5" hidden="1" customHeight="1" outlineLevel="1" x14ac:dyDescent="0.3">
      <c r="A339" s="91" t="s">
        <v>685</v>
      </c>
      <c r="B339" s="92" t="s">
        <v>34</v>
      </c>
      <c r="D339" s="94" t="s">
        <v>686</v>
      </c>
      <c r="E339" s="95">
        <v>0</v>
      </c>
      <c r="F339" s="95">
        <v>0</v>
      </c>
      <c r="G339" s="95">
        <v>0</v>
      </c>
      <c r="H339" s="95">
        <v>0</v>
      </c>
      <c r="I339" s="95">
        <v>0</v>
      </c>
      <c r="J339" s="95">
        <v>0</v>
      </c>
      <c r="K339" s="95">
        <v>0</v>
      </c>
      <c r="L339" s="95">
        <v>0</v>
      </c>
      <c r="M339" s="95">
        <v>0</v>
      </c>
      <c r="N339" s="95">
        <v>0</v>
      </c>
      <c r="O339" s="95">
        <v>0</v>
      </c>
      <c r="Q339" s="95">
        <v>0</v>
      </c>
      <c r="R339" s="95" t="s">
        <v>36</v>
      </c>
      <c r="Y339" s="95" t="s">
        <v>36</v>
      </c>
      <c r="Z339" s="95">
        <v>-16.6666666666666</v>
      </c>
      <c r="AA339" s="95" t="s">
        <v>36</v>
      </c>
      <c r="AB339" s="95" t="s">
        <v>36</v>
      </c>
      <c r="AD339" s="95" t="s">
        <v>36</v>
      </c>
      <c r="AF339" s="96">
        <v>9</v>
      </c>
    </row>
    <row r="340" spans="1:32" ht="13.5" hidden="1" customHeight="1" outlineLevel="1" x14ac:dyDescent="0.3">
      <c r="A340" s="91" t="s">
        <v>687</v>
      </c>
      <c r="B340" s="92" t="s">
        <v>34</v>
      </c>
      <c r="D340" s="94" t="s">
        <v>688</v>
      </c>
      <c r="E340" s="95">
        <v>4</v>
      </c>
      <c r="F340" s="95">
        <v>0</v>
      </c>
      <c r="G340" s="95">
        <v>0</v>
      </c>
      <c r="H340" s="95">
        <v>0</v>
      </c>
      <c r="I340" s="95">
        <v>0</v>
      </c>
      <c r="J340" s="95">
        <v>4</v>
      </c>
      <c r="K340" s="95">
        <v>0</v>
      </c>
      <c r="L340" s="95">
        <v>0</v>
      </c>
      <c r="M340" s="95">
        <v>0</v>
      </c>
      <c r="N340" s="95">
        <v>0</v>
      </c>
      <c r="O340" s="95">
        <v>0</v>
      </c>
      <c r="Q340" s="95">
        <v>4</v>
      </c>
      <c r="R340" s="95" t="s">
        <v>36</v>
      </c>
      <c r="Y340" s="95" t="s">
        <v>36</v>
      </c>
      <c r="Z340" s="95">
        <v>-15.625</v>
      </c>
      <c r="AA340" s="95" t="s">
        <v>36</v>
      </c>
      <c r="AB340" s="95" t="s">
        <v>36</v>
      </c>
      <c r="AD340" s="95" t="s">
        <v>36</v>
      </c>
      <c r="AF340" s="96">
        <v>9</v>
      </c>
    </row>
    <row r="341" spans="1:32" ht="13.5" hidden="1" customHeight="1" outlineLevel="1" x14ac:dyDescent="0.3">
      <c r="A341" s="91" t="s">
        <v>689</v>
      </c>
      <c r="B341" s="92" t="s">
        <v>34</v>
      </c>
      <c r="D341" s="94" t="s">
        <v>690</v>
      </c>
      <c r="E341" s="95">
        <v>18</v>
      </c>
      <c r="F341" s="95">
        <v>0</v>
      </c>
      <c r="G341" s="95">
        <v>0</v>
      </c>
      <c r="H341" s="95">
        <v>0</v>
      </c>
      <c r="I341" s="95">
        <v>0</v>
      </c>
      <c r="J341" s="95">
        <v>18</v>
      </c>
      <c r="K341" s="95">
        <v>0</v>
      </c>
      <c r="L341" s="95">
        <v>0</v>
      </c>
      <c r="M341" s="95">
        <v>0</v>
      </c>
      <c r="N341" s="95">
        <v>0</v>
      </c>
      <c r="O341" s="95">
        <v>0</v>
      </c>
      <c r="Q341" s="95">
        <v>18</v>
      </c>
      <c r="R341" s="95" t="s">
        <v>36</v>
      </c>
      <c r="Y341" s="95" t="s">
        <v>36</v>
      </c>
      <c r="Z341" s="95">
        <v>0</v>
      </c>
      <c r="AA341" s="95" t="s">
        <v>36</v>
      </c>
      <c r="AB341" s="95" t="s">
        <v>36</v>
      </c>
      <c r="AD341" s="95" t="s">
        <v>36</v>
      </c>
      <c r="AF341" s="96">
        <v>9</v>
      </c>
    </row>
    <row r="342" spans="1:32" ht="13.5" hidden="1" customHeight="1" outlineLevel="1" x14ac:dyDescent="0.3">
      <c r="A342" s="91" t="s">
        <v>691</v>
      </c>
      <c r="B342" s="92" t="s">
        <v>34</v>
      </c>
      <c r="D342" s="94" t="s">
        <v>692</v>
      </c>
      <c r="E342" s="95">
        <v>16</v>
      </c>
      <c r="F342" s="95">
        <v>0</v>
      </c>
      <c r="G342" s="95">
        <v>98</v>
      </c>
      <c r="H342" s="95">
        <v>0</v>
      </c>
      <c r="I342" s="95">
        <v>0</v>
      </c>
      <c r="J342" s="95">
        <v>114</v>
      </c>
      <c r="K342" s="95">
        <v>0</v>
      </c>
      <c r="L342" s="95">
        <v>0</v>
      </c>
      <c r="M342" s="95">
        <v>0</v>
      </c>
      <c r="N342" s="95">
        <v>0</v>
      </c>
      <c r="O342" s="95">
        <v>0</v>
      </c>
      <c r="Q342" s="95">
        <v>114</v>
      </c>
      <c r="R342" s="95" t="s">
        <v>36</v>
      </c>
      <c r="S342" s="95" t="s">
        <v>36</v>
      </c>
      <c r="U342" s="95" t="s">
        <v>36</v>
      </c>
      <c r="X342" s="95" t="s">
        <v>36</v>
      </c>
      <c r="Y342" s="95" t="s">
        <v>36</v>
      </c>
      <c r="Z342" s="95">
        <v>-4.9504950495049496</v>
      </c>
      <c r="AA342" s="95" t="s">
        <v>36</v>
      </c>
      <c r="AB342" s="95" t="s">
        <v>36</v>
      </c>
      <c r="AD342" s="95" t="s">
        <v>36</v>
      </c>
      <c r="AF342" s="96">
        <v>9</v>
      </c>
    </row>
    <row r="343" spans="1:32" ht="13.5" hidden="1" customHeight="1" outlineLevel="1" x14ac:dyDescent="0.3">
      <c r="A343" s="91" t="s">
        <v>693</v>
      </c>
      <c r="B343" s="92" t="s">
        <v>34</v>
      </c>
      <c r="D343" s="94" t="s">
        <v>692</v>
      </c>
      <c r="E343" s="95">
        <v>18</v>
      </c>
      <c r="F343" s="95">
        <v>0</v>
      </c>
      <c r="G343" s="95">
        <v>0</v>
      </c>
      <c r="H343" s="95">
        <v>0</v>
      </c>
      <c r="I343" s="95">
        <v>0</v>
      </c>
      <c r="J343" s="95">
        <v>18</v>
      </c>
      <c r="K343" s="95">
        <v>0</v>
      </c>
      <c r="L343" s="95">
        <v>0</v>
      </c>
      <c r="M343" s="95">
        <v>0</v>
      </c>
      <c r="N343" s="95">
        <v>0</v>
      </c>
      <c r="O343" s="95">
        <v>0</v>
      </c>
      <c r="Q343" s="95">
        <v>18</v>
      </c>
      <c r="R343" s="95" t="s">
        <v>36</v>
      </c>
      <c r="S343" s="95" t="s">
        <v>36</v>
      </c>
      <c r="X343" s="95" t="s">
        <v>36</v>
      </c>
      <c r="Y343" s="95">
        <v>19.5</v>
      </c>
      <c r="Z343" s="95">
        <v>-7.8431372549019596</v>
      </c>
      <c r="AA343" s="95">
        <v>17.970588235294102</v>
      </c>
      <c r="AB343" s="95">
        <v>-1.5</v>
      </c>
      <c r="AD343" s="95">
        <v>2.941176470588E-2</v>
      </c>
      <c r="AF343" s="96">
        <v>9</v>
      </c>
    </row>
    <row r="344" spans="1:32" ht="13.5" hidden="1" customHeight="1" outlineLevel="1" x14ac:dyDescent="0.3">
      <c r="A344" s="91" t="s">
        <v>694</v>
      </c>
      <c r="B344" s="92" t="s">
        <v>34</v>
      </c>
      <c r="D344" s="94" t="s">
        <v>695</v>
      </c>
      <c r="E344" s="95">
        <v>0</v>
      </c>
      <c r="F344" s="95">
        <v>0</v>
      </c>
      <c r="G344" s="95">
        <v>0</v>
      </c>
      <c r="H344" s="95">
        <v>0</v>
      </c>
      <c r="I344" s="95">
        <v>0</v>
      </c>
      <c r="J344" s="95">
        <v>0</v>
      </c>
      <c r="K344" s="95">
        <v>0</v>
      </c>
      <c r="L344" s="95">
        <v>0</v>
      </c>
      <c r="M344" s="95">
        <v>0</v>
      </c>
      <c r="N344" s="95">
        <v>0</v>
      </c>
      <c r="O344" s="95">
        <v>0</v>
      </c>
      <c r="Q344" s="95">
        <v>0</v>
      </c>
      <c r="R344" s="95" t="s">
        <v>36</v>
      </c>
      <c r="Y344" s="95" t="s">
        <v>36</v>
      </c>
      <c r="Z344" s="95">
        <v>0</v>
      </c>
      <c r="AA344" s="95" t="s">
        <v>36</v>
      </c>
      <c r="AB344" s="95" t="s">
        <v>36</v>
      </c>
      <c r="AD344" s="95" t="s">
        <v>36</v>
      </c>
      <c r="AF344" s="96">
        <v>9</v>
      </c>
    </row>
    <row r="345" spans="1:32" ht="13.5" hidden="1" customHeight="1" outlineLevel="1" x14ac:dyDescent="0.3">
      <c r="A345" s="91" t="s">
        <v>696</v>
      </c>
      <c r="B345" s="92" t="s">
        <v>34</v>
      </c>
      <c r="D345" s="94" t="s">
        <v>697</v>
      </c>
      <c r="E345" s="95">
        <v>0</v>
      </c>
      <c r="F345" s="95">
        <v>0</v>
      </c>
      <c r="G345" s="95">
        <v>0</v>
      </c>
      <c r="H345" s="95">
        <v>0</v>
      </c>
      <c r="I345" s="95">
        <v>0</v>
      </c>
      <c r="J345" s="95">
        <v>0</v>
      </c>
      <c r="K345" s="95">
        <v>0</v>
      </c>
      <c r="L345" s="95">
        <v>0</v>
      </c>
      <c r="M345" s="95">
        <v>0</v>
      </c>
      <c r="N345" s="95">
        <v>0</v>
      </c>
      <c r="O345" s="95">
        <v>0</v>
      </c>
      <c r="Q345" s="95">
        <v>0</v>
      </c>
      <c r="R345" s="95" t="s">
        <v>36</v>
      </c>
      <c r="Y345" s="95" t="s">
        <v>36</v>
      </c>
      <c r="Z345" s="95">
        <v>20</v>
      </c>
      <c r="AA345" s="95" t="s">
        <v>36</v>
      </c>
      <c r="AB345" s="95" t="s">
        <v>36</v>
      </c>
      <c r="AD345" s="95" t="s">
        <v>36</v>
      </c>
      <c r="AF345" s="96">
        <v>9</v>
      </c>
    </row>
    <row r="346" spans="1:32" ht="13.5" hidden="1" customHeight="1" outlineLevel="1" x14ac:dyDescent="0.3">
      <c r="A346" s="91" t="s">
        <v>698</v>
      </c>
      <c r="B346" s="92" t="s">
        <v>34</v>
      </c>
      <c r="D346" s="94" t="s">
        <v>699</v>
      </c>
      <c r="E346" s="95">
        <v>0</v>
      </c>
      <c r="F346" s="95">
        <v>6</v>
      </c>
      <c r="G346" s="95">
        <v>0</v>
      </c>
      <c r="H346" s="95">
        <v>0</v>
      </c>
      <c r="I346" s="95">
        <v>0</v>
      </c>
      <c r="J346" s="95">
        <v>6</v>
      </c>
      <c r="K346" s="95">
        <v>0</v>
      </c>
      <c r="L346" s="95">
        <v>0</v>
      </c>
      <c r="M346" s="95">
        <v>0</v>
      </c>
      <c r="N346" s="95">
        <v>0</v>
      </c>
      <c r="O346" s="95">
        <v>0</v>
      </c>
      <c r="Q346" s="95">
        <v>6</v>
      </c>
      <c r="R346" s="95" t="s">
        <v>36</v>
      </c>
      <c r="Y346" s="95" t="s">
        <v>36</v>
      </c>
      <c r="Z346" s="95">
        <v>-10</v>
      </c>
      <c r="AA346" s="95" t="s">
        <v>36</v>
      </c>
      <c r="AB346" s="95" t="s">
        <v>36</v>
      </c>
      <c r="AD346" s="95" t="s">
        <v>36</v>
      </c>
      <c r="AF346" s="96">
        <v>9</v>
      </c>
    </row>
    <row r="347" spans="1:32" ht="13.5" hidden="1" customHeight="1" outlineLevel="1" x14ac:dyDescent="0.3">
      <c r="A347" s="91" t="s">
        <v>700</v>
      </c>
      <c r="B347" s="92" t="s">
        <v>34</v>
      </c>
      <c r="D347" s="94" t="s">
        <v>701</v>
      </c>
      <c r="E347" s="95">
        <v>0</v>
      </c>
      <c r="F347" s="95">
        <v>6</v>
      </c>
      <c r="G347" s="95">
        <v>0</v>
      </c>
      <c r="H347" s="95">
        <v>0</v>
      </c>
      <c r="I347" s="95">
        <v>0</v>
      </c>
      <c r="J347" s="95">
        <v>6</v>
      </c>
      <c r="K347" s="95">
        <v>0</v>
      </c>
      <c r="L347" s="95">
        <v>0</v>
      </c>
      <c r="M347" s="95">
        <v>0</v>
      </c>
      <c r="N347" s="95">
        <v>0</v>
      </c>
      <c r="O347" s="95">
        <v>0</v>
      </c>
      <c r="Q347" s="95">
        <v>6</v>
      </c>
      <c r="R347" s="95" t="s">
        <v>36</v>
      </c>
      <c r="Y347" s="95" t="s">
        <v>36</v>
      </c>
      <c r="Z347" s="95">
        <v>-20</v>
      </c>
      <c r="AA347" s="95" t="s">
        <v>36</v>
      </c>
      <c r="AB347" s="95" t="s">
        <v>36</v>
      </c>
      <c r="AD347" s="95" t="s">
        <v>36</v>
      </c>
      <c r="AF347" s="96">
        <v>9</v>
      </c>
    </row>
    <row r="348" spans="1:32" ht="13.5" hidden="1" customHeight="1" outlineLevel="1" x14ac:dyDescent="0.3">
      <c r="A348" s="91" t="s">
        <v>702</v>
      </c>
      <c r="B348" s="92" t="s">
        <v>34</v>
      </c>
      <c r="D348" s="94" t="s">
        <v>703</v>
      </c>
      <c r="E348" s="95">
        <v>61</v>
      </c>
      <c r="F348" s="95">
        <v>6</v>
      </c>
      <c r="G348" s="95">
        <v>126</v>
      </c>
      <c r="H348" s="95">
        <v>0</v>
      </c>
      <c r="I348" s="95">
        <v>0</v>
      </c>
      <c r="J348" s="95">
        <v>193</v>
      </c>
      <c r="K348" s="95">
        <v>0</v>
      </c>
      <c r="L348" s="95">
        <v>0</v>
      </c>
      <c r="M348" s="95">
        <v>0</v>
      </c>
      <c r="N348" s="95">
        <v>0</v>
      </c>
      <c r="O348" s="95">
        <v>0</v>
      </c>
      <c r="Q348" s="95">
        <v>193</v>
      </c>
      <c r="R348" s="95">
        <v>39</v>
      </c>
      <c r="S348" s="95">
        <v>52.6</v>
      </c>
      <c r="U348" s="95">
        <v>124</v>
      </c>
      <c r="X348" s="95">
        <v>176.6</v>
      </c>
      <c r="Y348" s="95">
        <v>215.6</v>
      </c>
      <c r="Z348" s="95">
        <v>-3.4364261168384802</v>
      </c>
      <c r="AA348" s="95">
        <v>208.191065292096</v>
      </c>
      <c r="AB348" s="95">
        <v>-22.599999999999898</v>
      </c>
      <c r="AD348" s="95">
        <v>-15.1910652920962</v>
      </c>
      <c r="AF348" s="96">
        <v>9</v>
      </c>
    </row>
    <row r="349" spans="1:32" ht="13.5" hidden="1" customHeight="1" outlineLevel="1" x14ac:dyDescent="0.3">
      <c r="A349" s="91" t="s">
        <v>704</v>
      </c>
      <c r="B349" s="92" t="s">
        <v>34</v>
      </c>
      <c r="D349" s="94" t="s">
        <v>705</v>
      </c>
      <c r="E349" s="95">
        <v>38</v>
      </c>
      <c r="F349" s="95">
        <v>0</v>
      </c>
      <c r="G349" s="95">
        <v>0</v>
      </c>
      <c r="H349" s="95">
        <v>0</v>
      </c>
      <c r="I349" s="95">
        <v>0</v>
      </c>
      <c r="J349" s="95">
        <v>38</v>
      </c>
      <c r="K349" s="95">
        <v>0</v>
      </c>
      <c r="L349" s="95">
        <v>0</v>
      </c>
      <c r="M349" s="95">
        <v>0</v>
      </c>
      <c r="N349" s="95">
        <v>0</v>
      </c>
      <c r="O349" s="95">
        <v>0</v>
      </c>
      <c r="Q349" s="95">
        <v>38</v>
      </c>
      <c r="R349" s="95" t="s">
        <v>36</v>
      </c>
      <c r="S349" s="95" t="s">
        <v>36</v>
      </c>
      <c r="X349" s="95" t="s">
        <v>36</v>
      </c>
      <c r="Y349" s="95">
        <v>44.2</v>
      </c>
      <c r="Z349" s="95">
        <v>-4.7619047619047601</v>
      </c>
      <c r="AA349" s="95">
        <v>42.095238095238102</v>
      </c>
      <c r="AB349" s="95">
        <v>-6.2</v>
      </c>
      <c r="AD349" s="95">
        <v>-4.0952380952380896</v>
      </c>
      <c r="AF349" s="96">
        <v>9</v>
      </c>
    </row>
    <row r="350" spans="1:32" ht="13.5" hidden="1" customHeight="1" outlineLevel="1" x14ac:dyDescent="0.3">
      <c r="A350" s="91" t="s">
        <v>706</v>
      </c>
      <c r="B350" s="92" t="s">
        <v>34</v>
      </c>
      <c r="D350" s="94" t="s">
        <v>707</v>
      </c>
      <c r="E350" s="95">
        <v>24</v>
      </c>
      <c r="F350" s="95">
        <v>0</v>
      </c>
      <c r="G350" s="95">
        <v>99</v>
      </c>
      <c r="H350" s="95">
        <v>0</v>
      </c>
      <c r="I350" s="95">
        <v>0</v>
      </c>
      <c r="J350" s="95">
        <v>123</v>
      </c>
      <c r="K350" s="95">
        <v>0</v>
      </c>
      <c r="L350" s="95">
        <v>0</v>
      </c>
      <c r="M350" s="95">
        <v>0</v>
      </c>
      <c r="N350" s="95">
        <v>0</v>
      </c>
      <c r="O350" s="95">
        <v>0</v>
      </c>
      <c r="Q350" s="95">
        <v>123</v>
      </c>
      <c r="R350" s="95">
        <v>21</v>
      </c>
      <c r="S350" s="95">
        <v>17.399999999999999</v>
      </c>
      <c r="U350" s="95">
        <v>99</v>
      </c>
      <c r="X350" s="95">
        <v>116.4</v>
      </c>
      <c r="Y350" s="95">
        <v>137.4</v>
      </c>
      <c r="Z350" s="95">
        <v>-2.7397260273972601</v>
      </c>
      <c r="AA350" s="95">
        <v>133.63561643835601</v>
      </c>
      <c r="AB350" s="95">
        <v>-14.4</v>
      </c>
      <c r="AD350" s="95">
        <v>-10.6356164383561</v>
      </c>
      <c r="AF350" s="96">
        <v>9</v>
      </c>
    </row>
    <row r="351" spans="1:32" ht="13.5" hidden="1" customHeight="1" outlineLevel="1" x14ac:dyDescent="0.3">
      <c r="A351" s="91" t="s">
        <v>708</v>
      </c>
      <c r="B351" s="92" t="s">
        <v>34</v>
      </c>
      <c r="D351" s="94" t="s">
        <v>709</v>
      </c>
      <c r="E351" s="95">
        <v>12</v>
      </c>
      <c r="F351" s="95">
        <v>0</v>
      </c>
      <c r="G351" s="95">
        <v>0</v>
      </c>
      <c r="H351" s="95">
        <v>0</v>
      </c>
      <c r="I351" s="95">
        <v>0</v>
      </c>
      <c r="J351" s="95">
        <v>12</v>
      </c>
      <c r="K351" s="95">
        <v>0</v>
      </c>
      <c r="L351" s="95">
        <v>0</v>
      </c>
      <c r="M351" s="95">
        <v>0</v>
      </c>
      <c r="N351" s="95">
        <v>0</v>
      </c>
      <c r="O351" s="95">
        <v>0</v>
      </c>
      <c r="Q351" s="95">
        <v>12</v>
      </c>
      <c r="R351" s="95" t="s">
        <v>36</v>
      </c>
      <c r="S351" s="95" t="s">
        <v>36</v>
      </c>
      <c r="X351" s="95" t="s">
        <v>36</v>
      </c>
      <c r="Y351" s="95">
        <v>9.8000000000000007</v>
      </c>
      <c r="Z351" s="95">
        <v>-11.538461538461499</v>
      </c>
      <c r="AA351" s="95">
        <v>8.6692307692307704</v>
      </c>
      <c r="AB351" s="95">
        <v>2.19999999999999</v>
      </c>
      <c r="AD351" s="95">
        <v>3.33076923076923</v>
      </c>
      <c r="AF351" s="96">
        <v>9</v>
      </c>
    </row>
    <row r="352" spans="1:32" ht="13.5" hidden="1" customHeight="1" outlineLevel="1" x14ac:dyDescent="0.3">
      <c r="A352" s="91" t="s">
        <v>710</v>
      </c>
      <c r="B352" s="92" t="s">
        <v>34</v>
      </c>
      <c r="D352" s="94" t="s">
        <v>711</v>
      </c>
      <c r="E352" s="95">
        <v>0</v>
      </c>
      <c r="F352" s="95">
        <v>5</v>
      </c>
      <c r="G352" s="95">
        <v>0</v>
      </c>
      <c r="H352" s="95">
        <v>0</v>
      </c>
      <c r="I352" s="95">
        <v>0</v>
      </c>
      <c r="J352" s="95">
        <v>5</v>
      </c>
      <c r="K352" s="95">
        <v>0</v>
      </c>
      <c r="L352" s="95">
        <v>0</v>
      </c>
      <c r="M352" s="95">
        <v>0</v>
      </c>
      <c r="N352" s="95">
        <v>0</v>
      </c>
      <c r="O352" s="95">
        <v>0</v>
      </c>
      <c r="Q352" s="95">
        <v>5</v>
      </c>
      <c r="R352" s="95">
        <v>12</v>
      </c>
      <c r="Y352" s="95">
        <v>12</v>
      </c>
      <c r="Z352" s="95">
        <v>-2.7777777777777701</v>
      </c>
      <c r="AA352" s="95">
        <v>11.6666666666666</v>
      </c>
      <c r="AB352" s="95">
        <v>-7</v>
      </c>
      <c r="AD352" s="95">
        <v>-6.6666666666666599</v>
      </c>
      <c r="AF352" s="96">
        <v>9</v>
      </c>
    </row>
    <row r="353" spans="1:32" ht="13.5" customHeight="1" collapsed="1" x14ac:dyDescent="0.3">
      <c r="A353" s="91" t="s">
        <v>712</v>
      </c>
      <c r="B353" s="92" t="s">
        <v>31</v>
      </c>
      <c r="D353" s="94" t="s">
        <v>713</v>
      </c>
      <c r="E353" s="95">
        <v>147</v>
      </c>
      <c r="F353" s="95">
        <v>9</v>
      </c>
      <c r="G353" s="95">
        <v>164</v>
      </c>
      <c r="H353" s="95">
        <v>0</v>
      </c>
      <c r="I353" s="95">
        <v>69</v>
      </c>
      <c r="J353" s="95">
        <v>389</v>
      </c>
      <c r="K353" s="95">
        <v>63</v>
      </c>
      <c r="L353" s="95">
        <v>0</v>
      </c>
      <c r="M353" s="95">
        <v>0</v>
      </c>
      <c r="N353" s="95">
        <v>63</v>
      </c>
      <c r="O353" s="95">
        <v>0</v>
      </c>
      <c r="Q353" s="95">
        <v>452</v>
      </c>
      <c r="R353" s="95">
        <v>21</v>
      </c>
      <c r="S353" s="95">
        <v>132.80000000000001</v>
      </c>
      <c r="T353" s="95">
        <v>9</v>
      </c>
      <c r="U353" s="95">
        <v>163.5</v>
      </c>
      <c r="W353" s="95">
        <v>64</v>
      </c>
      <c r="X353" s="95">
        <v>369.3</v>
      </c>
      <c r="Y353" s="95">
        <v>390.3</v>
      </c>
      <c r="Z353" s="95">
        <v>-2.4271844660194102</v>
      </c>
      <c r="AA353" s="95">
        <v>380.82669902912602</v>
      </c>
      <c r="AB353" s="95">
        <v>-1.30000000000001</v>
      </c>
      <c r="AC353" s="95">
        <v>99.666922879835994</v>
      </c>
      <c r="AD353" s="95">
        <v>71.173300970873697</v>
      </c>
      <c r="AE353" s="95">
        <v>118.68915733910499</v>
      </c>
      <c r="AF353" s="96">
        <v>1</v>
      </c>
    </row>
    <row r="354" spans="1:32" ht="13.5" hidden="1" customHeight="1" outlineLevel="1" x14ac:dyDescent="0.3">
      <c r="A354" s="91" t="s">
        <v>714</v>
      </c>
      <c r="B354" s="92" t="s">
        <v>34</v>
      </c>
      <c r="D354" s="94" t="s">
        <v>715</v>
      </c>
      <c r="R354" s="95" t="s">
        <v>36</v>
      </c>
      <c r="Y354" s="95" t="s">
        <v>36</v>
      </c>
      <c r="Z354" s="95">
        <v>11.1111111111111</v>
      </c>
      <c r="AA354" s="95" t="s">
        <v>36</v>
      </c>
      <c r="AB354" s="95" t="s">
        <v>36</v>
      </c>
      <c r="AD354" s="95" t="s">
        <v>36</v>
      </c>
      <c r="AF354" s="96">
        <v>9</v>
      </c>
    </row>
    <row r="355" spans="1:32" ht="13.5" hidden="1" customHeight="1" outlineLevel="1" x14ac:dyDescent="0.3">
      <c r="A355" s="91" t="s">
        <v>716</v>
      </c>
      <c r="B355" s="92" t="s">
        <v>34</v>
      </c>
      <c r="D355" s="94" t="s">
        <v>717</v>
      </c>
      <c r="E355" s="95">
        <v>20</v>
      </c>
      <c r="F355" s="95">
        <v>0</v>
      </c>
      <c r="G355" s="95">
        <v>0</v>
      </c>
      <c r="H355" s="95">
        <v>0</v>
      </c>
      <c r="I355" s="95">
        <v>0</v>
      </c>
      <c r="J355" s="95">
        <v>20</v>
      </c>
      <c r="K355" s="95">
        <v>0</v>
      </c>
      <c r="L355" s="95">
        <v>0</v>
      </c>
      <c r="M355" s="95">
        <v>0</v>
      </c>
      <c r="N355" s="95">
        <v>0</v>
      </c>
      <c r="O355" s="95">
        <v>0</v>
      </c>
      <c r="Q355" s="95">
        <v>20</v>
      </c>
      <c r="R355" s="95" t="s">
        <v>36</v>
      </c>
      <c r="S355" s="95" t="s">
        <v>36</v>
      </c>
      <c r="X355" s="95" t="s">
        <v>36</v>
      </c>
      <c r="Y355" s="95" t="s">
        <v>36</v>
      </c>
      <c r="Z355" s="95">
        <v>-18.181818181818102</v>
      </c>
      <c r="AA355" s="95" t="s">
        <v>36</v>
      </c>
      <c r="AB355" s="95" t="s">
        <v>36</v>
      </c>
      <c r="AD355" s="95" t="s">
        <v>36</v>
      </c>
      <c r="AF355" s="96">
        <v>9</v>
      </c>
    </row>
    <row r="356" spans="1:32" ht="13.5" hidden="1" customHeight="1" outlineLevel="1" x14ac:dyDescent="0.3">
      <c r="A356" s="91" t="s">
        <v>718</v>
      </c>
      <c r="B356" s="92" t="s">
        <v>34</v>
      </c>
      <c r="D356" s="94" t="s">
        <v>719</v>
      </c>
      <c r="E356" s="95">
        <v>6</v>
      </c>
      <c r="F356" s="95">
        <v>0</v>
      </c>
      <c r="G356" s="95">
        <v>29</v>
      </c>
      <c r="H356" s="95">
        <v>0</v>
      </c>
      <c r="I356" s="95">
        <v>0</v>
      </c>
      <c r="J356" s="95">
        <v>35</v>
      </c>
      <c r="K356" s="95">
        <v>0</v>
      </c>
      <c r="L356" s="95">
        <v>0</v>
      </c>
      <c r="M356" s="95">
        <v>0</v>
      </c>
      <c r="N356" s="95">
        <v>0</v>
      </c>
      <c r="O356" s="95">
        <v>0</v>
      </c>
      <c r="Q356" s="95">
        <v>35</v>
      </c>
      <c r="R356" s="95" t="s">
        <v>36</v>
      </c>
      <c r="S356" s="95" t="s">
        <v>36</v>
      </c>
      <c r="U356" s="95">
        <v>29</v>
      </c>
      <c r="X356" s="95" t="s">
        <v>36</v>
      </c>
      <c r="Y356" s="95">
        <v>35.4</v>
      </c>
      <c r="Z356" s="95">
        <v>-1.8518518518518501</v>
      </c>
      <c r="AA356" s="95">
        <v>34.744444444444397</v>
      </c>
      <c r="AB356" s="95">
        <v>-0.4</v>
      </c>
      <c r="AD356" s="95">
        <v>0.25555555555553999</v>
      </c>
      <c r="AF356" s="96">
        <v>9</v>
      </c>
    </row>
    <row r="357" spans="1:32" ht="13.5" hidden="1" customHeight="1" outlineLevel="1" x14ac:dyDescent="0.3">
      <c r="A357" s="91" t="s">
        <v>720</v>
      </c>
      <c r="B357" s="92" t="s">
        <v>34</v>
      </c>
      <c r="D357" s="94" t="s">
        <v>721</v>
      </c>
      <c r="E357" s="95">
        <v>20</v>
      </c>
      <c r="F357" s="95">
        <v>0</v>
      </c>
      <c r="G357" s="95">
        <v>0</v>
      </c>
      <c r="H357" s="95">
        <v>0</v>
      </c>
      <c r="I357" s="95">
        <v>0</v>
      </c>
      <c r="J357" s="95">
        <v>20</v>
      </c>
      <c r="K357" s="95">
        <v>0</v>
      </c>
      <c r="L357" s="95">
        <v>0</v>
      </c>
      <c r="M357" s="95">
        <v>0</v>
      </c>
      <c r="N357" s="95">
        <v>0</v>
      </c>
      <c r="O357" s="95">
        <v>0</v>
      </c>
      <c r="Q357" s="95">
        <v>20</v>
      </c>
      <c r="R357" s="95" t="s">
        <v>36</v>
      </c>
      <c r="S357" s="95" t="s">
        <v>36</v>
      </c>
      <c r="X357" s="95" t="s">
        <v>36</v>
      </c>
      <c r="Y357" s="95">
        <v>17.8</v>
      </c>
      <c r="Z357" s="95">
        <v>15.3846153846153</v>
      </c>
      <c r="AA357" s="95">
        <v>20.538461538461501</v>
      </c>
      <c r="AB357" s="95">
        <v>2.19999999999999</v>
      </c>
      <c r="AD357" s="95">
        <v>-0.53846153846153</v>
      </c>
      <c r="AF357" s="96">
        <v>9</v>
      </c>
    </row>
    <row r="358" spans="1:32" ht="13.5" hidden="1" customHeight="1" outlineLevel="1" x14ac:dyDescent="0.3">
      <c r="A358" s="91" t="s">
        <v>722</v>
      </c>
      <c r="B358" s="92" t="s">
        <v>34</v>
      </c>
      <c r="D358" s="94" t="s">
        <v>723</v>
      </c>
      <c r="E358" s="95">
        <v>0</v>
      </c>
      <c r="F358" s="95">
        <v>9</v>
      </c>
      <c r="G358" s="95">
        <v>0</v>
      </c>
      <c r="H358" s="95">
        <v>0</v>
      </c>
      <c r="I358" s="95">
        <v>69</v>
      </c>
      <c r="J358" s="95">
        <v>78</v>
      </c>
      <c r="K358" s="95">
        <v>0</v>
      </c>
      <c r="L358" s="95">
        <v>0</v>
      </c>
      <c r="M358" s="95">
        <v>0</v>
      </c>
      <c r="N358" s="95">
        <v>0</v>
      </c>
      <c r="O358" s="95">
        <v>0</v>
      </c>
      <c r="Q358" s="95">
        <v>78</v>
      </c>
      <c r="R358" s="95" t="s">
        <v>36</v>
      </c>
      <c r="T358" s="95" t="s">
        <v>36</v>
      </c>
      <c r="W358" s="95">
        <v>64</v>
      </c>
      <c r="X358" s="95" t="s">
        <v>36</v>
      </c>
      <c r="Y358" s="95" t="s">
        <v>36</v>
      </c>
      <c r="Z358" s="95">
        <v>-11.864406779661</v>
      </c>
      <c r="AA358" s="95" t="s">
        <v>36</v>
      </c>
      <c r="AB358" s="95" t="s">
        <v>36</v>
      </c>
      <c r="AD358" s="95" t="s">
        <v>36</v>
      </c>
      <c r="AF358" s="96">
        <v>9</v>
      </c>
    </row>
    <row r="359" spans="1:32" ht="13.5" hidden="1" customHeight="1" outlineLevel="1" x14ac:dyDescent="0.3">
      <c r="A359" s="91" t="s">
        <v>724</v>
      </c>
      <c r="B359" s="92" t="s">
        <v>34</v>
      </c>
      <c r="D359" s="94" t="s">
        <v>725</v>
      </c>
      <c r="E359" s="95">
        <v>72</v>
      </c>
      <c r="F359" s="95">
        <v>0</v>
      </c>
      <c r="G359" s="95">
        <v>78</v>
      </c>
      <c r="H359" s="95">
        <v>0</v>
      </c>
      <c r="I359" s="95">
        <v>0</v>
      </c>
      <c r="J359" s="95">
        <v>150</v>
      </c>
      <c r="K359" s="95">
        <v>63</v>
      </c>
      <c r="L359" s="95">
        <v>0</v>
      </c>
      <c r="M359" s="95">
        <v>0</v>
      </c>
      <c r="N359" s="95">
        <v>63</v>
      </c>
      <c r="O359" s="95">
        <v>0</v>
      </c>
      <c r="Q359" s="95">
        <v>213</v>
      </c>
      <c r="R359" s="95">
        <v>8</v>
      </c>
      <c r="S359" s="95">
        <v>69</v>
      </c>
      <c r="U359" s="95">
        <v>78</v>
      </c>
      <c r="X359" s="95">
        <v>147</v>
      </c>
      <c r="Y359" s="95">
        <v>155</v>
      </c>
      <c r="Z359" s="95">
        <v>-1</v>
      </c>
      <c r="AA359" s="95">
        <v>153.44999999999999</v>
      </c>
      <c r="AB359" s="95">
        <v>-5</v>
      </c>
      <c r="AD359" s="95">
        <v>59.55</v>
      </c>
      <c r="AF359" s="96">
        <v>9</v>
      </c>
    </row>
    <row r="360" spans="1:32" ht="13.5" hidden="1" customHeight="1" outlineLevel="1" x14ac:dyDescent="0.3">
      <c r="A360" s="91" t="s">
        <v>726</v>
      </c>
      <c r="B360" s="92" t="s">
        <v>34</v>
      </c>
      <c r="D360" s="94" t="s">
        <v>727</v>
      </c>
      <c r="E360" s="95">
        <v>29</v>
      </c>
      <c r="F360" s="95">
        <v>0</v>
      </c>
      <c r="G360" s="95">
        <v>57</v>
      </c>
      <c r="H360" s="95">
        <v>0</v>
      </c>
      <c r="I360" s="95">
        <v>0</v>
      </c>
      <c r="J360" s="95">
        <v>86</v>
      </c>
      <c r="K360" s="95">
        <v>0</v>
      </c>
      <c r="L360" s="95">
        <v>0</v>
      </c>
      <c r="M360" s="95">
        <v>0</v>
      </c>
      <c r="N360" s="95">
        <v>0</v>
      </c>
      <c r="O360" s="95">
        <v>0</v>
      </c>
      <c r="Q360" s="95">
        <v>86</v>
      </c>
      <c r="R360" s="95">
        <v>10</v>
      </c>
      <c r="S360" s="95">
        <v>28.8</v>
      </c>
      <c r="U360" s="95">
        <v>56.5</v>
      </c>
      <c r="X360" s="95">
        <v>85.3</v>
      </c>
      <c r="Y360" s="95">
        <v>95.3</v>
      </c>
      <c r="Z360" s="95">
        <v>1.4925373134328299</v>
      </c>
      <c r="AA360" s="95">
        <v>96.722388059701501</v>
      </c>
      <c r="AB360" s="95">
        <v>-9.2999999999999901</v>
      </c>
      <c r="AD360" s="95">
        <v>-10.7223880597014</v>
      </c>
      <c r="AF360" s="96">
        <v>9</v>
      </c>
    </row>
    <row r="361" spans="1:32" ht="13.5" customHeight="1" collapsed="1" x14ac:dyDescent="0.3">
      <c r="A361" s="91" t="s">
        <v>728</v>
      </c>
      <c r="B361" s="92" t="s">
        <v>31</v>
      </c>
      <c r="D361" s="94" t="s">
        <v>729</v>
      </c>
      <c r="E361" s="95">
        <v>215</v>
      </c>
      <c r="F361" s="95">
        <v>12</v>
      </c>
      <c r="G361" s="95">
        <v>292</v>
      </c>
      <c r="H361" s="95">
        <v>0</v>
      </c>
      <c r="I361" s="95">
        <v>58</v>
      </c>
      <c r="J361" s="95">
        <v>577</v>
      </c>
      <c r="K361" s="95">
        <v>64</v>
      </c>
      <c r="L361" s="95">
        <v>0</v>
      </c>
      <c r="M361" s="95">
        <v>0</v>
      </c>
      <c r="N361" s="95">
        <v>64</v>
      </c>
      <c r="O361" s="95">
        <v>0</v>
      </c>
      <c r="Q361" s="95">
        <v>641</v>
      </c>
      <c r="R361" s="95">
        <v>82</v>
      </c>
      <c r="S361" s="95">
        <v>169.50162959700501</v>
      </c>
      <c r="U361" s="95">
        <v>216</v>
      </c>
      <c r="W361" s="95">
        <v>47.2</v>
      </c>
      <c r="X361" s="95">
        <v>432.70162959700502</v>
      </c>
      <c r="Y361" s="95">
        <v>514.70162959700497</v>
      </c>
      <c r="Z361" s="95">
        <v>-5.2254098360655696</v>
      </c>
      <c r="AA361" s="95">
        <v>487.80636001765299</v>
      </c>
      <c r="AB361" s="95">
        <v>62.298370402994998</v>
      </c>
      <c r="AC361" s="95">
        <v>112.10378340005801</v>
      </c>
      <c r="AD361" s="95">
        <v>153.19363998234601</v>
      </c>
      <c r="AE361" s="95">
        <v>131.404600788067</v>
      </c>
      <c r="AF361" s="96">
        <v>0</v>
      </c>
    </row>
    <row r="362" spans="1:32" ht="13.5" hidden="1" customHeight="1" outlineLevel="1" x14ac:dyDescent="0.3">
      <c r="A362" s="91" t="s">
        <v>730</v>
      </c>
      <c r="B362" s="92" t="s">
        <v>34</v>
      </c>
      <c r="D362" s="94" t="s">
        <v>731</v>
      </c>
      <c r="E362" s="95">
        <v>15</v>
      </c>
      <c r="F362" s="95">
        <v>0</v>
      </c>
      <c r="G362" s="95">
        <v>0</v>
      </c>
      <c r="H362" s="95">
        <v>0</v>
      </c>
      <c r="I362" s="95">
        <v>29</v>
      </c>
      <c r="J362" s="95">
        <v>44</v>
      </c>
      <c r="K362" s="95">
        <v>0</v>
      </c>
      <c r="L362" s="95">
        <v>0</v>
      </c>
      <c r="M362" s="95">
        <v>0</v>
      </c>
      <c r="N362" s="95">
        <v>0</v>
      </c>
      <c r="O362" s="95">
        <v>0</v>
      </c>
      <c r="Q362" s="95">
        <v>44</v>
      </c>
      <c r="R362" s="95" t="s">
        <v>36</v>
      </c>
      <c r="S362" s="95" t="s">
        <v>36</v>
      </c>
      <c r="W362" s="95">
        <v>20.2</v>
      </c>
      <c r="X362" s="95" t="s">
        <v>36</v>
      </c>
      <c r="Y362" s="95">
        <v>38</v>
      </c>
      <c r="Z362" s="95">
        <v>-3.125</v>
      </c>
      <c r="AA362" s="95">
        <v>36.8125</v>
      </c>
      <c r="AB362" s="95">
        <v>6</v>
      </c>
      <c r="AD362" s="95">
        <v>7.1875</v>
      </c>
      <c r="AF362" s="96">
        <v>9</v>
      </c>
    </row>
    <row r="363" spans="1:32" ht="13.5" hidden="1" customHeight="1" outlineLevel="1" x14ac:dyDescent="0.3">
      <c r="A363" s="91" t="s">
        <v>732</v>
      </c>
      <c r="B363" s="92" t="s">
        <v>34</v>
      </c>
      <c r="D363" s="94" t="s">
        <v>733</v>
      </c>
      <c r="E363" s="95">
        <v>0</v>
      </c>
      <c r="F363" s="95">
        <v>0</v>
      </c>
      <c r="G363" s="95">
        <v>0</v>
      </c>
      <c r="H363" s="95">
        <v>0</v>
      </c>
      <c r="I363" s="95">
        <v>0</v>
      </c>
      <c r="J363" s="95">
        <v>0</v>
      </c>
      <c r="K363" s="95">
        <v>0</v>
      </c>
      <c r="L363" s="95">
        <v>0</v>
      </c>
      <c r="M363" s="95">
        <v>0</v>
      </c>
      <c r="N363" s="95">
        <v>0</v>
      </c>
      <c r="O363" s="95">
        <v>0</v>
      </c>
      <c r="Q363" s="95">
        <v>0</v>
      </c>
      <c r="R363" s="95" t="s">
        <v>36</v>
      </c>
      <c r="Y363" s="95" t="s">
        <v>36</v>
      </c>
      <c r="Z363" s="95">
        <v>0</v>
      </c>
      <c r="AA363" s="95" t="s">
        <v>36</v>
      </c>
      <c r="AB363" s="95" t="s">
        <v>36</v>
      </c>
      <c r="AD363" s="95" t="s">
        <v>36</v>
      </c>
      <c r="AF363" s="96">
        <v>9</v>
      </c>
    </row>
    <row r="364" spans="1:32" ht="13.5" hidden="1" customHeight="1" outlineLevel="1" x14ac:dyDescent="0.3">
      <c r="A364" s="91" t="s">
        <v>734</v>
      </c>
      <c r="B364" s="92" t="s">
        <v>34</v>
      </c>
      <c r="D364" s="94" t="s">
        <v>735</v>
      </c>
      <c r="E364" s="95">
        <v>0</v>
      </c>
      <c r="F364" s="95">
        <v>0</v>
      </c>
      <c r="G364" s="95">
        <v>0</v>
      </c>
      <c r="H364" s="95">
        <v>0</v>
      </c>
      <c r="I364" s="95">
        <v>0</v>
      </c>
      <c r="J364" s="95">
        <v>0</v>
      </c>
      <c r="K364" s="95">
        <v>0</v>
      </c>
      <c r="L364" s="95">
        <v>0</v>
      </c>
      <c r="M364" s="95">
        <v>0</v>
      </c>
      <c r="N364" s="95">
        <v>0</v>
      </c>
      <c r="O364" s="95">
        <v>0</v>
      </c>
      <c r="Q364" s="95">
        <v>0</v>
      </c>
      <c r="R364" s="95" t="s">
        <v>36</v>
      </c>
      <c r="Y364" s="95" t="s">
        <v>36</v>
      </c>
      <c r="Z364" s="95">
        <v>-17.647058823529399</v>
      </c>
      <c r="AA364" s="95" t="s">
        <v>36</v>
      </c>
      <c r="AB364" s="95" t="s">
        <v>36</v>
      </c>
      <c r="AD364" s="95" t="s">
        <v>36</v>
      </c>
      <c r="AF364" s="96">
        <v>9</v>
      </c>
    </row>
    <row r="365" spans="1:32" ht="13.5" hidden="1" customHeight="1" outlineLevel="1" x14ac:dyDescent="0.3">
      <c r="A365" s="91" t="s">
        <v>736</v>
      </c>
      <c r="B365" s="92" t="s">
        <v>34</v>
      </c>
      <c r="D365" s="94" t="s">
        <v>737</v>
      </c>
      <c r="E365" s="95">
        <v>7</v>
      </c>
      <c r="F365" s="95">
        <v>0</v>
      </c>
      <c r="G365" s="95">
        <v>0</v>
      </c>
      <c r="H365" s="95">
        <v>0</v>
      </c>
      <c r="I365" s="95">
        <v>0</v>
      </c>
      <c r="J365" s="95">
        <v>7</v>
      </c>
      <c r="K365" s="95">
        <v>0</v>
      </c>
      <c r="L365" s="95">
        <v>0</v>
      </c>
      <c r="M365" s="95">
        <v>0</v>
      </c>
      <c r="N365" s="95">
        <v>0</v>
      </c>
      <c r="O365" s="95">
        <v>0</v>
      </c>
      <c r="Q365" s="95">
        <v>7</v>
      </c>
      <c r="R365" s="95" t="s">
        <v>36</v>
      </c>
      <c r="S365" s="95" t="s">
        <v>36</v>
      </c>
      <c r="X365" s="95" t="s">
        <v>36</v>
      </c>
      <c r="Y365" s="95">
        <v>8</v>
      </c>
      <c r="Z365" s="95">
        <v>0</v>
      </c>
      <c r="AA365" s="95">
        <v>8</v>
      </c>
      <c r="AB365" s="95">
        <v>-1</v>
      </c>
      <c r="AD365" s="95">
        <v>-1</v>
      </c>
      <c r="AF365" s="96">
        <v>9</v>
      </c>
    </row>
    <row r="366" spans="1:32" ht="13.5" hidden="1" customHeight="1" outlineLevel="1" x14ac:dyDescent="0.3">
      <c r="A366" s="91" t="s">
        <v>738</v>
      </c>
      <c r="B366" s="92" t="s">
        <v>34</v>
      </c>
      <c r="D366" s="94" t="s">
        <v>739</v>
      </c>
      <c r="E366" s="95">
        <v>0</v>
      </c>
      <c r="F366" s="95">
        <v>0</v>
      </c>
      <c r="G366" s="95">
        <v>0</v>
      </c>
      <c r="H366" s="95">
        <v>0</v>
      </c>
      <c r="I366" s="95">
        <v>0</v>
      </c>
      <c r="J366" s="95">
        <v>0</v>
      </c>
      <c r="K366" s="95">
        <v>0</v>
      </c>
      <c r="L366" s="95">
        <v>0</v>
      </c>
      <c r="M366" s="95">
        <v>0</v>
      </c>
      <c r="N366" s="95">
        <v>0</v>
      </c>
      <c r="O366" s="95">
        <v>0</v>
      </c>
      <c r="Q366" s="95">
        <v>0</v>
      </c>
      <c r="R366" s="95" t="s">
        <v>36</v>
      </c>
      <c r="Y366" s="95" t="s">
        <v>36</v>
      </c>
      <c r="Z366" s="95">
        <v>5.1282051282051198</v>
      </c>
      <c r="AA366" s="95" t="s">
        <v>36</v>
      </c>
      <c r="AB366" s="95" t="s">
        <v>36</v>
      </c>
      <c r="AD366" s="95" t="s">
        <v>36</v>
      </c>
      <c r="AF366" s="96">
        <v>9</v>
      </c>
    </row>
    <row r="367" spans="1:32" ht="13.5" hidden="1" customHeight="1" outlineLevel="1" x14ac:dyDescent="0.3">
      <c r="A367" s="91" t="s">
        <v>740</v>
      </c>
      <c r="B367" s="92" t="s">
        <v>34</v>
      </c>
      <c r="D367" s="94" t="s">
        <v>741</v>
      </c>
      <c r="E367" s="95">
        <v>121</v>
      </c>
      <c r="F367" s="95">
        <v>6</v>
      </c>
      <c r="G367" s="95">
        <v>230</v>
      </c>
      <c r="H367" s="95">
        <v>0</v>
      </c>
      <c r="I367" s="95">
        <v>29</v>
      </c>
      <c r="J367" s="95">
        <v>386</v>
      </c>
      <c r="K367" s="95">
        <v>0</v>
      </c>
      <c r="L367" s="95">
        <v>0</v>
      </c>
      <c r="M367" s="95">
        <v>0</v>
      </c>
      <c r="N367" s="95">
        <v>0</v>
      </c>
      <c r="O367" s="95">
        <v>0</v>
      </c>
      <c r="Q367" s="95">
        <v>386</v>
      </c>
      <c r="R367" s="95">
        <v>33</v>
      </c>
      <c r="S367" s="95">
        <v>99.2</v>
      </c>
      <c r="U367" s="95">
        <v>157</v>
      </c>
      <c r="W367" s="95">
        <v>27</v>
      </c>
      <c r="X367" s="95">
        <v>283.2</v>
      </c>
      <c r="Y367" s="95">
        <v>316.2</v>
      </c>
      <c r="Z367" s="95">
        <v>-5.5118110236220401</v>
      </c>
      <c r="AA367" s="95">
        <v>298.77165354330702</v>
      </c>
      <c r="AB367" s="95">
        <v>69.8</v>
      </c>
      <c r="AD367" s="95">
        <v>87.228346456692904</v>
      </c>
      <c r="AF367" s="96">
        <v>9</v>
      </c>
    </row>
    <row r="368" spans="1:32" ht="13.5" hidden="1" customHeight="1" outlineLevel="1" x14ac:dyDescent="0.3">
      <c r="A368" s="91" t="s">
        <v>742</v>
      </c>
      <c r="B368" s="92" t="s">
        <v>34</v>
      </c>
      <c r="D368" s="94" t="s">
        <v>743</v>
      </c>
      <c r="E368" s="95">
        <v>0</v>
      </c>
      <c r="F368" s="95">
        <v>0</v>
      </c>
      <c r="G368" s="95">
        <v>0</v>
      </c>
      <c r="H368" s="95">
        <v>0</v>
      </c>
      <c r="I368" s="95">
        <v>0</v>
      </c>
      <c r="J368" s="95">
        <v>0</v>
      </c>
      <c r="K368" s="95">
        <v>0</v>
      </c>
      <c r="L368" s="95">
        <v>0</v>
      </c>
      <c r="M368" s="95">
        <v>0</v>
      </c>
      <c r="N368" s="95">
        <v>0</v>
      </c>
      <c r="O368" s="95">
        <v>0</v>
      </c>
      <c r="Q368" s="95">
        <v>0</v>
      </c>
      <c r="R368" s="95" t="s">
        <v>36</v>
      </c>
      <c r="Y368" s="95" t="s">
        <v>36</v>
      </c>
      <c r="Z368" s="95">
        <v>-7.4074074074074003</v>
      </c>
      <c r="AA368" s="95" t="s">
        <v>36</v>
      </c>
      <c r="AB368" s="95" t="s">
        <v>36</v>
      </c>
      <c r="AD368" s="95" t="s">
        <v>36</v>
      </c>
      <c r="AF368" s="96">
        <v>9</v>
      </c>
    </row>
    <row r="369" spans="1:32" ht="13.5" hidden="1" customHeight="1" outlineLevel="1" x14ac:dyDescent="0.3">
      <c r="A369" s="91" t="s">
        <v>744</v>
      </c>
      <c r="B369" s="92" t="s">
        <v>34</v>
      </c>
      <c r="D369" s="94" t="s">
        <v>745</v>
      </c>
      <c r="E369" s="95">
        <v>12</v>
      </c>
      <c r="F369" s="95">
        <v>0</v>
      </c>
      <c r="G369" s="95">
        <v>0</v>
      </c>
      <c r="H369" s="95">
        <v>0</v>
      </c>
      <c r="I369" s="95">
        <v>0</v>
      </c>
      <c r="J369" s="95">
        <v>12</v>
      </c>
      <c r="K369" s="95">
        <v>0</v>
      </c>
      <c r="L369" s="95">
        <v>0</v>
      </c>
      <c r="M369" s="95">
        <v>0</v>
      </c>
      <c r="N369" s="95">
        <v>0</v>
      </c>
      <c r="O369" s="95">
        <v>0</v>
      </c>
      <c r="Q369" s="95">
        <v>12</v>
      </c>
      <c r="R369" s="95" t="s">
        <v>36</v>
      </c>
      <c r="S369" s="95" t="s">
        <v>36</v>
      </c>
      <c r="X369" s="95" t="s">
        <v>36</v>
      </c>
      <c r="Y369" s="95">
        <v>5</v>
      </c>
      <c r="Z369" s="95">
        <v>8.6956521739130395</v>
      </c>
      <c r="AA369" s="95">
        <v>5.4347826086956497</v>
      </c>
      <c r="AB369" s="95">
        <v>7</v>
      </c>
      <c r="AD369" s="95">
        <v>6.5652173913043397</v>
      </c>
      <c r="AF369" s="96">
        <v>9</v>
      </c>
    </row>
    <row r="370" spans="1:32" ht="13.5" hidden="1" customHeight="1" outlineLevel="1" x14ac:dyDescent="0.3">
      <c r="A370" s="91" t="s">
        <v>746</v>
      </c>
      <c r="B370" s="92" t="s">
        <v>34</v>
      </c>
      <c r="D370" s="94" t="s">
        <v>747</v>
      </c>
      <c r="E370" s="95">
        <v>0</v>
      </c>
      <c r="F370" s="95">
        <v>0</v>
      </c>
      <c r="G370" s="95">
        <v>0</v>
      </c>
      <c r="H370" s="95">
        <v>0</v>
      </c>
      <c r="I370" s="95">
        <v>0</v>
      </c>
      <c r="J370" s="95">
        <v>0</v>
      </c>
      <c r="K370" s="95">
        <v>0</v>
      </c>
      <c r="L370" s="95">
        <v>0</v>
      </c>
      <c r="M370" s="95">
        <v>0</v>
      </c>
      <c r="N370" s="95">
        <v>0</v>
      </c>
      <c r="O370" s="95">
        <v>0</v>
      </c>
      <c r="Q370" s="95">
        <v>0</v>
      </c>
      <c r="R370" s="95" t="s">
        <v>36</v>
      </c>
      <c r="Y370" s="95" t="s">
        <v>36</v>
      </c>
      <c r="Z370" s="95">
        <v>-13.8888888888888</v>
      </c>
      <c r="AA370" s="95" t="s">
        <v>36</v>
      </c>
      <c r="AB370" s="95" t="s">
        <v>36</v>
      </c>
      <c r="AD370" s="95" t="s">
        <v>36</v>
      </c>
      <c r="AF370" s="96">
        <v>9</v>
      </c>
    </row>
    <row r="371" spans="1:32" ht="13.5" hidden="1" customHeight="1" outlineLevel="1" x14ac:dyDescent="0.3">
      <c r="A371" s="91" t="s">
        <v>748</v>
      </c>
      <c r="B371" s="92" t="s">
        <v>34</v>
      </c>
      <c r="D371" s="94" t="s">
        <v>749</v>
      </c>
      <c r="E371" s="95">
        <v>6</v>
      </c>
      <c r="F371" s="95">
        <v>0</v>
      </c>
      <c r="G371" s="95">
        <v>0</v>
      </c>
      <c r="H371" s="95">
        <v>0</v>
      </c>
      <c r="I371" s="95">
        <v>0</v>
      </c>
      <c r="J371" s="95">
        <v>6</v>
      </c>
      <c r="K371" s="95">
        <v>0</v>
      </c>
      <c r="L371" s="95">
        <v>0</v>
      </c>
      <c r="M371" s="95">
        <v>0</v>
      </c>
      <c r="N371" s="95">
        <v>0</v>
      </c>
      <c r="O371" s="95">
        <v>0</v>
      </c>
      <c r="Q371" s="95">
        <v>6</v>
      </c>
      <c r="R371" s="95" t="s">
        <v>36</v>
      </c>
      <c r="S371" s="95" t="s">
        <v>36</v>
      </c>
      <c r="X371" s="95" t="s">
        <v>36</v>
      </c>
      <c r="Y371" s="95">
        <v>7.6016295970050596</v>
      </c>
      <c r="Z371" s="95">
        <v>4</v>
      </c>
      <c r="AA371" s="95">
        <v>7.9056947808852698</v>
      </c>
      <c r="AB371" s="95">
        <v>-1.60162959700506</v>
      </c>
      <c r="AD371" s="95">
        <v>-1.90569478088527</v>
      </c>
      <c r="AF371" s="96">
        <v>9</v>
      </c>
    </row>
    <row r="372" spans="1:32" ht="13.5" hidden="1" customHeight="1" outlineLevel="1" x14ac:dyDescent="0.3">
      <c r="A372" s="91" t="s">
        <v>750</v>
      </c>
      <c r="B372" s="92" t="s">
        <v>34</v>
      </c>
      <c r="D372" s="94" t="s">
        <v>751</v>
      </c>
      <c r="E372" s="95">
        <v>30</v>
      </c>
      <c r="F372" s="95">
        <v>0</v>
      </c>
      <c r="G372" s="95">
        <v>62</v>
      </c>
      <c r="H372" s="95">
        <v>0</v>
      </c>
      <c r="I372" s="95">
        <v>0</v>
      </c>
      <c r="J372" s="95">
        <v>92</v>
      </c>
      <c r="K372" s="95">
        <v>28</v>
      </c>
      <c r="L372" s="95">
        <v>0</v>
      </c>
      <c r="M372" s="95">
        <v>0</v>
      </c>
      <c r="N372" s="95">
        <v>28</v>
      </c>
      <c r="O372" s="95">
        <v>0</v>
      </c>
      <c r="Q372" s="95">
        <v>120</v>
      </c>
      <c r="R372" s="95">
        <v>19</v>
      </c>
      <c r="S372" s="95">
        <v>27.9</v>
      </c>
      <c r="U372" s="95">
        <v>59</v>
      </c>
      <c r="X372" s="95">
        <v>86.9</v>
      </c>
      <c r="Y372" s="95">
        <v>105.9</v>
      </c>
      <c r="Z372" s="95">
        <v>-11.6022099447513</v>
      </c>
      <c r="AA372" s="95">
        <v>93.613259668508306</v>
      </c>
      <c r="AB372" s="95">
        <v>-13.9</v>
      </c>
      <c r="AD372" s="95">
        <v>26.386740331491701</v>
      </c>
      <c r="AF372" s="96">
        <v>9</v>
      </c>
    </row>
    <row r="373" spans="1:32" ht="13.5" hidden="1" customHeight="1" outlineLevel="1" x14ac:dyDescent="0.3">
      <c r="A373" s="91" t="s">
        <v>752</v>
      </c>
      <c r="B373" s="92" t="s">
        <v>34</v>
      </c>
      <c r="D373" s="94" t="s">
        <v>753</v>
      </c>
      <c r="E373" s="95">
        <v>24</v>
      </c>
      <c r="F373" s="95">
        <v>6</v>
      </c>
      <c r="G373" s="95">
        <v>0</v>
      </c>
      <c r="H373" s="95">
        <v>0</v>
      </c>
      <c r="I373" s="95">
        <v>0</v>
      </c>
      <c r="J373" s="95">
        <v>30</v>
      </c>
      <c r="K373" s="95">
        <v>36</v>
      </c>
      <c r="L373" s="95">
        <v>0</v>
      </c>
      <c r="M373" s="95">
        <v>0</v>
      </c>
      <c r="N373" s="95">
        <v>36</v>
      </c>
      <c r="O373" s="95">
        <v>0</v>
      </c>
      <c r="Q373" s="95">
        <v>66</v>
      </c>
      <c r="R373" s="95">
        <v>12</v>
      </c>
      <c r="S373" s="95">
        <v>16</v>
      </c>
      <c r="X373" s="95">
        <v>16</v>
      </c>
      <c r="Y373" s="95">
        <v>28</v>
      </c>
      <c r="Z373" s="95">
        <v>-1.1834319526627199</v>
      </c>
      <c r="AA373" s="95">
        <v>27.668639053254399</v>
      </c>
      <c r="AB373" s="95">
        <v>2</v>
      </c>
      <c r="AD373" s="95">
        <v>38.331360946745498</v>
      </c>
      <c r="AF373" s="96">
        <v>9</v>
      </c>
    </row>
    <row r="374" spans="1:32" ht="13.5" customHeight="1" collapsed="1" x14ac:dyDescent="0.3">
      <c r="A374" s="91" t="s">
        <v>754</v>
      </c>
      <c r="B374" s="92" t="s">
        <v>31</v>
      </c>
      <c r="D374" s="94" t="s">
        <v>755</v>
      </c>
      <c r="E374" s="95">
        <v>301</v>
      </c>
      <c r="F374" s="95">
        <v>53</v>
      </c>
      <c r="G374" s="95">
        <v>751</v>
      </c>
      <c r="H374" s="95">
        <v>88</v>
      </c>
      <c r="I374" s="95">
        <v>82</v>
      </c>
      <c r="J374" s="95">
        <v>1275</v>
      </c>
      <c r="K374" s="95">
        <v>118</v>
      </c>
      <c r="L374" s="95">
        <v>0</v>
      </c>
      <c r="M374" s="95">
        <v>0</v>
      </c>
      <c r="N374" s="95">
        <v>118</v>
      </c>
      <c r="O374" s="95">
        <v>0</v>
      </c>
      <c r="Q374" s="95">
        <v>1393</v>
      </c>
      <c r="R374" s="95">
        <v>183</v>
      </c>
      <c r="S374" s="95">
        <v>250.4</v>
      </c>
      <c r="T374" s="95">
        <v>38.7175181678044</v>
      </c>
      <c r="U374" s="95">
        <v>731.6</v>
      </c>
      <c r="V374" s="95">
        <v>85</v>
      </c>
      <c r="W374" s="95">
        <v>79</v>
      </c>
      <c r="X374" s="95">
        <v>1184.7175181678001</v>
      </c>
      <c r="Y374" s="95">
        <v>1367.7175181678001</v>
      </c>
      <c r="Z374" s="95">
        <v>-5.3395541731467002</v>
      </c>
      <c r="AA374" s="95">
        <v>1294.68750034961</v>
      </c>
      <c r="AB374" s="95">
        <v>-92.7175181678044</v>
      </c>
      <c r="AC374" s="95">
        <v>93.221003830380894</v>
      </c>
      <c r="AD374" s="95">
        <v>98.312499650383202</v>
      </c>
      <c r="AE374" s="95">
        <v>107.593531228488</v>
      </c>
      <c r="AF374" s="96">
        <v>1</v>
      </c>
    </row>
    <row r="375" spans="1:32" ht="13.5" hidden="1" customHeight="1" outlineLevel="1" x14ac:dyDescent="0.3">
      <c r="A375" s="91" t="s">
        <v>756</v>
      </c>
      <c r="B375" s="92" t="s">
        <v>34</v>
      </c>
      <c r="D375" s="94" t="s">
        <v>757</v>
      </c>
      <c r="E375" s="95">
        <v>8</v>
      </c>
      <c r="F375" s="95">
        <v>0</v>
      </c>
      <c r="G375" s="95">
        <v>62</v>
      </c>
      <c r="H375" s="95">
        <v>0</v>
      </c>
      <c r="I375" s="95">
        <v>0</v>
      </c>
      <c r="J375" s="95">
        <v>70</v>
      </c>
      <c r="K375" s="95">
        <v>0</v>
      </c>
      <c r="L375" s="95">
        <v>0</v>
      </c>
      <c r="M375" s="95">
        <v>0</v>
      </c>
      <c r="N375" s="95">
        <v>0</v>
      </c>
      <c r="O375" s="95">
        <v>0</v>
      </c>
      <c r="Q375" s="95">
        <v>70</v>
      </c>
      <c r="R375" s="95">
        <v>11</v>
      </c>
      <c r="T375" s="95">
        <v>5.4024443955076</v>
      </c>
      <c r="U375" s="95">
        <v>61</v>
      </c>
      <c r="X375" s="95">
        <v>66.402444395507601</v>
      </c>
      <c r="Y375" s="95">
        <v>77.402444395507601</v>
      </c>
      <c r="Z375" s="95">
        <v>0</v>
      </c>
      <c r="AA375" s="95">
        <v>77.402444395507601</v>
      </c>
      <c r="AB375" s="95">
        <v>-7.4024443955076</v>
      </c>
      <c r="AD375" s="95">
        <v>-7.4024443955076</v>
      </c>
      <c r="AF375" s="96">
        <v>9</v>
      </c>
    </row>
    <row r="376" spans="1:32" ht="13.5" hidden="1" customHeight="1" outlineLevel="1" x14ac:dyDescent="0.3">
      <c r="A376" s="91" t="s">
        <v>758</v>
      </c>
      <c r="B376" s="92" t="s">
        <v>34</v>
      </c>
      <c r="D376" s="94" t="s">
        <v>759</v>
      </c>
      <c r="E376" s="95">
        <v>0</v>
      </c>
      <c r="F376" s="95">
        <v>0</v>
      </c>
      <c r="G376" s="95">
        <v>0</v>
      </c>
      <c r="H376" s="95">
        <v>0</v>
      </c>
      <c r="I376" s="95">
        <v>0</v>
      </c>
      <c r="J376" s="95">
        <v>0</v>
      </c>
      <c r="K376" s="95">
        <v>0</v>
      </c>
      <c r="L376" s="95">
        <v>0</v>
      </c>
      <c r="M376" s="95">
        <v>0</v>
      </c>
      <c r="N376" s="95">
        <v>0</v>
      </c>
      <c r="O376" s="95">
        <v>0</v>
      </c>
      <c r="Q376" s="95">
        <v>0</v>
      </c>
      <c r="R376" s="95" t="s">
        <v>36</v>
      </c>
      <c r="Y376" s="95" t="s">
        <v>36</v>
      </c>
      <c r="Z376" s="95">
        <v>-23.8095238095238</v>
      </c>
      <c r="AA376" s="95" t="s">
        <v>36</v>
      </c>
      <c r="AB376" s="95" t="s">
        <v>36</v>
      </c>
      <c r="AD376" s="95" t="s">
        <v>36</v>
      </c>
      <c r="AF376" s="96">
        <v>9</v>
      </c>
    </row>
    <row r="377" spans="1:32" ht="13.5" hidden="1" customHeight="1" outlineLevel="1" x14ac:dyDescent="0.3">
      <c r="A377" s="91" t="s">
        <v>760</v>
      </c>
      <c r="B377" s="92" t="s">
        <v>34</v>
      </c>
      <c r="D377" s="94" t="s">
        <v>757</v>
      </c>
      <c r="E377" s="95">
        <v>0</v>
      </c>
      <c r="F377" s="95">
        <v>0</v>
      </c>
      <c r="G377" s="95">
        <v>0</v>
      </c>
      <c r="H377" s="95">
        <v>0</v>
      </c>
      <c r="I377" s="95">
        <v>0</v>
      </c>
      <c r="J377" s="95">
        <v>0</v>
      </c>
      <c r="K377" s="95">
        <v>0</v>
      </c>
      <c r="L377" s="95">
        <v>0</v>
      </c>
      <c r="M377" s="95">
        <v>0</v>
      </c>
      <c r="N377" s="95">
        <v>0</v>
      </c>
      <c r="O377" s="95">
        <v>0</v>
      </c>
      <c r="Q377" s="95">
        <v>0</v>
      </c>
      <c r="R377" s="95" t="s">
        <v>36</v>
      </c>
      <c r="Y377" s="95" t="s">
        <v>36</v>
      </c>
      <c r="Z377" s="95">
        <v>12</v>
      </c>
      <c r="AA377" s="95" t="s">
        <v>36</v>
      </c>
      <c r="AB377" s="95" t="s">
        <v>36</v>
      </c>
      <c r="AD377" s="95" t="s">
        <v>36</v>
      </c>
      <c r="AF377" s="96">
        <v>9</v>
      </c>
    </row>
    <row r="378" spans="1:32" ht="13.5" hidden="1" customHeight="1" outlineLevel="1" x14ac:dyDescent="0.3">
      <c r="A378" s="91" t="s">
        <v>761</v>
      </c>
      <c r="B378" s="92" t="s">
        <v>34</v>
      </c>
      <c r="D378" s="94" t="s">
        <v>762</v>
      </c>
      <c r="E378" s="95">
        <v>9</v>
      </c>
      <c r="F378" s="95">
        <v>0</v>
      </c>
      <c r="G378" s="95">
        <v>0</v>
      </c>
      <c r="H378" s="95">
        <v>0</v>
      </c>
      <c r="I378" s="95">
        <v>0</v>
      </c>
      <c r="J378" s="95">
        <v>9</v>
      </c>
      <c r="K378" s="95">
        <v>0</v>
      </c>
      <c r="L378" s="95">
        <v>0</v>
      </c>
      <c r="M378" s="95">
        <v>0</v>
      </c>
      <c r="N378" s="95">
        <v>0</v>
      </c>
      <c r="O378" s="95">
        <v>0</v>
      </c>
      <c r="Q378" s="95">
        <v>9</v>
      </c>
      <c r="R378" s="95" t="s">
        <v>36</v>
      </c>
      <c r="Y378" s="95" t="s">
        <v>36</v>
      </c>
      <c r="Z378" s="95">
        <v>-16.6666666666666</v>
      </c>
      <c r="AA378" s="95" t="s">
        <v>36</v>
      </c>
      <c r="AB378" s="95" t="s">
        <v>36</v>
      </c>
      <c r="AD378" s="95" t="s">
        <v>36</v>
      </c>
      <c r="AF378" s="96">
        <v>9</v>
      </c>
    </row>
    <row r="379" spans="1:32" ht="13.5" hidden="1" customHeight="1" outlineLevel="1" x14ac:dyDescent="0.3">
      <c r="A379" s="91" t="s">
        <v>763</v>
      </c>
      <c r="B379" s="92" t="s">
        <v>34</v>
      </c>
      <c r="D379" s="94" t="s">
        <v>764</v>
      </c>
      <c r="E379" s="95">
        <v>18</v>
      </c>
      <c r="F379" s="95">
        <v>0</v>
      </c>
      <c r="G379" s="95">
        <v>47</v>
      </c>
      <c r="H379" s="95">
        <v>0</v>
      </c>
      <c r="I379" s="95">
        <v>0</v>
      </c>
      <c r="J379" s="95">
        <v>65</v>
      </c>
      <c r="K379" s="95">
        <v>0</v>
      </c>
      <c r="L379" s="95">
        <v>0</v>
      </c>
      <c r="M379" s="95">
        <v>0</v>
      </c>
      <c r="N379" s="95">
        <v>0</v>
      </c>
      <c r="O379" s="95">
        <v>0</v>
      </c>
      <c r="Q379" s="95">
        <v>65</v>
      </c>
      <c r="R379" s="95" t="s">
        <v>36</v>
      </c>
      <c r="S379" s="95" t="s">
        <v>36</v>
      </c>
      <c r="U379" s="95">
        <v>46</v>
      </c>
      <c r="X379" s="95" t="s">
        <v>36</v>
      </c>
      <c r="Y379" s="95">
        <v>62</v>
      </c>
      <c r="Z379" s="95">
        <v>-1.88679245283018</v>
      </c>
      <c r="AA379" s="95">
        <v>60.830188679245197</v>
      </c>
      <c r="AB379" s="95">
        <v>3</v>
      </c>
      <c r="AD379" s="95">
        <v>4.1698113207547101</v>
      </c>
      <c r="AF379" s="96">
        <v>9</v>
      </c>
    </row>
    <row r="380" spans="1:32" ht="13.5" hidden="1" customHeight="1" outlineLevel="1" collapsed="1" x14ac:dyDescent="0.3">
      <c r="A380" s="91" t="s">
        <v>765</v>
      </c>
      <c r="B380" s="92" t="s">
        <v>34</v>
      </c>
      <c r="D380" s="94" t="s">
        <v>766</v>
      </c>
      <c r="E380" s="95">
        <v>10</v>
      </c>
      <c r="F380" s="95">
        <v>0</v>
      </c>
      <c r="G380" s="95">
        <v>0</v>
      </c>
      <c r="H380" s="95">
        <v>0</v>
      </c>
      <c r="I380" s="95">
        <v>0</v>
      </c>
      <c r="J380" s="95">
        <v>10</v>
      </c>
      <c r="K380" s="95">
        <v>0</v>
      </c>
      <c r="L380" s="95">
        <v>0</v>
      </c>
      <c r="M380" s="95">
        <v>0</v>
      </c>
      <c r="N380" s="95">
        <v>0</v>
      </c>
      <c r="O380" s="95">
        <v>0</v>
      </c>
      <c r="Q380" s="95">
        <v>10</v>
      </c>
      <c r="R380" s="95" t="s">
        <v>36</v>
      </c>
      <c r="Y380" s="95" t="s">
        <v>36</v>
      </c>
      <c r="Z380" s="95">
        <v>-20</v>
      </c>
      <c r="AA380" s="95" t="s">
        <v>36</v>
      </c>
      <c r="AB380" s="95" t="s">
        <v>36</v>
      </c>
      <c r="AD380" s="95" t="s">
        <v>36</v>
      </c>
      <c r="AF380" s="96">
        <v>9</v>
      </c>
    </row>
    <row r="381" spans="1:32" ht="13.5" hidden="1" customHeight="1" outlineLevel="1" x14ac:dyDescent="0.3">
      <c r="A381" s="91" t="s">
        <v>767</v>
      </c>
      <c r="B381" s="92" t="s">
        <v>34</v>
      </c>
      <c r="D381" s="94" t="s">
        <v>768</v>
      </c>
      <c r="E381" s="95">
        <v>0</v>
      </c>
      <c r="F381" s="95">
        <v>0</v>
      </c>
      <c r="G381" s="95">
        <v>40</v>
      </c>
      <c r="H381" s="95">
        <v>0</v>
      </c>
      <c r="I381" s="95">
        <v>0</v>
      </c>
      <c r="J381" s="95">
        <v>40</v>
      </c>
      <c r="K381" s="95">
        <v>0</v>
      </c>
      <c r="L381" s="95">
        <v>0</v>
      </c>
      <c r="M381" s="95">
        <v>0</v>
      </c>
      <c r="N381" s="95">
        <v>0</v>
      </c>
      <c r="O381" s="95">
        <v>0</v>
      </c>
      <c r="Q381" s="95">
        <v>40</v>
      </c>
      <c r="R381" s="95">
        <v>5</v>
      </c>
      <c r="U381" s="95">
        <v>40</v>
      </c>
      <c r="X381" s="95">
        <v>40</v>
      </c>
      <c r="Y381" s="95">
        <v>45</v>
      </c>
      <c r="Z381" s="95">
        <v>-6.25</v>
      </c>
      <c r="AA381" s="95">
        <v>42.1875</v>
      </c>
      <c r="AB381" s="95">
        <v>-5</v>
      </c>
      <c r="AD381" s="95">
        <v>-2.1875</v>
      </c>
      <c r="AF381" s="96">
        <v>9</v>
      </c>
    </row>
    <row r="382" spans="1:32" ht="13.5" hidden="1" customHeight="1" outlineLevel="1" x14ac:dyDescent="0.3">
      <c r="A382" s="91" t="s">
        <v>769</v>
      </c>
      <c r="B382" s="92" t="s">
        <v>34</v>
      </c>
      <c r="D382" s="94" t="s">
        <v>766</v>
      </c>
      <c r="E382" s="95">
        <v>0</v>
      </c>
      <c r="F382" s="95">
        <v>0</v>
      </c>
      <c r="G382" s="95">
        <v>0</v>
      </c>
      <c r="H382" s="95">
        <v>0</v>
      </c>
      <c r="I382" s="95">
        <v>0</v>
      </c>
      <c r="J382" s="95">
        <v>0</v>
      </c>
      <c r="K382" s="95">
        <v>0</v>
      </c>
      <c r="L382" s="95">
        <v>0</v>
      </c>
      <c r="M382" s="95">
        <v>0</v>
      </c>
      <c r="N382" s="95">
        <v>0</v>
      </c>
      <c r="O382" s="95">
        <v>0</v>
      </c>
      <c r="Q382" s="95">
        <v>0</v>
      </c>
      <c r="R382" s="95">
        <v>12</v>
      </c>
      <c r="Y382" s="95">
        <v>12</v>
      </c>
      <c r="Z382" s="95">
        <v>-7.6190476190476204</v>
      </c>
      <c r="AA382" s="95">
        <v>11.0857142857142</v>
      </c>
      <c r="AB382" s="95">
        <v>-12</v>
      </c>
      <c r="AD382" s="95">
        <v>-11.0857142857142</v>
      </c>
      <c r="AF382" s="96">
        <v>9</v>
      </c>
    </row>
    <row r="383" spans="1:32" ht="13.5" hidden="1" customHeight="1" outlineLevel="1" x14ac:dyDescent="0.3">
      <c r="A383" s="91" t="s">
        <v>770</v>
      </c>
      <c r="B383" s="92" t="s">
        <v>34</v>
      </c>
      <c r="D383" s="94" t="s">
        <v>771</v>
      </c>
      <c r="E383" s="95">
        <v>8</v>
      </c>
      <c r="F383" s="95">
        <v>0</v>
      </c>
      <c r="G383" s="95">
        <v>0</v>
      </c>
      <c r="H383" s="95">
        <v>0</v>
      </c>
      <c r="I383" s="95">
        <v>0</v>
      </c>
      <c r="J383" s="95">
        <v>8</v>
      </c>
      <c r="K383" s="95">
        <v>38</v>
      </c>
      <c r="L383" s="95">
        <v>0</v>
      </c>
      <c r="M383" s="95">
        <v>0</v>
      </c>
      <c r="N383" s="95">
        <v>38</v>
      </c>
      <c r="O383" s="95">
        <v>0</v>
      </c>
      <c r="Q383" s="95">
        <v>46</v>
      </c>
      <c r="R383" s="95">
        <v>9</v>
      </c>
      <c r="S383" s="95">
        <v>10</v>
      </c>
      <c r="X383" s="95">
        <v>10</v>
      </c>
      <c r="Y383" s="95">
        <v>19</v>
      </c>
      <c r="Z383" s="95">
        <v>-4.4247787610619396</v>
      </c>
      <c r="AA383" s="95">
        <v>18.159292035398199</v>
      </c>
      <c r="AB383" s="95">
        <v>-11</v>
      </c>
      <c r="AD383" s="95">
        <v>27.840707964601702</v>
      </c>
      <c r="AF383" s="96">
        <v>9</v>
      </c>
    </row>
    <row r="384" spans="1:32" ht="13.5" hidden="1" customHeight="1" outlineLevel="1" x14ac:dyDescent="0.3">
      <c r="A384" s="91" t="s">
        <v>772</v>
      </c>
      <c r="B384" s="92" t="s">
        <v>34</v>
      </c>
      <c r="D384" s="94" t="s">
        <v>773</v>
      </c>
      <c r="E384" s="95">
        <v>201</v>
      </c>
      <c r="F384" s="95">
        <v>38</v>
      </c>
      <c r="G384" s="95">
        <v>522</v>
      </c>
      <c r="H384" s="95">
        <v>88</v>
      </c>
      <c r="I384" s="95">
        <v>82</v>
      </c>
      <c r="J384" s="95">
        <v>931</v>
      </c>
      <c r="K384" s="95">
        <v>80</v>
      </c>
      <c r="L384" s="95">
        <v>0</v>
      </c>
      <c r="M384" s="95">
        <v>0</v>
      </c>
      <c r="N384" s="95">
        <v>80</v>
      </c>
      <c r="O384" s="95">
        <v>0</v>
      </c>
      <c r="Q384" s="95">
        <v>1011</v>
      </c>
      <c r="R384" s="95">
        <v>96</v>
      </c>
      <c r="S384" s="95">
        <v>177.6</v>
      </c>
      <c r="T384" s="95">
        <v>24.310999779784201</v>
      </c>
      <c r="U384" s="95">
        <v>509.6</v>
      </c>
      <c r="V384" s="95">
        <v>85</v>
      </c>
      <c r="W384" s="95">
        <v>79</v>
      </c>
      <c r="X384" s="95">
        <v>875.51099977978402</v>
      </c>
      <c r="Y384" s="95">
        <v>971.51099977978402</v>
      </c>
      <c r="Z384" s="95">
        <v>-4.4181034482758603</v>
      </c>
      <c r="AA384" s="95">
        <v>928.58863879813396</v>
      </c>
      <c r="AB384" s="95">
        <v>-40.5109997797842</v>
      </c>
      <c r="AD384" s="95">
        <v>82.411361201865802</v>
      </c>
      <c r="AF384" s="96">
        <v>9</v>
      </c>
    </row>
    <row r="385" spans="1:32" ht="13.5" hidden="1" customHeight="1" outlineLevel="1" collapsed="1" x14ac:dyDescent="0.3">
      <c r="A385" s="91" t="s">
        <v>774</v>
      </c>
      <c r="B385" s="92" t="s">
        <v>34</v>
      </c>
      <c r="D385" s="94" t="s">
        <v>775</v>
      </c>
      <c r="E385" s="95">
        <v>0</v>
      </c>
      <c r="F385" s="95">
        <v>0</v>
      </c>
      <c r="G385" s="95">
        <v>0</v>
      </c>
      <c r="H385" s="95">
        <v>0</v>
      </c>
      <c r="I385" s="95">
        <v>0</v>
      </c>
      <c r="J385" s="95">
        <v>0</v>
      </c>
      <c r="K385" s="95">
        <v>0</v>
      </c>
      <c r="L385" s="95">
        <v>0</v>
      </c>
      <c r="M385" s="95">
        <v>0</v>
      </c>
      <c r="N385" s="95">
        <v>0</v>
      </c>
      <c r="O385" s="95">
        <v>0</v>
      </c>
      <c r="Q385" s="95">
        <v>0</v>
      </c>
      <c r="R385" s="95" t="s">
        <v>36</v>
      </c>
      <c r="Y385" s="95" t="s">
        <v>36</v>
      </c>
      <c r="Z385" s="95">
        <v>0</v>
      </c>
      <c r="AA385" s="95" t="s">
        <v>36</v>
      </c>
      <c r="AB385" s="95" t="s">
        <v>36</v>
      </c>
      <c r="AD385" s="95" t="s">
        <v>36</v>
      </c>
      <c r="AF385" s="96">
        <v>9</v>
      </c>
    </row>
    <row r="386" spans="1:32" ht="13.5" hidden="1" customHeight="1" outlineLevel="1" x14ac:dyDescent="0.3">
      <c r="A386" s="91" t="s">
        <v>776</v>
      </c>
      <c r="B386" s="92" t="s">
        <v>34</v>
      </c>
      <c r="D386" s="94" t="s">
        <v>777</v>
      </c>
      <c r="E386" s="95">
        <v>0</v>
      </c>
      <c r="F386" s="95">
        <v>0</v>
      </c>
      <c r="G386" s="95">
        <v>0</v>
      </c>
      <c r="H386" s="95">
        <v>0</v>
      </c>
      <c r="I386" s="95">
        <v>0</v>
      </c>
      <c r="J386" s="95">
        <v>0</v>
      </c>
      <c r="K386" s="95">
        <v>0</v>
      </c>
      <c r="L386" s="95">
        <v>0</v>
      </c>
      <c r="M386" s="95">
        <v>0</v>
      </c>
      <c r="N386" s="95">
        <v>0</v>
      </c>
      <c r="O386" s="95">
        <v>0</v>
      </c>
      <c r="Q386" s="95">
        <v>0</v>
      </c>
      <c r="R386" s="95">
        <v>6</v>
      </c>
      <c r="Y386" s="95">
        <v>6</v>
      </c>
      <c r="Z386" s="95">
        <v>0</v>
      </c>
      <c r="AA386" s="95">
        <v>6</v>
      </c>
      <c r="AB386" s="95">
        <v>-6</v>
      </c>
      <c r="AD386" s="95">
        <v>-6</v>
      </c>
      <c r="AF386" s="96">
        <v>9</v>
      </c>
    </row>
    <row r="387" spans="1:32" ht="13.5" hidden="1" customHeight="1" outlineLevel="1" x14ac:dyDescent="0.3">
      <c r="A387" s="91" t="s">
        <v>778</v>
      </c>
      <c r="B387" s="92" t="s">
        <v>34</v>
      </c>
      <c r="D387" s="94" t="s">
        <v>779</v>
      </c>
      <c r="E387" s="95">
        <v>0</v>
      </c>
      <c r="F387" s="95">
        <v>0</v>
      </c>
      <c r="G387" s="95">
        <v>80</v>
      </c>
      <c r="H387" s="95">
        <v>0</v>
      </c>
      <c r="I387" s="95">
        <v>0</v>
      </c>
      <c r="J387" s="95">
        <v>80</v>
      </c>
      <c r="K387" s="95">
        <v>0</v>
      </c>
      <c r="L387" s="95">
        <v>0</v>
      </c>
      <c r="M387" s="95">
        <v>0</v>
      </c>
      <c r="N387" s="95">
        <v>0</v>
      </c>
      <c r="O387" s="95">
        <v>0</v>
      </c>
      <c r="Q387" s="95">
        <v>80</v>
      </c>
      <c r="R387" s="95">
        <v>6</v>
      </c>
      <c r="U387" s="95">
        <v>75</v>
      </c>
      <c r="X387" s="95">
        <v>75</v>
      </c>
      <c r="Y387" s="95">
        <v>81</v>
      </c>
      <c r="Z387" s="95">
        <v>-1.14942528735632</v>
      </c>
      <c r="AA387" s="95">
        <v>80.068965517241296</v>
      </c>
      <c r="AB387" s="95">
        <v>-1</v>
      </c>
      <c r="AD387" s="95">
        <v>-6.8965517241380003E-2</v>
      </c>
      <c r="AF387" s="96">
        <v>9</v>
      </c>
    </row>
    <row r="388" spans="1:32" ht="13.5" hidden="1" customHeight="1" outlineLevel="1" x14ac:dyDescent="0.3">
      <c r="A388" s="91" t="s">
        <v>780</v>
      </c>
      <c r="B388" s="92" t="s">
        <v>34</v>
      </c>
      <c r="D388" s="94" t="s">
        <v>781</v>
      </c>
      <c r="E388" s="95">
        <v>0</v>
      </c>
      <c r="F388" s="95">
        <v>6</v>
      </c>
      <c r="G388" s="95">
        <v>0</v>
      </c>
      <c r="H388" s="95">
        <v>0</v>
      </c>
      <c r="I388" s="95">
        <v>0</v>
      </c>
      <c r="J388" s="95">
        <v>6</v>
      </c>
      <c r="K388" s="95">
        <v>0</v>
      </c>
      <c r="L388" s="95">
        <v>0</v>
      </c>
      <c r="M388" s="95">
        <v>0</v>
      </c>
      <c r="N388" s="95">
        <v>0</v>
      </c>
      <c r="O388" s="95">
        <v>0</v>
      </c>
      <c r="Q388" s="95">
        <v>6</v>
      </c>
      <c r="R388" s="95" t="s">
        <v>36</v>
      </c>
      <c r="T388" s="95" t="s">
        <v>36</v>
      </c>
      <c r="X388" s="95" t="s">
        <v>36</v>
      </c>
      <c r="Y388" s="95">
        <v>9.4024443955075991</v>
      </c>
      <c r="Z388" s="95">
        <v>-6.8965517241379297</v>
      </c>
      <c r="AA388" s="95">
        <v>8.7539999544381093</v>
      </c>
      <c r="AB388" s="95">
        <v>-3.4024443955076</v>
      </c>
      <c r="AD388" s="95">
        <v>-2.7539999544381102</v>
      </c>
      <c r="AF388" s="96">
        <v>9</v>
      </c>
    </row>
    <row r="389" spans="1:32" ht="13.5" hidden="1" customHeight="1" outlineLevel="1" x14ac:dyDescent="0.3">
      <c r="A389" s="91" t="s">
        <v>782</v>
      </c>
      <c r="B389" s="92" t="s">
        <v>34</v>
      </c>
      <c r="D389" s="94" t="s">
        <v>783</v>
      </c>
      <c r="E389" s="95">
        <v>6</v>
      </c>
      <c r="F389" s="95">
        <v>0</v>
      </c>
      <c r="G389" s="95">
        <v>0</v>
      </c>
      <c r="H389" s="95">
        <v>0</v>
      </c>
      <c r="I389" s="95">
        <v>0</v>
      </c>
      <c r="J389" s="95">
        <v>6</v>
      </c>
      <c r="K389" s="95">
        <v>0</v>
      </c>
      <c r="L389" s="95">
        <v>0</v>
      </c>
      <c r="M389" s="95">
        <v>0</v>
      </c>
      <c r="N389" s="95">
        <v>0</v>
      </c>
      <c r="O389" s="95">
        <v>0</v>
      </c>
      <c r="Q389" s="95">
        <v>6</v>
      </c>
      <c r="R389" s="95" t="s">
        <v>36</v>
      </c>
      <c r="S389" s="95" t="s">
        <v>36</v>
      </c>
      <c r="X389" s="95" t="s">
        <v>36</v>
      </c>
      <c r="Y389" s="95">
        <v>5</v>
      </c>
      <c r="Z389" s="95">
        <v>4.5454545454545396</v>
      </c>
      <c r="AA389" s="95">
        <v>5.2272727272727204</v>
      </c>
      <c r="AB389" s="95">
        <v>1</v>
      </c>
      <c r="AD389" s="95">
        <v>0.77272727272727004</v>
      </c>
      <c r="AF389" s="96">
        <v>9</v>
      </c>
    </row>
    <row r="390" spans="1:32" ht="13.5" hidden="1" customHeight="1" outlineLevel="1" x14ac:dyDescent="0.3">
      <c r="A390" s="91" t="s">
        <v>784</v>
      </c>
      <c r="B390" s="92" t="s">
        <v>34</v>
      </c>
      <c r="D390" s="94" t="s">
        <v>785</v>
      </c>
      <c r="E390" s="95">
        <v>6</v>
      </c>
      <c r="F390" s="95">
        <v>4</v>
      </c>
      <c r="G390" s="95">
        <v>0</v>
      </c>
      <c r="H390" s="95">
        <v>0</v>
      </c>
      <c r="I390" s="95">
        <v>0</v>
      </c>
      <c r="J390" s="95">
        <v>10</v>
      </c>
      <c r="K390" s="95">
        <v>0</v>
      </c>
      <c r="L390" s="95">
        <v>0</v>
      </c>
      <c r="M390" s="95">
        <v>0</v>
      </c>
      <c r="N390" s="95">
        <v>0</v>
      </c>
      <c r="O390" s="95">
        <v>0</v>
      </c>
      <c r="Q390" s="95">
        <v>10</v>
      </c>
      <c r="R390" s="95">
        <v>5</v>
      </c>
      <c r="S390" s="95" t="s">
        <v>36</v>
      </c>
      <c r="T390" s="95" t="s">
        <v>36</v>
      </c>
      <c r="X390" s="95">
        <v>8.4016295970050603</v>
      </c>
      <c r="Y390" s="95">
        <v>13.401629597005</v>
      </c>
      <c r="Z390" s="95">
        <v>-1.72413793103448</v>
      </c>
      <c r="AA390" s="95">
        <v>13.170567017746301</v>
      </c>
      <c r="AB390" s="95">
        <v>-3.4016295970050598</v>
      </c>
      <c r="AD390" s="95">
        <v>-3.1705670177463499</v>
      </c>
      <c r="AF390" s="96">
        <v>9</v>
      </c>
    </row>
    <row r="391" spans="1:32" ht="13.5" hidden="1" customHeight="1" outlineLevel="1" x14ac:dyDescent="0.3">
      <c r="A391" s="91" t="s">
        <v>786</v>
      </c>
      <c r="B391" s="92" t="s">
        <v>34</v>
      </c>
      <c r="D391" s="94" t="s">
        <v>787</v>
      </c>
      <c r="E391" s="95">
        <v>35</v>
      </c>
      <c r="F391" s="95">
        <v>5</v>
      </c>
      <c r="G391" s="95">
        <v>0</v>
      </c>
      <c r="H391" s="95">
        <v>0</v>
      </c>
      <c r="I391" s="95">
        <v>0</v>
      </c>
      <c r="J391" s="95">
        <v>40</v>
      </c>
      <c r="K391" s="95">
        <v>0</v>
      </c>
      <c r="L391" s="95">
        <v>0</v>
      </c>
      <c r="M391" s="95">
        <v>0</v>
      </c>
      <c r="N391" s="95">
        <v>0</v>
      </c>
      <c r="O391" s="95">
        <v>0</v>
      </c>
      <c r="Q391" s="95">
        <v>40</v>
      </c>
      <c r="R391" s="95">
        <v>13</v>
      </c>
      <c r="S391" s="95">
        <v>42</v>
      </c>
      <c r="X391" s="95">
        <v>42</v>
      </c>
      <c r="Y391" s="95">
        <v>55</v>
      </c>
      <c r="Z391" s="95">
        <v>-10.970464135021</v>
      </c>
      <c r="AA391" s="95">
        <v>48.966244725738399</v>
      </c>
      <c r="AB391" s="95">
        <v>-15</v>
      </c>
      <c r="AD391" s="95">
        <v>-8.9662447257384006</v>
      </c>
      <c r="AF391" s="96">
        <v>9</v>
      </c>
    </row>
    <row r="392" spans="1:32" ht="13.5" customHeight="1" collapsed="1" x14ac:dyDescent="0.3">
      <c r="A392" s="91" t="s">
        <v>788</v>
      </c>
      <c r="B392" s="92" t="s">
        <v>31</v>
      </c>
      <c r="D392" s="94" t="s">
        <v>789</v>
      </c>
      <c r="E392" s="95">
        <v>334</v>
      </c>
      <c r="F392" s="95">
        <v>54</v>
      </c>
      <c r="G392" s="95">
        <v>367</v>
      </c>
      <c r="H392" s="95">
        <v>0</v>
      </c>
      <c r="I392" s="95">
        <v>0</v>
      </c>
      <c r="J392" s="95">
        <v>755</v>
      </c>
      <c r="K392" s="95">
        <v>49</v>
      </c>
      <c r="L392" s="95">
        <v>0</v>
      </c>
      <c r="M392" s="95">
        <v>0</v>
      </c>
      <c r="N392" s="95">
        <v>49</v>
      </c>
      <c r="O392" s="95">
        <v>0</v>
      </c>
      <c r="Q392" s="95">
        <v>804</v>
      </c>
      <c r="R392" s="95">
        <v>132</v>
      </c>
      <c r="S392" s="95">
        <v>264.14999999999998</v>
      </c>
      <c r="T392" s="95">
        <v>6</v>
      </c>
      <c r="U392" s="95">
        <v>267.60000000000002</v>
      </c>
      <c r="X392" s="95">
        <v>537.75</v>
      </c>
      <c r="Y392" s="95">
        <v>669.75</v>
      </c>
      <c r="Z392" s="95">
        <v>-6.5481002425222297</v>
      </c>
      <c r="AA392" s="95">
        <v>625.89409862570699</v>
      </c>
      <c r="AB392" s="95">
        <v>85.25</v>
      </c>
      <c r="AC392" s="95">
        <v>112.728630085852</v>
      </c>
      <c r="AD392" s="95">
        <v>178.10590137429199</v>
      </c>
      <c r="AE392" s="95">
        <v>128.456235929586</v>
      </c>
      <c r="AF392" s="96">
        <v>0</v>
      </c>
    </row>
    <row r="393" spans="1:32" ht="13.5" hidden="1" customHeight="1" outlineLevel="1" x14ac:dyDescent="0.3">
      <c r="A393" s="91" t="s">
        <v>790</v>
      </c>
      <c r="B393" s="92" t="s">
        <v>34</v>
      </c>
      <c r="D393" s="94" t="s">
        <v>791</v>
      </c>
      <c r="E393" s="95">
        <v>12</v>
      </c>
      <c r="F393" s="95">
        <v>4</v>
      </c>
      <c r="G393" s="95">
        <v>0</v>
      </c>
      <c r="H393" s="95">
        <v>0</v>
      </c>
      <c r="I393" s="95">
        <v>0</v>
      </c>
      <c r="J393" s="95">
        <v>16</v>
      </c>
      <c r="K393" s="95">
        <v>0</v>
      </c>
      <c r="L393" s="95">
        <v>0</v>
      </c>
      <c r="M393" s="95">
        <v>0</v>
      </c>
      <c r="N393" s="95">
        <v>0</v>
      </c>
      <c r="O393" s="95">
        <v>0</v>
      </c>
      <c r="Q393" s="95">
        <v>16</v>
      </c>
      <c r="R393" s="95" t="s">
        <v>36</v>
      </c>
      <c r="Y393" s="95" t="s">
        <v>36</v>
      </c>
      <c r="Z393" s="95">
        <v>6.25</v>
      </c>
      <c r="AA393" s="95" t="s">
        <v>36</v>
      </c>
      <c r="AB393" s="95" t="s">
        <v>36</v>
      </c>
      <c r="AD393" s="95" t="s">
        <v>36</v>
      </c>
      <c r="AF393" s="96">
        <v>9</v>
      </c>
    </row>
    <row r="394" spans="1:32" ht="13.5" hidden="1" customHeight="1" outlineLevel="1" x14ac:dyDescent="0.3">
      <c r="A394" s="91" t="s">
        <v>792</v>
      </c>
      <c r="B394" s="92" t="s">
        <v>34</v>
      </c>
      <c r="D394" s="94" t="s">
        <v>793</v>
      </c>
      <c r="E394" s="95">
        <v>5</v>
      </c>
      <c r="F394" s="95">
        <v>0</v>
      </c>
      <c r="G394" s="95">
        <v>0</v>
      </c>
      <c r="H394" s="95">
        <v>0</v>
      </c>
      <c r="I394" s="95">
        <v>0</v>
      </c>
      <c r="J394" s="95">
        <v>5</v>
      </c>
      <c r="K394" s="95">
        <v>0</v>
      </c>
      <c r="L394" s="95">
        <v>0</v>
      </c>
      <c r="M394" s="95">
        <v>0</v>
      </c>
      <c r="N394" s="95">
        <v>0</v>
      </c>
      <c r="O394" s="95">
        <v>0</v>
      </c>
      <c r="Q394" s="95">
        <v>5</v>
      </c>
      <c r="R394" s="95">
        <v>5</v>
      </c>
      <c r="Y394" s="95">
        <v>5</v>
      </c>
      <c r="Z394" s="95">
        <v>-14.285714285714199</v>
      </c>
      <c r="AA394" s="95">
        <v>4.2857142857142803</v>
      </c>
      <c r="AB394" s="95">
        <v>0</v>
      </c>
      <c r="AD394" s="95">
        <v>0.71428571428570997</v>
      </c>
      <c r="AF394" s="96">
        <v>9</v>
      </c>
    </row>
    <row r="395" spans="1:32" ht="13.5" hidden="1" customHeight="1" outlineLevel="1" x14ac:dyDescent="0.3">
      <c r="A395" s="91" t="s">
        <v>794</v>
      </c>
      <c r="B395" s="92" t="s">
        <v>34</v>
      </c>
      <c r="D395" s="94" t="s">
        <v>795</v>
      </c>
      <c r="E395" s="95">
        <v>0</v>
      </c>
      <c r="F395" s="95">
        <v>0</v>
      </c>
      <c r="G395" s="95">
        <v>42</v>
      </c>
      <c r="H395" s="95">
        <v>0</v>
      </c>
      <c r="I395" s="95">
        <v>0</v>
      </c>
      <c r="J395" s="95">
        <v>42</v>
      </c>
      <c r="K395" s="95">
        <v>0</v>
      </c>
      <c r="L395" s="95">
        <v>0</v>
      </c>
      <c r="M395" s="95">
        <v>0</v>
      </c>
      <c r="N395" s="95">
        <v>0</v>
      </c>
      <c r="O395" s="95">
        <v>0</v>
      </c>
      <c r="Q395" s="95">
        <v>42</v>
      </c>
      <c r="R395" s="95" t="s">
        <v>36</v>
      </c>
      <c r="U395" s="95" t="s">
        <v>36</v>
      </c>
      <c r="X395" s="95" t="s">
        <v>36</v>
      </c>
      <c r="Y395" s="95">
        <v>44</v>
      </c>
      <c r="Z395" s="95">
        <v>3.125</v>
      </c>
      <c r="AA395" s="95">
        <v>45.375</v>
      </c>
      <c r="AB395" s="95">
        <v>-2</v>
      </c>
      <c r="AD395" s="95">
        <v>-3.375</v>
      </c>
      <c r="AF395" s="96">
        <v>9</v>
      </c>
    </row>
    <row r="396" spans="1:32" ht="13.5" hidden="1" customHeight="1" outlineLevel="1" x14ac:dyDescent="0.3">
      <c r="A396" s="91" t="s">
        <v>796</v>
      </c>
      <c r="B396" s="92" t="s">
        <v>34</v>
      </c>
      <c r="D396" s="94" t="s">
        <v>797</v>
      </c>
      <c r="E396" s="95">
        <v>0</v>
      </c>
      <c r="F396" s="95">
        <v>0</v>
      </c>
      <c r="G396" s="95">
        <v>0</v>
      </c>
      <c r="H396" s="95">
        <v>0</v>
      </c>
      <c r="I396" s="95">
        <v>0</v>
      </c>
      <c r="J396" s="95">
        <v>0</v>
      </c>
      <c r="K396" s="95">
        <v>0</v>
      </c>
      <c r="L396" s="95">
        <v>0</v>
      </c>
      <c r="M396" s="95">
        <v>0</v>
      </c>
      <c r="N396" s="95">
        <v>0</v>
      </c>
      <c r="O396" s="95">
        <v>0</v>
      </c>
      <c r="Q396" s="95">
        <v>0</v>
      </c>
      <c r="R396" s="95" t="s">
        <v>36</v>
      </c>
      <c r="S396" s="95" t="s">
        <v>36</v>
      </c>
      <c r="X396" s="95" t="s">
        <v>36</v>
      </c>
      <c r="Y396" s="95">
        <v>11</v>
      </c>
      <c r="Z396" s="95">
        <v>-8.1081081081081106</v>
      </c>
      <c r="AA396" s="95">
        <v>10.1081081081081</v>
      </c>
      <c r="AB396" s="95">
        <v>-11</v>
      </c>
      <c r="AD396" s="95">
        <v>-10.1081081081081</v>
      </c>
      <c r="AF396" s="96">
        <v>9</v>
      </c>
    </row>
    <row r="397" spans="1:32" ht="13.5" hidden="1" customHeight="1" outlineLevel="1" x14ac:dyDescent="0.3">
      <c r="A397" s="91" t="s">
        <v>798</v>
      </c>
      <c r="B397" s="92" t="s">
        <v>34</v>
      </c>
      <c r="D397" s="94" t="s">
        <v>799</v>
      </c>
      <c r="E397" s="95">
        <v>104</v>
      </c>
      <c r="F397" s="95">
        <v>6</v>
      </c>
      <c r="G397" s="95">
        <v>133</v>
      </c>
      <c r="H397" s="95">
        <v>0</v>
      </c>
      <c r="I397" s="95">
        <v>0</v>
      </c>
      <c r="J397" s="95">
        <v>243</v>
      </c>
      <c r="K397" s="95">
        <v>0</v>
      </c>
      <c r="L397" s="95">
        <v>0</v>
      </c>
      <c r="M397" s="95">
        <v>0</v>
      </c>
      <c r="N397" s="95">
        <v>0</v>
      </c>
      <c r="O397" s="95">
        <v>0</v>
      </c>
      <c r="Q397" s="95">
        <v>243</v>
      </c>
      <c r="R397" s="95">
        <v>25</v>
      </c>
      <c r="S397" s="95">
        <v>83.2</v>
      </c>
      <c r="U397" s="95">
        <v>109</v>
      </c>
      <c r="X397" s="95">
        <v>192.2</v>
      </c>
      <c r="Y397" s="95">
        <v>217.2</v>
      </c>
      <c r="Z397" s="95">
        <v>-4.8327137546468402</v>
      </c>
      <c r="AA397" s="95">
        <v>206.703345724907</v>
      </c>
      <c r="AB397" s="95">
        <v>25.8</v>
      </c>
      <c r="AD397" s="95">
        <v>36.296654275092898</v>
      </c>
      <c r="AF397" s="96">
        <v>9</v>
      </c>
    </row>
    <row r="398" spans="1:32" ht="13.5" hidden="1" customHeight="1" outlineLevel="1" x14ac:dyDescent="0.3">
      <c r="A398" s="91" t="s">
        <v>800</v>
      </c>
      <c r="B398" s="92" t="s">
        <v>34</v>
      </c>
      <c r="D398" s="94" t="s">
        <v>801</v>
      </c>
      <c r="E398" s="95">
        <v>16</v>
      </c>
      <c r="F398" s="95">
        <v>26</v>
      </c>
      <c r="G398" s="95">
        <v>114</v>
      </c>
      <c r="H398" s="95">
        <v>0</v>
      </c>
      <c r="I398" s="95">
        <v>0</v>
      </c>
      <c r="J398" s="95">
        <v>156</v>
      </c>
      <c r="K398" s="95">
        <v>0</v>
      </c>
      <c r="L398" s="95">
        <v>0</v>
      </c>
      <c r="M398" s="95">
        <v>0</v>
      </c>
      <c r="N398" s="95">
        <v>0</v>
      </c>
      <c r="O398" s="95">
        <v>0</v>
      </c>
      <c r="Q398" s="95">
        <v>156</v>
      </c>
      <c r="R398" s="95">
        <v>29</v>
      </c>
      <c r="S398" s="95">
        <v>16</v>
      </c>
      <c r="T398" s="95">
        <v>6</v>
      </c>
      <c r="U398" s="95">
        <v>44</v>
      </c>
      <c r="X398" s="95">
        <v>66</v>
      </c>
      <c r="Y398" s="95">
        <v>95</v>
      </c>
      <c r="Z398" s="95">
        <v>-10.6598984771573</v>
      </c>
      <c r="AA398" s="95">
        <v>84.873096446700501</v>
      </c>
      <c r="AB398" s="95">
        <v>61</v>
      </c>
      <c r="AD398" s="95">
        <v>71.1269035532994</v>
      </c>
      <c r="AF398" s="96">
        <v>9</v>
      </c>
    </row>
    <row r="399" spans="1:32" ht="13.5" hidden="1" customHeight="1" outlineLevel="1" x14ac:dyDescent="0.3">
      <c r="A399" s="91" t="s">
        <v>802</v>
      </c>
      <c r="B399" s="92" t="s">
        <v>34</v>
      </c>
      <c r="D399" s="94" t="s">
        <v>803</v>
      </c>
      <c r="E399" s="95">
        <v>68</v>
      </c>
      <c r="F399" s="95">
        <v>12</v>
      </c>
      <c r="G399" s="95">
        <v>49</v>
      </c>
      <c r="H399" s="95">
        <v>0</v>
      </c>
      <c r="I399" s="95">
        <v>0</v>
      </c>
      <c r="J399" s="95">
        <v>129</v>
      </c>
      <c r="K399" s="95">
        <v>49</v>
      </c>
      <c r="L399" s="95">
        <v>0</v>
      </c>
      <c r="M399" s="95">
        <v>0</v>
      </c>
      <c r="N399" s="95">
        <v>49</v>
      </c>
      <c r="O399" s="95">
        <v>0</v>
      </c>
      <c r="Q399" s="95">
        <v>178</v>
      </c>
      <c r="R399" s="95">
        <v>36</v>
      </c>
      <c r="S399" s="95">
        <v>58.2</v>
      </c>
      <c r="U399" s="95">
        <v>47</v>
      </c>
      <c r="X399" s="95">
        <v>105.2</v>
      </c>
      <c r="Y399" s="95">
        <v>141.19999999999999</v>
      </c>
      <c r="Z399" s="95">
        <v>-7.7220077220077199</v>
      </c>
      <c r="AA399" s="95">
        <v>130.29652509652499</v>
      </c>
      <c r="AB399" s="95">
        <v>-12.1999999999999</v>
      </c>
      <c r="AD399" s="95">
        <v>47.703474903474898</v>
      </c>
      <c r="AF399" s="96">
        <v>9</v>
      </c>
    </row>
    <row r="400" spans="1:32" ht="13.5" hidden="1" customHeight="1" outlineLevel="1" x14ac:dyDescent="0.3">
      <c r="A400" s="91" t="s">
        <v>804</v>
      </c>
      <c r="B400" s="92" t="s">
        <v>34</v>
      </c>
      <c r="D400" s="94" t="s">
        <v>805</v>
      </c>
      <c r="E400" s="95">
        <v>36</v>
      </c>
      <c r="F400" s="95">
        <v>6</v>
      </c>
      <c r="G400" s="95">
        <v>0</v>
      </c>
      <c r="H400" s="95">
        <v>0</v>
      </c>
      <c r="I400" s="95">
        <v>0</v>
      </c>
      <c r="J400" s="95">
        <v>42</v>
      </c>
      <c r="K400" s="95">
        <v>0</v>
      </c>
      <c r="L400" s="95">
        <v>0</v>
      </c>
      <c r="M400" s="95">
        <v>0</v>
      </c>
      <c r="N400" s="95">
        <v>0</v>
      </c>
      <c r="O400" s="95">
        <v>0</v>
      </c>
      <c r="Q400" s="95">
        <v>42</v>
      </c>
      <c r="R400" s="95">
        <v>5</v>
      </c>
      <c r="S400" s="95">
        <v>31</v>
      </c>
      <c r="X400" s="95">
        <v>31</v>
      </c>
      <c r="Y400" s="95">
        <v>36</v>
      </c>
      <c r="Z400" s="95">
        <v>-15.9420289855072</v>
      </c>
      <c r="AA400" s="95">
        <v>30.260869565217298</v>
      </c>
      <c r="AB400" s="95">
        <v>6</v>
      </c>
      <c r="AD400" s="95">
        <v>11.7391304347826</v>
      </c>
      <c r="AF400" s="96">
        <v>9</v>
      </c>
    </row>
    <row r="401" spans="1:32" ht="13.5" hidden="1" customHeight="1" outlineLevel="1" x14ac:dyDescent="0.3">
      <c r="A401" s="91" t="s">
        <v>806</v>
      </c>
      <c r="B401" s="92" t="s">
        <v>34</v>
      </c>
      <c r="D401" s="94" t="s">
        <v>807</v>
      </c>
      <c r="E401" s="95">
        <v>36</v>
      </c>
      <c r="F401" s="95">
        <v>0</v>
      </c>
      <c r="G401" s="95">
        <v>0</v>
      </c>
      <c r="H401" s="95">
        <v>0</v>
      </c>
      <c r="I401" s="95">
        <v>0</v>
      </c>
      <c r="J401" s="95">
        <v>36</v>
      </c>
      <c r="K401" s="95">
        <v>0</v>
      </c>
      <c r="L401" s="95">
        <v>0</v>
      </c>
      <c r="M401" s="95">
        <v>0</v>
      </c>
      <c r="N401" s="95">
        <v>0</v>
      </c>
      <c r="O401" s="95">
        <v>0</v>
      </c>
      <c r="Q401" s="95">
        <v>36</v>
      </c>
      <c r="R401" s="95" t="s">
        <v>36</v>
      </c>
      <c r="S401" s="95" t="s">
        <v>36</v>
      </c>
      <c r="X401" s="95" t="s">
        <v>36</v>
      </c>
      <c r="Y401" s="95">
        <v>19.2</v>
      </c>
      <c r="Z401" s="95">
        <v>-8.0645161290322491</v>
      </c>
      <c r="AA401" s="95">
        <v>17.6516129032258</v>
      </c>
      <c r="AB401" s="95">
        <v>16.8</v>
      </c>
      <c r="AD401" s="95">
        <v>18.348387096774101</v>
      </c>
      <c r="AF401" s="96">
        <v>9</v>
      </c>
    </row>
    <row r="402" spans="1:32" ht="13.5" hidden="1" customHeight="1" outlineLevel="1" x14ac:dyDescent="0.3">
      <c r="A402" s="91" t="s">
        <v>808</v>
      </c>
      <c r="B402" s="92" t="s">
        <v>34</v>
      </c>
      <c r="D402" s="94" t="s">
        <v>809</v>
      </c>
      <c r="R402" s="95" t="s">
        <v>36</v>
      </c>
      <c r="Y402" s="95" t="s">
        <v>36</v>
      </c>
      <c r="Z402" s="95">
        <v>42.857142857142797</v>
      </c>
      <c r="AA402" s="95" t="s">
        <v>36</v>
      </c>
      <c r="AB402" s="95" t="s">
        <v>36</v>
      </c>
      <c r="AD402" s="95" t="s">
        <v>36</v>
      </c>
      <c r="AF402" s="96">
        <v>9</v>
      </c>
    </row>
    <row r="403" spans="1:32" ht="13.5" hidden="1" customHeight="1" outlineLevel="1" x14ac:dyDescent="0.3">
      <c r="A403" s="91" t="s">
        <v>810</v>
      </c>
      <c r="B403" s="92" t="s">
        <v>34</v>
      </c>
      <c r="D403" s="94" t="s">
        <v>811</v>
      </c>
      <c r="E403" s="95">
        <v>0</v>
      </c>
      <c r="F403" s="95">
        <v>0</v>
      </c>
      <c r="G403" s="95">
        <v>0</v>
      </c>
      <c r="H403" s="95">
        <v>0</v>
      </c>
      <c r="I403" s="95">
        <v>0</v>
      </c>
      <c r="J403" s="95">
        <v>0</v>
      </c>
      <c r="K403" s="95">
        <v>0</v>
      </c>
      <c r="L403" s="95">
        <v>0</v>
      </c>
      <c r="M403" s="95">
        <v>0</v>
      </c>
      <c r="N403" s="95">
        <v>0</v>
      </c>
      <c r="O403" s="95">
        <v>0</v>
      </c>
      <c r="Q403" s="95">
        <v>0</v>
      </c>
      <c r="R403" s="95" t="s">
        <v>36</v>
      </c>
      <c r="S403" s="95" t="s">
        <v>36</v>
      </c>
      <c r="X403" s="95" t="s">
        <v>36</v>
      </c>
      <c r="Y403" s="95">
        <v>5</v>
      </c>
      <c r="Z403" s="95">
        <v>-5.55555555555555</v>
      </c>
      <c r="AA403" s="95">
        <v>4.7222222222222197</v>
      </c>
      <c r="AB403" s="95">
        <v>-5</v>
      </c>
      <c r="AD403" s="95">
        <v>-4.7222222222222197</v>
      </c>
      <c r="AF403" s="96">
        <v>9</v>
      </c>
    </row>
    <row r="404" spans="1:32" ht="13.5" hidden="1" customHeight="1" outlineLevel="1" x14ac:dyDescent="0.3">
      <c r="A404" s="91" t="s">
        <v>812</v>
      </c>
      <c r="B404" s="92" t="s">
        <v>34</v>
      </c>
      <c r="D404" s="94" t="s">
        <v>813</v>
      </c>
      <c r="E404" s="95">
        <v>0</v>
      </c>
      <c r="F404" s="95">
        <v>0</v>
      </c>
      <c r="G404" s="95">
        <v>0</v>
      </c>
      <c r="H404" s="95">
        <v>0</v>
      </c>
      <c r="I404" s="95">
        <v>0</v>
      </c>
      <c r="J404" s="95">
        <v>0</v>
      </c>
      <c r="K404" s="95">
        <v>0</v>
      </c>
      <c r="L404" s="95">
        <v>0</v>
      </c>
      <c r="M404" s="95">
        <v>0</v>
      </c>
      <c r="N404" s="95">
        <v>0</v>
      </c>
      <c r="O404" s="95">
        <v>0</v>
      </c>
      <c r="Q404" s="95">
        <v>0</v>
      </c>
      <c r="R404" s="95" t="s">
        <v>36</v>
      </c>
      <c r="Y404" s="95" t="s">
        <v>36</v>
      </c>
      <c r="Z404" s="95">
        <v>-22.2222222222222</v>
      </c>
      <c r="AA404" s="95" t="s">
        <v>36</v>
      </c>
      <c r="AB404" s="95" t="s">
        <v>36</v>
      </c>
      <c r="AD404" s="95" t="s">
        <v>36</v>
      </c>
      <c r="AF404" s="96">
        <v>9</v>
      </c>
    </row>
    <row r="405" spans="1:32" ht="13.5" hidden="1" customHeight="1" outlineLevel="1" x14ac:dyDescent="0.3">
      <c r="A405" s="91" t="s">
        <v>814</v>
      </c>
      <c r="B405" s="92" t="s">
        <v>34</v>
      </c>
      <c r="D405" s="94" t="s">
        <v>815</v>
      </c>
      <c r="E405" s="95">
        <v>27</v>
      </c>
      <c r="F405" s="95">
        <v>0</v>
      </c>
      <c r="G405" s="95">
        <v>29</v>
      </c>
      <c r="H405" s="95">
        <v>0</v>
      </c>
      <c r="I405" s="95">
        <v>0</v>
      </c>
      <c r="J405" s="95">
        <v>56</v>
      </c>
      <c r="K405" s="95">
        <v>0</v>
      </c>
      <c r="L405" s="95">
        <v>0</v>
      </c>
      <c r="M405" s="95">
        <v>0</v>
      </c>
      <c r="N405" s="95">
        <v>0</v>
      </c>
      <c r="O405" s="95">
        <v>0</v>
      </c>
      <c r="Q405" s="95">
        <v>56</v>
      </c>
      <c r="R405" s="95" t="s">
        <v>36</v>
      </c>
      <c r="S405" s="95" t="s">
        <v>36</v>
      </c>
      <c r="U405" s="95" t="s">
        <v>36</v>
      </c>
      <c r="X405" s="95" t="s">
        <v>36</v>
      </c>
      <c r="Y405" s="95" t="s">
        <v>36</v>
      </c>
      <c r="Z405" s="95">
        <v>-3.3613445378151199</v>
      </c>
      <c r="AA405" s="95" t="s">
        <v>36</v>
      </c>
      <c r="AB405" s="95" t="s">
        <v>36</v>
      </c>
      <c r="AD405" s="95" t="s">
        <v>36</v>
      </c>
      <c r="AF405" s="96">
        <v>9</v>
      </c>
    </row>
    <row r="406" spans="1:32" ht="13.5" hidden="1" customHeight="1" outlineLevel="1" x14ac:dyDescent="0.3">
      <c r="A406" s="91" t="s">
        <v>816</v>
      </c>
      <c r="B406" s="92" t="s">
        <v>34</v>
      </c>
      <c r="D406" s="94" t="s">
        <v>817</v>
      </c>
      <c r="E406" s="95">
        <v>30</v>
      </c>
      <c r="F406" s="95">
        <v>0</v>
      </c>
      <c r="G406" s="95">
        <v>0</v>
      </c>
      <c r="H406" s="95">
        <v>0</v>
      </c>
      <c r="I406" s="95">
        <v>0</v>
      </c>
      <c r="J406" s="95">
        <v>30</v>
      </c>
      <c r="K406" s="95">
        <v>0</v>
      </c>
      <c r="L406" s="95">
        <v>0</v>
      </c>
      <c r="M406" s="95">
        <v>0</v>
      </c>
      <c r="N406" s="95">
        <v>0</v>
      </c>
      <c r="O406" s="95">
        <v>0</v>
      </c>
      <c r="Q406" s="95">
        <v>30</v>
      </c>
      <c r="R406" s="95">
        <v>5</v>
      </c>
      <c r="S406" s="95">
        <v>36.799999999999997</v>
      </c>
      <c r="X406" s="95">
        <v>36.799999999999997</v>
      </c>
      <c r="Y406" s="95">
        <v>41.8</v>
      </c>
      <c r="Z406" s="95">
        <v>0</v>
      </c>
      <c r="AA406" s="95">
        <v>41.8</v>
      </c>
      <c r="AB406" s="95">
        <v>-11.799999999999899</v>
      </c>
      <c r="AD406" s="95">
        <v>-11.799999999999899</v>
      </c>
      <c r="AF406" s="96">
        <v>9</v>
      </c>
    </row>
    <row r="407" spans="1:32" ht="13.5" customHeight="1" x14ac:dyDescent="0.3">
      <c r="A407" s="91" t="s">
        <v>818</v>
      </c>
      <c r="B407" s="92" t="s">
        <v>31</v>
      </c>
      <c r="D407" s="94" t="s">
        <v>819</v>
      </c>
      <c r="E407" s="95">
        <v>465</v>
      </c>
      <c r="F407" s="95">
        <v>54</v>
      </c>
      <c r="G407" s="95">
        <v>1078</v>
      </c>
      <c r="H407" s="95">
        <v>140</v>
      </c>
      <c r="I407" s="95">
        <v>191</v>
      </c>
      <c r="J407" s="95">
        <v>1928</v>
      </c>
      <c r="K407" s="95">
        <v>308</v>
      </c>
      <c r="L407" s="95">
        <v>0</v>
      </c>
      <c r="M407" s="95">
        <v>0</v>
      </c>
      <c r="N407" s="95">
        <v>308</v>
      </c>
      <c r="O407" s="95">
        <v>0</v>
      </c>
      <c r="Q407" s="95">
        <v>2236</v>
      </c>
      <c r="R407" s="95">
        <v>329</v>
      </c>
      <c r="S407" s="95">
        <v>373.8</v>
      </c>
      <c r="T407" s="95">
        <v>35.502036996256301</v>
      </c>
      <c r="U407" s="95">
        <v>932.2</v>
      </c>
      <c r="V407" s="95">
        <v>140</v>
      </c>
      <c r="W407" s="95">
        <v>172</v>
      </c>
      <c r="X407" s="95">
        <v>1653.5020369962499</v>
      </c>
      <c r="Y407" s="95">
        <v>1982.5020369962499</v>
      </c>
      <c r="Z407" s="95">
        <v>0.75345332775218998</v>
      </c>
      <c r="AA407" s="95">
        <v>1997.4392645667599</v>
      </c>
      <c r="AB407" s="95">
        <v>-54.502036996256201</v>
      </c>
      <c r="AC407" s="95">
        <v>97.250845851395198</v>
      </c>
      <c r="AD407" s="95">
        <v>238.56073543324001</v>
      </c>
      <c r="AE407" s="95">
        <v>111.943328624061</v>
      </c>
      <c r="AF407" s="96">
        <v>1</v>
      </c>
    </row>
    <row r="408" spans="1:32" ht="13.5" customHeight="1" x14ac:dyDescent="0.3">
      <c r="A408" s="91" t="s">
        <v>820</v>
      </c>
      <c r="B408" s="92" t="s">
        <v>31</v>
      </c>
      <c r="D408" s="94" t="s">
        <v>821</v>
      </c>
      <c r="E408" s="95">
        <v>502</v>
      </c>
      <c r="F408" s="95">
        <v>76</v>
      </c>
      <c r="G408" s="95">
        <v>312</v>
      </c>
      <c r="H408" s="95">
        <v>340</v>
      </c>
      <c r="I408" s="95">
        <v>223</v>
      </c>
      <c r="J408" s="95">
        <v>1453</v>
      </c>
      <c r="K408" s="95">
        <v>100</v>
      </c>
      <c r="L408" s="95">
        <v>0</v>
      </c>
      <c r="M408" s="95">
        <v>0</v>
      </c>
      <c r="N408" s="95">
        <v>100</v>
      </c>
      <c r="O408" s="95">
        <v>0</v>
      </c>
      <c r="Q408" s="95">
        <v>1553</v>
      </c>
      <c r="R408" s="95">
        <v>269</v>
      </c>
      <c r="S408" s="95">
        <v>409.60244439550701</v>
      </c>
      <c r="T408" s="95">
        <v>32</v>
      </c>
      <c r="U408" s="95">
        <v>309.60000000000002</v>
      </c>
      <c r="V408" s="95">
        <v>340</v>
      </c>
      <c r="W408" s="95">
        <v>198.140689655172</v>
      </c>
      <c r="X408" s="95">
        <v>1289.34313405068</v>
      </c>
      <c r="Y408" s="95">
        <v>1558.34313405068</v>
      </c>
      <c r="Z408" s="95">
        <v>0.50761421319795996</v>
      </c>
      <c r="AA408" s="95">
        <v>1566.25350528951</v>
      </c>
      <c r="AB408" s="95">
        <v>-105.343134050679</v>
      </c>
      <c r="AC408" s="95">
        <v>93.240055303041203</v>
      </c>
      <c r="AD408" s="95">
        <v>-13.253505289515701</v>
      </c>
      <c r="AE408" s="95">
        <v>99.153808419597695</v>
      </c>
      <c r="AF408" s="96">
        <v>0</v>
      </c>
    </row>
    <row r="409" spans="1:32" ht="13.5" customHeight="1" x14ac:dyDescent="0.3">
      <c r="A409" s="91" t="s">
        <v>822</v>
      </c>
      <c r="B409" s="92" t="s">
        <v>31</v>
      </c>
      <c r="D409" s="94" t="s">
        <v>823</v>
      </c>
      <c r="E409" s="95">
        <v>600</v>
      </c>
      <c r="F409" s="95">
        <v>65</v>
      </c>
      <c r="G409" s="95">
        <v>1576</v>
      </c>
      <c r="H409" s="95">
        <v>439</v>
      </c>
      <c r="I409" s="95">
        <v>110</v>
      </c>
      <c r="J409" s="95">
        <v>2790</v>
      </c>
      <c r="K409" s="95">
        <v>288</v>
      </c>
      <c r="L409" s="95">
        <v>0</v>
      </c>
      <c r="M409" s="95">
        <v>72</v>
      </c>
      <c r="N409" s="95">
        <v>360</v>
      </c>
      <c r="O409" s="95">
        <v>0</v>
      </c>
      <c r="Q409" s="95">
        <v>3150</v>
      </c>
      <c r="R409" s="95">
        <v>504</v>
      </c>
      <c r="S409" s="95">
        <v>446.00244439550698</v>
      </c>
      <c r="U409" s="95">
        <v>1543.6</v>
      </c>
      <c r="V409" s="95">
        <v>351</v>
      </c>
      <c r="W409" s="95">
        <v>106</v>
      </c>
      <c r="X409" s="95">
        <v>2446.6024443954998</v>
      </c>
      <c r="Y409" s="95">
        <v>2950.6024443954998</v>
      </c>
      <c r="Z409" s="95">
        <v>3.4953111679454301</v>
      </c>
      <c r="AA409" s="95">
        <v>3053.7351811561298</v>
      </c>
      <c r="AB409" s="95">
        <v>-160.60244439550701</v>
      </c>
      <c r="AC409" s="95">
        <v>94.556960911472103</v>
      </c>
      <c r="AD409" s="95">
        <v>96.2648188438652</v>
      </c>
      <c r="AE409" s="95">
        <v>103.15236302865701</v>
      </c>
      <c r="AF409" s="96">
        <v>1</v>
      </c>
    </row>
    <row r="410" spans="1:32" ht="13.5" customHeight="1" collapsed="1" x14ac:dyDescent="0.3">
      <c r="A410" s="91" t="s">
        <v>824</v>
      </c>
      <c r="B410" s="92" t="s">
        <v>31</v>
      </c>
      <c r="D410" s="94" t="s">
        <v>825</v>
      </c>
      <c r="E410" s="95">
        <v>741</v>
      </c>
      <c r="F410" s="95">
        <v>42</v>
      </c>
      <c r="G410" s="95">
        <v>744</v>
      </c>
      <c r="H410" s="95">
        <v>389</v>
      </c>
      <c r="I410" s="95">
        <v>0</v>
      </c>
      <c r="J410" s="95">
        <v>1916</v>
      </c>
      <c r="K410" s="95">
        <v>79</v>
      </c>
      <c r="L410" s="95">
        <v>0</v>
      </c>
      <c r="M410" s="95">
        <v>0</v>
      </c>
      <c r="N410" s="95">
        <v>79</v>
      </c>
      <c r="O410" s="95">
        <v>0</v>
      </c>
      <c r="Q410" s="95">
        <v>1995</v>
      </c>
      <c r="R410" s="95">
        <v>193</v>
      </c>
      <c r="S410" s="95">
        <v>615.79999999999995</v>
      </c>
      <c r="T410" s="95">
        <v>10.8048887910152</v>
      </c>
      <c r="U410" s="95">
        <v>700</v>
      </c>
      <c r="V410" s="95">
        <v>314</v>
      </c>
      <c r="W410" s="95">
        <v>47.2</v>
      </c>
      <c r="X410" s="95">
        <v>1687.8048887910099</v>
      </c>
      <c r="Y410" s="95">
        <v>1880.8048887910099</v>
      </c>
      <c r="Z410" s="95">
        <v>-2.5258323765786401</v>
      </c>
      <c r="AA410" s="95">
        <v>1833.2989099696499</v>
      </c>
      <c r="AB410" s="95">
        <v>35.195111208984599</v>
      </c>
      <c r="AC410" s="95">
        <v>101.87127922830901</v>
      </c>
      <c r="AD410" s="95">
        <v>161.70109003034099</v>
      </c>
      <c r="AE410" s="95">
        <v>108.82022506809901</v>
      </c>
      <c r="AF410" s="96">
        <v>0</v>
      </c>
    </row>
    <row r="411" spans="1:32" ht="13.5" hidden="1" customHeight="1" outlineLevel="1" x14ac:dyDescent="0.3">
      <c r="A411" s="91" t="s">
        <v>826</v>
      </c>
      <c r="B411" s="92" t="s">
        <v>34</v>
      </c>
      <c r="D411" s="94" t="s">
        <v>827</v>
      </c>
      <c r="E411" s="95">
        <v>0</v>
      </c>
      <c r="F411" s="95">
        <v>0</v>
      </c>
      <c r="G411" s="95">
        <v>0</v>
      </c>
      <c r="H411" s="95">
        <v>0</v>
      </c>
      <c r="I411" s="95">
        <v>0</v>
      </c>
      <c r="J411" s="95">
        <v>0</v>
      </c>
      <c r="K411" s="95">
        <v>0</v>
      </c>
      <c r="L411" s="95">
        <v>0</v>
      </c>
      <c r="M411" s="95">
        <v>0</v>
      </c>
      <c r="N411" s="95">
        <v>0</v>
      </c>
      <c r="O411" s="95">
        <v>0</v>
      </c>
      <c r="Q411" s="95">
        <v>0</v>
      </c>
      <c r="R411" s="95" t="s">
        <v>36</v>
      </c>
      <c r="Y411" s="95" t="s">
        <v>36</v>
      </c>
      <c r="Z411" s="95">
        <v>-26.315789473684202</v>
      </c>
      <c r="AA411" s="95" t="s">
        <v>36</v>
      </c>
      <c r="AB411" s="95" t="s">
        <v>36</v>
      </c>
      <c r="AD411" s="95" t="s">
        <v>36</v>
      </c>
      <c r="AF411" s="96">
        <v>9</v>
      </c>
    </row>
    <row r="412" spans="1:32" ht="13.5" hidden="1" customHeight="1" outlineLevel="1" collapsed="1" x14ac:dyDescent="0.3">
      <c r="A412" s="91" t="s">
        <v>828</v>
      </c>
      <c r="B412" s="92" t="s">
        <v>34</v>
      </c>
      <c r="D412" s="94" t="s">
        <v>829</v>
      </c>
      <c r="E412" s="95">
        <v>6</v>
      </c>
      <c r="F412" s="95">
        <v>0</v>
      </c>
      <c r="G412" s="95">
        <v>0</v>
      </c>
      <c r="H412" s="95">
        <v>0</v>
      </c>
      <c r="I412" s="95">
        <v>0</v>
      </c>
      <c r="J412" s="95">
        <v>6</v>
      </c>
      <c r="K412" s="95">
        <v>0</v>
      </c>
      <c r="L412" s="95">
        <v>0</v>
      </c>
      <c r="M412" s="95">
        <v>0</v>
      </c>
      <c r="N412" s="95">
        <v>0</v>
      </c>
      <c r="O412" s="95">
        <v>0</v>
      </c>
      <c r="Q412" s="95">
        <v>6</v>
      </c>
      <c r="R412" s="95">
        <v>6</v>
      </c>
      <c r="S412" s="95">
        <v>12</v>
      </c>
      <c r="X412" s="95">
        <v>12</v>
      </c>
      <c r="Y412" s="95">
        <v>18</v>
      </c>
      <c r="Z412" s="95">
        <v>2.5</v>
      </c>
      <c r="AA412" s="95">
        <v>18.45</v>
      </c>
      <c r="AB412" s="95">
        <v>-12</v>
      </c>
      <c r="AD412" s="95">
        <v>-12.45</v>
      </c>
      <c r="AF412" s="96">
        <v>9</v>
      </c>
    </row>
    <row r="413" spans="1:32" ht="13.5" hidden="1" customHeight="1" outlineLevel="1" x14ac:dyDescent="0.3">
      <c r="A413" s="91" t="s">
        <v>830</v>
      </c>
      <c r="B413" s="92" t="s">
        <v>34</v>
      </c>
      <c r="D413" s="94" t="s">
        <v>831</v>
      </c>
      <c r="E413" s="95">
        <v>18</v>
      </c>
      <c r="F413" s="95">
        <v>0</v>
      </c>
      <c r="G413" s="95">
        <v>0</v>
      </c>
      <c r="H413" s="95">
        <v>0</v>
      </c>
      <c r="I413" s="95">
        <v>0</v>
      </c>
      <c r="J413" s="95">
        <v>18</v>
      </c>
      <c r="K413" s="95">
        <v>0</v>
      </c>
      <c r="L413" s="95">
        <v>0</v>
      </c>
      <c r="M413" s="95">
        <v>0</v>
      </c>
      <c r="N413" s="95">
        <v>0</v>
      </c>
      <c r="O413" s="95">
        <v>0</v>
      </c>
      <c r="Q413" s="95">
        <v>18</v>
      </c>
      <c r="R413" s="95" t="s">
        <v>36</v>
      </c>
      <c r="S413" s="95" t="s">
        <v>36</v>
      </c>
      <c r="X413" s="95" t="s">
        <v>36</v>
      </c>
      <c r="Y413" s="95">
        <v>15.4</v>
      </c>
      <c r="Z413" s="95">
        <v>-12.7659574468085</v>
      </c>
      <c r="AA413" s="95">
        <v>13.4340425531914</v>
      </c>
      <c r="AB413" s="95">
        <v>2.6</v>
      </c>
      <c r="AD413" s="95">
        <v>4.5659574468085102</v>
      </c>
      <c r="AF413" s="96">
        <v>9</v>
      </c>
    </row>
    <row r="414" spans="1:32" ht="13.5" hidden="1" customHeight="1" outlineLevel="1" x14ac:dyDescent="0.3">
      <c r="A414" s="91" t="s">
        <v>832</v>
      </c>
      <c r="B414" s="92" t="s">
        <v>34</v>
      </c>
      <c r="D414" s="94" t="s">
        <v>833</v>
      </c>
      <c r="R414" s="95" t="s">
        <v>36</v>
      </c>
      <c r="Y414" s="95" t="s">
        <v>36</v>
      </c>
      <c r="Z414" s="95">
        <v>-21.428571428571399</v>
      </c>
      <c r="AA414" s="95" t="s">
        <v>36</v>
      </c>
      <c r="AB414" s="95" t="s">
        <v>36</v>
      </c>
      <c r="AD414" s="95" t="s">
        <v>36</v>
      </c>
      <c r="AF414" s="96">
        <v>9</v>
      </c>
    </row>
    <row r="415" spans="1:32" ht="13.5" hidden="1" customHeight="1" outlineLevel="1" x14ac:dyDescent="0.3">
      <c r="A415" s="91" t="s">
        <v>834</v>
      </c>
      <c r="B415" s="92" t="s">
        <v>34</v>
      </c>
      <c r="D415" s="94" t="s">
        <v>835</v>
      </c>
      <c r="E415" s="95">
        <v>4</v>
      </c>
      <c r="F415" s="95">
        <v>0</v>
      </c>
      <c r="G415" s="95">
        <v>0</v>
      </c>
      <c r="H415" s="95">
        <v>0</v>
      </c>
      <c r="I415" s="95">
        <v>0</v>
      </c>
      <c r="J415" s="95">
        <v>4</v>
      </c>
      <c r="K415" s="95">
        <v>0</v>
      </c>
      <c r="L415" s="95">
        <v>0</v>
      </c>
      <c r="M415" s="95">
        <v>0</v>
      </c>
      <c r="N415" s="95">
        <v>0</v>
      </c>
      <c r="O415" s="95">
        <v>0</v>
      </c>
      <c r="Q415" s="95">
        <v>4</v>
      </c>
      <c r="R415" s="95" t="s">
        <v>36</v>
      </c>
      <c r="S415" s="95" t="s">
        <v>36</v>
      </c>
      <c r="X415" s="95" t="s">
        <v>36</v>
      </c>
      <c r="Y415" s="95">
        <v>7</v>
      </c>
      <c r="Z415" s="95">
        <v>16.6666666666666</v>
      </c>
      <c r="AA415" s="95">
        <v>8.1666666666666607</v>
      </c>
      <c r="AB415" s="95">
        <v>-3</v>
      </c>
      <c r="AD415" s="95">
        <v>-4.1666666666666599</v>
      </c>
      <c r="AF415" s="96">
        <v>9</v>
      </c>
    </row>
    <row r="416" spans="1:32" ht="13.5" hidden="1" customHeight="1" outlineLevel="1" x14ac:dyDescent="0.3">
      <c r="A416" s="91" t="s">
        <v>836</v>
      </c>
      <c r="B416" s="92" t="s">
        <v>34</v>
      </c>
      <c r="D416" s="94" t="s">
        <v>837</v>
      </c>
      <c r="E416" s="95">
        <v>69</v>
      </c>
      <c r="F416" s="95">
        <v>0</v>
      </c>
      <c r="G416" s="95">
        <v>103</v>
      </c>
      <c r="H416" s="95">
        <v>0</v>
      </c>
      <c r="I416" s="95">
        <v>0</v>
      </c>
      <c r="J416" s="95">
        <v>172</v>
      </c>
      <c r="K416" s="95">
        <v>0</v>
      </c>
      <c r="L416" s="95">
        <v>0</v>
      </c>
      <c r="M416" s="95">
        <v>0</v>
      </c>
      <c r="N416" s="95">
        <v>0</v>
      </c>
      <c r="O416" s="95">
        <v>0</v>
      </c>
      <c r="Q416" s="95">
        <v>172</v>
      </c>
      <c r="R416" s="95">
        <v>16</v>
      </c>
      <c r="S416" s="95">
        <v>60.6</v>
      </c>
      <c r="U416" s="95">
        <v>103</v>
      </c>
      <c r="X416" s="95">
        <v>163.6</v>
      </c>
      <c r="Y416" s="95">
        <v>179.6</v>
      </c>
      <c r="Z416" s="95">
        <v>2.1897810218978102</v>
      </c>
      <c r="AA416" s="95">
        <v>183.53284671532799</v>
      </c>
      <c r="AB416" s="95">
        <v>-7.5999999999999899</v>
      </c>
      <c r="AD416" s="95">
        <v>-11.5328467153284</v>
      </c>
      <c r="AF416" s="96">
        <v>9</v>
      </c>
    </row>
    <row r="417" spans="1:32" ht="13.5" hidden="1" customHeight="1" outlineLevel="1" x14ac:dyDescent="0.3">
      <c r="A417" s="91" t="s">
        <v>838</v>
      </c>
      <c r="B417" s="92" t="s">
        <v>34</v>
      </c>
      <c r="D417" s="94" t="s">
        <v>837</v>
      </c>
      <c r="E417" s="95">
        <v>36</v>
      </c>
      <c r="F417" s="95">
        <v>0</v>
      </c>
      <c r="G417" s="95">
        <v>0</v>
      </c>
      <c r="H417" s="95">
        <v>0</v>
      </c>
      <c r="I417" s="95">
        <v>0</v>
      </c>
      <c r="J417" s="95">
        <v>36</v>
      </c>
      <c r="K417" s="95">
        <v>0</v>
      </c>
      <c r="L417" s="95">
        <v>0</v>
      </c>
      <c r="M417" s="95">
        <v>0</v>
      </c>
      <c r="N417" s="95">
        <v>0</v>
      </c>
      <c r="O417" s="95">
        <v>0</v>
      </c>
      <c r="Q417" s="95">
        <v>36</v>
      </c>
      <c r="R417" s="95" t="s">
        <v>36</v>
      </c>
      <c r="S417" s="95" t="s">
        <v>36</v>
      </c>
      <c r="X417" s="95" t="s">
        <v>36</v>
      </c>
      <c r="Y417" s="95">
        <v>35.799999999999997</v>
      </c>
      <c r="Z417" s="95">
        <v>2.9411764705882302</v>
      </c>
      <c r="AA417" s="95">
        <v>36.852941176470502</v>
      </c>
      <c r="AB417" s="95">
        <v>0.2</v>
      </c>
      <c r="AD417" s="95">
        <v>-0.85294117647057999</v>
      </c>
      <c r="AF417" s="96">
        <v>9</v>
      </c>
    </row>
    <row r="418" spans="1:32" ht="13.5" hidden="1" customHeight="1" outlineLevel="1" x14ac:dyDescent="0.3">
      <c r="A418" s="91" t="s">
        <v>839</v>
      </c>
      <c r="B418" s="92" t="s">
        <v>34</v>
      </c>
      <c r="D418" s="94" t="s">
        <v>840</v>
      </c>
      <c r="E418" s="95">
        <v>22</v>
      </c>
      <c r="F418" s="95">
        <v>0</v>
      </c>
      <c r="G418" s="95">
        <v>0</v>
      </c>
      <c r="H418" s="95">
        <v>0</v>
      </c>
      <c r="I418" s="95">
        <v>0</v>
      </c>
      <c r="J418" s="95">
        <v>22</v>
      </c>
      <c r="K418" s="95">
        <v>0</v>
      </c>
      <c r="L418" s="95">
        <v>0</v>
      </c>
      <c r="M418" s="95">
        <v>0</v>
      </c>
      <c r="N418" s="95">
        <v>0</v>
      </c>
      <c r="O418" s="95">
        <v>0</v>
      </c>
      <c r="Q418" s="95">
        <v>22</v>
      </c>
      <c r="R418" s="95" t="s">
        <v>36</v>
      </c>
      <c r="S418" s="95" t="s">
        <v>36</v>
      </c>
      <c r="X418" s="95" t="s">
        <v>36</v>
      </c>
      <c r="Y418" s="95">
        <v>23.8</v>
      </c>
      <c r="Z418" s="95">
        <v>13.8888888888888</v>
      </c>
      <c r="AA418" s="95">
        <v>27.105555555555501</v>
      </c>
      <c r="AB418" s="95">
        <v>-1.8</v>
      </c>
      <c r="AD418" s="95">
        <v>-5.1055555555555499</v>
      </c>
      <c r="AF418" s="96">
        <v>9</v>
      </c>
    </row>
    <row r="419" spans="1:32" ht="13.5" hidden="1" customHeight="1" outlineLevel="1" x14ac:dyDescent="0.3">
      <c r="A419" s="91" t="s">
        <v>841</v>
      </c>
      <c r="B419" s="92" t="s">
        <v>34</v>
      </c>
      <c r="D419" s="94" t="s">
        <v>842</v>
      </c>
      <c r="E419" s="95">
        <v>26</v>
      </c>
      <c r="F419" s="95">
        <v>0</v>
      </c>
      <c r="G419" s="95">
        <v>0</v>
      </c>
      <c r="H419" s="95">
        <v>0</v>
      </c>
      <c r="I419" s="95">
        <v>0</v>
      </c>
      <c r="J419" s="95">
        <v>26</v>
      </c>
      <c r="K419" s="95">
        <v>0</v>
      </c>
      <c r="L419" s="95">
        <v>0</v>
      </c>
      <c r="M419" s="95">
        <v>0</v>
      </c>
      <c r="N419" s="95">
        <v>0</v>
      </c>
      <c r="O419" s="95">
        <v>0</v>
      </c>
      <c r="Q419" s="95">
        <v>26</v>
      </c>
      <c r="R419" s="95">
        <v>8</v>
      </c>
      <c r="S419" s="95">
        <v>22.4</v>
      </c>
      <c r="X419" s="95">
        <v>22.4</v>
      </c>
      <c r="Y419" s="95">
        <v>30.4</v>
      </c>
      <c r="Z419" s="95">
        <v>-6.3380281690140796</v>
      </c>
      <c r="AA419" s="95">
        <v>28.4732394366197</v>
      </c>
      <c r="AB419" s="95">
        <v>-4.3999999999999897</v>
      </c>
      <c r="AD419" s="95">
        <v>-2.4732394366197101</v>
      </c>
      <c r="AF419" s="96">
        <v>9</v>
      </c>
    </row>
    <row r="420" spans="1:32" ht="13.5" hidden="1" customHeight="1" outlineLevel="1" x14ac:dyDescent="0.3">
      <c r="A420" s="91" t="s">
        <v>843</v>
      </c>
      <c r="B420" s="92" t="s">
        <v>34</v>
      </c>
      <c r="D420" s="94" t="s">
        <v>844</v>
      </c>
      <c r="E420" s="95">
        <v>27</v>
      </c>
      <c r="F420" s="95">
        <v>6</v>
      </c>
      <c r="G420" s="95">
        <v>44</v>
      </c>
      <c r="H420" s="95">
        <v>0</v>
      </c>
      <c r="I420" s="95">
        <v>0</v>
      </c>
      <c r="J420" s="95">
        <v>77</v>
      </c>
      <c r="K420" s="95">
        <v>0</v>
      </c>
      <c r="L420" s="95">
        <v>0</v>
      </c>
      <c r="M420" s="95">
        <v>0</v>
      </c>
      <c r="N420" s="95">
        <v>0</v>
      </c>
      <c r="O420" s="95">
        <v>0</v>
      </c>
      <c r="Q420" s="95">
        <v>77</v>
      </c>
      <c r="R420" s="95">
        <v>15</v>
      </c>
      <c r="S420" s="95">
        <v>28.2</v>
      </c>
      <c r="U420" s="95">
        <v>44</v>
      </c>
      <c r="X420" s="95">
        <v>72.2</v>
      </c>
      <c r="Y420" s="95">
        <v>87.2</v>
      </c>
      <c r="Z420" s="95">
        <v>-5.71428571428571</v>
      </c>
      <c r="AA420" s="95">
        <v>82.217142857142804</v>
      </c>
      <c r="AB420" s="95">
        <v>-10.199999999999999</v>
      </c>
      <c r="AD420" s="95">
        <v>-5.2171428571428597</v>
      </c>
      <c r="AF420" s="96">
        <v>9</v>
      </c>
    </row>
    <row r="421" spans="1:32" ht="13.5" hidden="1" customHeight="1" outlineLevel="1" x14ac:dyDescent="0.3">
      <c r="A421" s="91" t="s">
        <v>845</v>
      </c>
      <c r="B421" s="92" t="s">
        <v>34</v>
      </c>
      <c r="D421" s="94" t="s">
        <v>846</v>
      </c>
      <c r="E421" s="95">
        <v>0</v>
      </c>
      <c r="F421" s="95">
        <v>0</v>
      </c>
      <c r="G421" s="95">
        <v>0</v>
      </c>
      <c r="H421" s="95">
        <v>0</v>
      </c>
      <c r="I421" s="95">
        <v>0</v>
      </c>
      <c r="J421" s="95">
        <v>0</v>
      </c>
      <c r="K421" s="95">
        <v>0</v>
      </c>
      <c r="L421" s="95">
        <v>0</v>
      </c>
      <c r="M421" s="95">
        <v>0</v>
      </c>
      <c r="N421" s="95">
        <v>0</v>
      </c>
      <c r="O421" s="95">
        <v>0</v>
      </c>
      <c r="Q421" s="95">
        <v>0</v>
      </c>
      <c r="R421" s="95" t="s">
        <v>36</v>
      </c>
      <c r="Y421" s="95" t="s">
        <v>36</v>
      </c>
      <c r="Z421" s="95">
        <v>4.1666666666666599</v>
      </c>
      <c r="AA421" s="95" t="s">
        <v>36</v>
      </c>
      <c r="AB421" s="95" t="s">
        <v>36</v>
      </c>
      <c r="AD421" s="95" t="s">
        <v>36</v>
      </c>
      <c r="AF421" s="96">
        <v>9</v>
      </c>
    </row>
    <row r="422" spans="1:32" ht="13.5" hidden="1" customHeight="1" outlineLevel="1" x14ac:dyDescent="0.3">
      <c r="A422" s="91" t="s">
        <v>847</v>
      </c>
      <c r="B422" s="92" t="s">
        <v>34</v>
      </c>
      <c r="D422" s="94" t="s">
        <v>848</v>
      </c>
      <c r="E422" s="95">
        <v>0</v>
      </c>
      <c r="F422" s="95">
        <v>6</v>
      </c>
      <c r="G422" s="95">
        <v>0</v>
      </c>
      <c r="H422" s="95">
        <v>0</v>
      </c>
      <c r="I422" s="95">
        <v>0</v>
      </c>
      <c r="J422" s="95">
        <v>6</v>
      </c>
      <c r="K422" s="95">
        <v>0</v>
      </c>
      <c r="L422" s="95">
        <v>0</v>
      </c>
      <c r="M422" s="95">
        <v>0</v>
      </c>
      <c r="N422" s="95">
        <v>0</v>
      </c>
      <c r="O422" s="95">
        <v>0</v>
      </c>
      <c r="Q422" s="95">
        <v>6</v>
      </c>
      <c r="R422" s="95" t="s">
        <v>36</v>
      </c>
      <c r="Y422" s="95" t="s">
        <v>36</v>
      </c>
      <c r="Z422" s="95">
        <v>62.5</v>
      </c>
      <c r="AA422" s="95" t="s">
        <v>36</v>
      </c>
      <c r="AB422" s="95" t="s">
        <v>36</v>
      </c>
      <c r="AD422" s="95" t="s">
        <v>36</v>
      </c>
      <c r="AF422" s="96">
        <v>9</v>
      </c>
    </row>
    <row r="423" spans="1:32" ht="13.5" hidden="1" customHeight="1" outlineLevel="1" x14ac:dyDescent="0.3">
      <c r="A423" s="91" t="s">
        <v>849</v>
      </c>
      <c r="B423" s="92" t="s">
        <v>34</v>
      </c>
      <c r="D423" s="94" t="s">
        <v>850</v>
      </c>
      <c r="E423" s="95">
        <v>51</v>
      </c>
      <c r="F423" s="95">
        <v>6</v>
      </c>
      <c r="G423" s="95">
        <v>100</v>
      </c>
      <c r="H423" s="95">
        <v>80</v>
      </c>
      <c r="I423" s="95">
        <v>0</v>
      </c>
      <c r="J423" s="95">
        <v>237</v>
      </c>
      <c r="K423" s="95">
        <v>0</v>
      </c>
      <c r="L423" s="95">
        <v>0</v>
      </c>
      <c r="M423" s="95">
        <v>0</v>
      </c>
      <c r="N423" s="95">
        <v>0</v>
      </c>
      <c r="O423" s="95">
        <v>0</v>
      </c>
      <c r="Q423" s="95">
        <v>237</v>
      </c>
      <c r="R423" s="95">
        <v>15</v>
      </c>
      <c r="S423" s="95">
        <v>45.1</v>
      </c>
      <c r="T423" s="95">
        <v>5.4024443955076</v>
      </c>
      <c r="U423" s="95">
        <v>69</v>
      </c>
      <c r="V423" s="95">
        <v>80</v>
      </c>
      <c r="X423" s="95">
        <v>199.50244439550701</v>
      </c>
      <c r="Y423" s="95">
        <v>214.50244439550701</v>
      </c>
      <c r="Z423" s="95">
        <v>-5.5276381909547698</v>
      </c>
      <c r="AA423" s="95">
        <v>202.64552535857001</v>
      </c>
      <c r="AB423" s="95">
        <v>22.497555604492401</v>
      </c>
      <c r="AD423" s="95">
        <v>34.354474641430002</v>
      </c>
      <c r="AF423" s="96">
        <v>9</v>
      </c>
    </row>
    <row r="424" spans="1:32" ht="13.5" hidden="1" customHeight="1" outlineLevel="1" collapsed="1" x14ac:dyDescent="0.3">
      <c r="A424" s="91" t="s">
        <v>851</v>
      </c>
      <c r="B424" s="92" t="s">
        <v>34</v>
      </c>
      <c r="D424" s="94" t="s">
        <v>852</v>
      </c>
      <c r="E424" s="95">
        <v>226</v>
      </c>
      <c r="F424" s="95">
        <v>18</v>
      </c>
      <c r="G424" s="95">
        <v>295</v>
      </c>
      <c r="H424" s="95">
        <v>79</v>
      </c>
      <c r="I424" s="95">
        <v>0</v>
      </c>
      <c r="J424" s="95">
        <v>618</v>
      </c>
      <c r="K424" s="95">
        <v>79</v>
      </c>
      <c r="L424" s="95">
        <v>0</v>
      </c>
      <c r="M424" s="95">
        <v>0</v>
      </c>
      <c r="N424" s="95">
        <v>79</v>
      </c>
      <c r="O424" s="95">
        <v>0</v>
      </c>
      <c r="Q424" s="95">
        <v>697</v>
      </c>
      <c r="R424" s="95">
        <v>63</v>
      </c>
      <c r="S424" s="95">
        <v>158.599999999999</v>
      </c>
      <c r="T424" s="95">
        <v>5.4024443955076</v>
      </c>
      <c r="U424" s="95">
        <v>285</v>
      </c>
      <c r="V424" s="95">
        <v>75</v>
      </c>
      <c r="X424" s="95">
        <v>524.00244439550704</v>
      </c>
      <c r="Y424" s="95">
        <v>587.00244439550704</v>
      </c>
      <c r="Z424" s="95">
        <v>-1.45502645502645</v>
      </c>
      <c r="AA424" s="95">
        <v>578.46140353789997</v>
      </c>
      <c r="AB424" s="95">
        <v>30.997555604492501</v>
      </c>
      <c r="AD424" s="95">
        <v>118.53859646209899</v>
      </c>
      <c r="AF424" s="96">
        <v>9</v>
      </c>
    </row>
    <row r="425" spans="1:32" ht="13.5" hidden="1" customHeight="1" outlineLevel="1" x14ac:dyDescent="0.3">
      <c r="A425" s="91" t="s">
        <v>853</v>
      </c>
      <c r="B425" s="92" t="s">
        <v>34</v>
      </c>
      <c r="D425" s="94" t="s">
        <v>854</v>
      </c>
      <c r="E425" s="95">
        <v>6</v>
      </c>
      <c r="F425" s="95">
        <v>0</v>
      </c>
      <c r="G425" s="95">
        <v>0</v>
      </c>
      <c r="H425" s="95">
        <v>0</v>
      </c>
      <c r="I425" s="95">
        <v>0</v>
      </c>
      <c r="J425" s="95">
        <v>6</v>
      </c>
      <c r="K425" s="95">
        <v>0</v>
      </c>
      <c r="L425" s="95">
        <v>0</v>
      </c>
      <c r="M425" s="95">
        <v>0</v>
      </c>
      <c r="N425" s="95">
        <v>0</v>
      </c>
      <c r="O425" s="95">
        <v>0</v>
      </c>
      <c r="Q425" s="95">
        <v>6</v>
      </c>
      <c r="R425" s="95" t="s">
        <v>36</v>
      </c>
      <c r="S425" s="95" t="s">
        <v>36</v>
      </c>
      <c r="X425" s="95" t="s">
        <v>36</v>
      </c>
      <c r="Y425" s="95" t="s">
        <v>36</v>
      </c>
      <c r="Z425" s="95">
        <v>-7.3170731707316996</v>
      </c>
      <c r="AA425" s="95" t="s">
        <v>36</v>
      </c>
      <c r="AB425" s="95" t="s">
        <v>36</v>
      </c>
      <c r="AD425" s="95" t="s">
        <v>36</v>
      </c>
      <c r="AF425" s="96">
        <v>9</v>
      </c>
    </row>
    <row r="426" spans="1:32" ht="13.5" hidden="1" customHeight="1" outlineLevel="1" x14ac:dyDescent="0.3">
      <c r="A426" s="91" t="s">
        <v>855</v>
      </c>
      <c r="B426" s="92" t="s">
        <v>34</v>
      </c>
      <c r="D426" s="94" t="s">
        <v>856</v>
      </c>
      <c r="E426" s="95">
        <v>18</v>
      </c>
      <c r="F426" s="95">
        <v>6</v>
      </c>
      <c r="G426" s="95">
        <v>65</v>
      </c>
      <c r="H426" s="95">
        <v>0</v>
      </c>
      <c r="I426" s="95">
        <v>0</v>
      </c>
      <c r="J426" s="95">
        <v>89</v>
      </c>
      <c r="K426" s="95">
        <v>0</v>
      </c>
      <c r="L426" s="95">
        <v>0</v>
      </c>
      <c r="M426" s="95">
        <v>0</v>
      </c>
      <c r="N426" s="95">
        <v>0</v>
      </c>
      <c r="O426" s="95">
        <v>0</v>
      </c>
      <c r="Q426" s="95">
        <v>89</v>
      </c>
      <c r="R426" s="95">
        <v>12</v>
      </c>
      <c r="S426" s="95">
        <v>11</v>
      </c>
      <c r="U426" s="95">
        <v>65</v>
      </c>
      <c r="X426" s="95">
        <v>76</v>
      </c>
      <c r="Y426" s="95">
        <v>88</v>
      </c>
      <c r="Z426" s="95">
        <v>-2.4390243902439002</v>
      </c>
      <c r="AA426" s="95">
        <v>85.8536585365853</v>
      </c>
      <c r="AB426" s="95">
        <v>1</v>
      </c>
      <c r="AD426" s="95">
        <v>3.14634146341464</v>
      </c>
      <c r="AF426" s="96">
        <v>9</v>
      </c>
    </row>
    <row r="427" spans="1:32" ht="13.5" hidden="1" customHeight="1" outlineLevel="1" x14ac:dyDescent="0.3">
      <c r="A427" s="91" t="s">
        <v>857</v>
      </c>
      <c r="B427" s="92" t="s">
        <v>34</v>
      </c>
      <c r="D427" s="94" t="s">
        <v>858</v>
      </c>
      <c r="E427" s="95">
        <v>0</v>
      </c>
      <c r="F427" s="95">
        <v>0</v>
      </c>
      <c r="G427" s="95">
        <v>0</v>
      </c>
      <c r="H427" s="95">
        <v>0</v>
      </c>
      <c r="I427" s="95">
        <v>0</v>
      </c>
      <c r="J427" s="95">
        <v>0</v>
      </c>
      <c r="K427" s="95">
        <v>0</v>
      </c>
      <c r="L427" s="95">
        <v>0</v>
      </c>
      <c r="M427" s="95">
        <v>0</v>
      </c>
      <c r="N427" s="95">
        <v>0</v>
      </c>
      <c r="O427" s="95">
        <v>0</v>
      </c>
      <c r="Q427" s="95">
        <v>0</v>
      </c>
      <c r="R427" s="95" t="s">
        <v>36</v>
      </c>
      <c r="Y427" s="95" t="s">
        <v>36</v>
      </c>
      <c r="Z427" s="95">
        <v>-4.0816326530612201</v>
      </c>
      <c r="AA427" s="95" t="s">
        <v>36</v>
      </c>
      <c r="AB427" s="95" t="s">
        <v>36</v>
      </c>
      <c r="AD427" s="95" t="s">
        <v>36</v>
      </c>
      <c r="AF427" s="96">
        <v>9</v>
      </c>
    </row>
    <row r="428" spans="1:32" ht="13.5" hidden="1" customHeight="1" outlineLevel="1" x14ac:dyDescent="0.3">
      <c r="A428" s="91" t="s">
        <v>859</v>
      </c>
      <c r="B428" s="92" t="s">
        <v>34</v>
      </c>
      <c r="D428" s="94" t="s">
        <v>860</v>
      </c>
      <c r="E428" s="95">
        <v>12</v>
      </c>
      <c r="F428" s="95">
        <v>0</v>
      </c>
      <c r="G428" s="95">
        <v>0</v>
      </c>
      <c r="H428" s="95">
        <v>0</v>
      </c>
      <c r="I428" s="95">
        <v>0</v>
      </c>
      <c r="J428" s="95">
        <v>12</v>
      </c>
      <c r="K428" s="95">
        <v>0</v>
      </c>
      <c r="L428" s="95">
        <v>0</v>
      </c>
      <c r="M428" s="95">
        <v>0</v>
      </c>
      <c r="N428" s="95">
        <v>0</v>
      </c>
      <c r="O428" s="95">
        <v>0</v>
      </c>
      <c r="Q428" s="95">
        <v>12</v>
      </c>
      <c r="R428" s="95" t="s">
        <v>36</v>
      </c>
      <c r="S428" s="95" t="s">
        <v>36</v>
      </c>
      <c r="X428" s="95" t="s">
        <v>36</v>
      </c>
      <c r="Y428" s="95">
        <v>9.8000000000000007</v>
      </c>
      <c r="Z428" s="95">
        <v>-17.647058823529399</v>
      </c>
      <c r="AA428" s="95">
        <v>8.0705882352941103</v>
      </c>
      <c r="AB428" s="95">
        <v>2.19999999999999</v>
      </c>
      <c r="AD428" s="95">
        <v>3.9294117647058799</v>
      </c>
      <c r="AF428" s="96">
        <v>9</v>
      </c>
    </row>
    <row r="429" spans="1:32" ht="13.5" hidden="1" customHeight="1" outlineLevel="1" x14ac:dyDescent="0.3">
      <c r="A429" s="91" t="s">
        <v>861</v>
      </c>
      <c r="B429" s="92" t="s">
        <v>34</v>
      </c>
      <c r="D429" s="94" t="s">
        <v>862</v>
      </c>
      <c r="E429" s="95">
        <v>42</v>
      </c>
      <c r="F429" s="95">
        <v>0</v>
      </c>
      <c r="G429" s="95">
        <v>0</v>
      </c>
      <c r="H429" s="95">
        <v>0</v>
      </c>
      <c r="I429" s="95">
        <v>0</v>
      </c>
      <c r="J429" s="95">
        <v>42</v>
      </c>
      <c r="K429" s="95">
        <v>0</v>
      </c>
      <c r="L429" s="95">
        <v>0</v>
      </c>
      <c r="M429" s="95">
        <v>0</v>
      </c>
      <c r="N429" s="95">
        <v>0</v>
      </c>
      <c r="O429" s="95">
        <v>0</v>
      </c>
      <c r="Q429" s="95">
        <v>42</v>
      </c>
      <c r="R429" s="95" t="s">
        <v>36</v>
      </c>
      <c r="S429" s="95" t="s">
        <v>36</v>
      </c>
      <c r="X429" s="95" t="s">
        <v>36</v>
      </c>
      <c r="Y429" s="95">
        <v>42.8</v>
      </c>
      <c r="Z429" s="95">
        <v>-7.6923076923076898</v>
      </c>
      <c r="AA429" s="95">
        <v>39.507692307692302</v>
      </c>
      <c r="AB429" s="95">
        <v>-0.79999999999999005</v>
      </c>
      <c r="AD429" s="95">
        <v>2.4923076923076901</v>
      </c>
      <c r="AF429" s="96">
        <v>9</v>
      </c>
    </row>
    <row r="430" spans="1:32" ht="13.5" hidden="1" customHeight="1" outlineLevel="1" x14ac:dyDescent="0.3">
      <c r="A430" s="91" t="s">
        <v>863</v>
      </c>
      <c r="B430" s="92" t="s">
        <v>34</v>
      </c>
      <c r="D430" s="94" t="s">
        <v>864</v>
      </c>
      <c r="E430" s="95">
        <v>178</v>
      </c>
      <c r="F430" s="95">
        <v>0</v>
      </c>
      <c r="G430" s="95">
        <v>137</v>
      </c>
      <c r="H430" s="95">
        <v>230</v>
      </c>
      <c r="I430" s="95">
        <v>0</v>
      </c>
      <c r="J430" s="95">
        <v>545</v>
      </c>
      <c r="K430" s="95">
        <v>0</v>
      </c>
      <c r="L430" s="95">
        <v>0</v>
      </c>
      <c r="M430" s="95">
        <v>0</v>
      </c>
      <c r="N430" s="95">
        <v>0</v>
      </c>
      <c r="O430" s="95">
        <v>0</v>
      </c>
      <c r="Q430" s="95">
        <v>545</v>
      </c>
      <c r="R430" s="95">
        <v>37</v>
      </c>
      <c r="S430" s="95">
        <v>154.30000000000001</v>
      </c>
      <c r="U430" s="95">
        <v>134</v>
      </c>
      <c r="V430" s="95">
        <v>159</v>
      </c>
      <c r="W430" s="95">
        <v>47.2</v>
      </c>
      <c r="X430" s="95">
        <v>494.5</v>
      </c>
      <c r="Y430" s="95">
        <v>531.5</v>
      </c>
      <c r="Z430" s="95">
        <v>-1.6506189821182899</v>
      </c>
      <c r="AA430" s="95">
        <v>522.72696011004098</v>
      </c>
      <c r="AB430" s="95">
        <v>13.5</v>
      </c>
      <c r="AD430" s="95">
        <v>22.2730398899586</v>
      </c>
      <c r="AF430" s="96">
        <v>9</v>
      </c>
    </row>
    <row r="431" spans="1:32" ht="13.5" customHeight="1" collapsed="1" x14ac:dyDescent="0.3">
      <c r="A431" s="91" t="s">
        <v>865</v>
      </c>
      <c r="B431" s="92" t="s">
        <v>31</v>
      </c>
      <c r="D431" s="94" t="s">
        <v>866</v>
      </c>
      <c r="E431" s="95">
        <v>1268</v>
      </c>
      <c r="F431" s="95">
        <v>119</v>
      </c>
      <c r="G431" s="95">
        <v>1134</v>
      </c>
      <c r="H431" s="95">
        <v>798</v>
      </c>
      <c r="I431" s="95">
        <v>304</v>
      </c>
      <c r="J431" s="95">
        <v>3623</v>
      </c>
      <c r="K431" s="95">
        <v>52</v>
      </c>
      <c r="L431" s="95">
        <v>0</v>
      </c>
      <c r="M431" s="95">
        <v>0</v>
      </c>
      <c r="N431" s="95">
        <v>52</v>
      </c>
      <c r="O431" s="95">
        <v>0</v>
      </c>
      <c r="Q431" s="95">
        <v>3675</v>
      </c>
      <c r="R431" s="95">
        <v>479</v>
      </c>
      <c r="S431" s="95">
        <v>1015.70733318652</v>
      </c>
      <c r="T431" s="95">
        <v>59.004888791015198</v>
      </c>
      <c r="U431" s="95">
        <v>1039.9000000000001</v>
      </c>
      <c r="V431" s="95">
        <v>763.2</v>
      </c>
      <c r="W431" s="95">
        <v>286</v>
      </c>
      <c r="X431" s="95">
        <v>3163.81222197753</v>
      </c>
      <c r="Y431" s="95">
        <v>3642.81222197753</v>
      </c>
      <c r="Z431" s="95">
        <v>-5.8205505358268503</v>
      </c>
      <c r="AA431" s="95">
        <v>3430.7804956720502</v>
      </c>
      <c r="AB431" s="95">
        <v>-19.8122219775377</v>
      </c>
      <c r="AC431" s="95">
        <v>99.4561283763679</v>
      </c>
      <c r="AD431" s="95">
        <v>244.219504327941</v>
      </c>
      <c r="AE431" s="95">
        <v>107.118482358053</v>
      </c>
      <c r="AF431" s="96">
        <v>1</v>
      </c>
    </row>
    <row r="432" spans="1:32" ht="13.5" hidden="1" customHeight="1" outlineLevel="1" x14ac:dyDescent="0.3">
      <c r="A432" s="91" t="s">
        <v>867</v>
      </c>
      <c r="B432" s="92" t="s">
        <v>34</v>
      </c>
      <c r="D432" s="94" t="s">
        <v>868</v>
      </c>
      <c r="E432" s="95">
        <v>57</v>
      </c>
      <c r="F432" s="95">
        <v>0</v>
      </c>
      <c r="G432" s="95">
        <v>0</v>
      </c>
      <c r="H432" s="95">
        <v>240</v>
      </c>
      <c r="I432" s="95">
        <v>45</v>
      </c>
      <c r="J432" s="95">
        <v>342</v>
      </c>
      <c r="K432" s="95">
        <v>0</v>
      </c>
      <c r="L432" s="95">
        <v>0</v>
      </c>
      <c r="M432" s="95">
        <v>0</v>
      </c>
      <c r="N432" s="95">
        <v>0</v>
      </c>
      <c r="O432" s="95">
        <v>0</v>
      </c>
      <c r="Q432" s="95">
        <v>342</v>
      </c>
      <c r="R432" s="95">
        <v>28</v>
      </c>
      <c r="S432" s="95">
        <v>61.5</v>
      </c>
      <c r="V432" s="95">
        <v>231.2</v>
      </c>
      <c r="W432" s="95">
        <v>41</v>
      </c>
      <c r="X432" s="95">
        <v>333.7</v>
      </c>
      <c r="Y432" s="95">
        <v>361.7</v>
      </c>
      <c r="Z432" s="95">
        <v>-7.7433628318584002</v>
      </c>
      <c r="AA432" s="95">
        <v>333.69225663716799</v>
      </c>
      <c r="AB432" s="95">
        <v>-19.6999999999999</v>
      </c>
      <c r="AD432" s="95">
        <v>8.3077433628318396</v>
      </c>
      <c r="AF432" s="96">
        <v>9</v>
      </c>
    </row>
    <row r="433" spans="1:32" ht="13.5" hidden="1" customHeight="1" outlineLevel="1" x14ac:dyDescent="0.3">
      <c r="A433" s="91" t="s">
        <v>869</v>
      </c>
      <c r="B433" s="92" t="s">
        <v>34</v>
      </c>
      <c r="D433" s="94" t="s">
        <v>870</v>
      </c>
      <c r="E433" s="95">
        <v>33</v>
      </c>
      <c r="F433" s="95">
        <v>0</v>
      </c>
      <c r="G433" s="95">
        <v>80</v>
      </c>
      <c r="H433" s="95">
        <v>80</v>
      </c>
      <c r="I433" s="95">
        <v>0</v>
      </c>
      <c r="J433" s="95">
        <v>193</v>
      </c>
      <c r="K433" s="95">
        <v>0</v>
      </c>
      <c r="L433" s="95">
        <v>0</v>
      </c>
      <c r="M433" s="95">
        <v>0</v>
      </c>
      <c r="N433" s="95">
        <v>0</v>
      </c>
      <c r="O433" s="95">
        <v>0</v>
      </c>
      <c r="Q433" s="95">
        <v>193</v>
      </c>
      <c r="R433" s="95">
        <v>16</v>
      </c>
      <c r="S433" s="95">
        <v>22</v>
      </c>
      <c r="V433" s="95">
        <v>80</v>
      </c>
      <c r="X433" s="95">
        <v>102</v>
      </c>
      <c r="Y433" s="95">
        <v>118</v>
      </c>
      <c r="Z433" s="95">
        <v>-8.7155963302752308</v>
      </c>
      <c r="AA433" s="95">
        <v>107.71559633027501</v>
      </c>
      <c r="AB433" s="95">
        <v>75</v>
      </c>
      <c r="AD433" s="95">
        <v>85.284403669724696</v>
      </c>
      <c r="AF433" s="96">
        <v>9</v>
      </c>
    </row>
    <row r="434" spans="1:32" ht="13.5" hidden="1" customHeight="1" outlineLevel="1" x14ac:dyDescent="0.3">
      <c r="A434" s="91" t="s">
        <v>871</v>
      </c>
      <c r="B434" s="92" t="s">
        <v>34</v>
      </c>
      <c r="D434" s="94" t="s">
        <v>872</v>
      </c>
      <c r="E434" s="95">
        <v>923</v>
      </c>
      <c r="F434" s="95">
        <v>89</v>
      </c>
      <c r="G434" s="95">
        <v>655</v>
      </c>
      <c r="H434" s="95">
        <v>478</v>
      </c>
      <c r="I434" s="95">
        <v>259</v>
      </c>
      <c r="J434" s="95">
        <v>2404</v>
      </c>
      <c r="K434" s="95">
        <v>16</v>
      </c>
      <c r="L434" s="95">
        <v>0</v>
      </c>
      <c r="M434" s="95">
        <v>0</v>
      </c>
      <c r="N434" s="95">
        <v>16</v>
      </c>
      <c r="O434" s="95">
        <v>0</v>
      </c>
      <c r="Q434" s="95">
        <v>2420</v>
      </c>
      <c r="R434" s="95">
        <v>341</v>
      </c>
      <c r="S434" s="95">
        <v>729.40733318652201</v>
      </c>
      <c r="T434" s="95">
        <v>50.004888791015198</v>
      </c>
      <c r="U434" s="95">
        <v>649.5</v>
      </c>
      <c r="V434" s="95">
        <v>452</v>
      </c>
      <c r="W434" s="95">
        <v>245</v>
      </c>
      <c r="X434" s="95">
        <v>2125.91222197753</v>
      </c>
      <c r="Y434" s="95">
        <v>2466.91222197753</v>
      </c>
      <c r="Z434" s="95">
        <v>-5.7316250842886003</v>
      </c>
      <c r="AA434" s="95">
        <v>2325.5180622552898</v>
      </c>
      <c r="AB434" s="95">
        <v>-62.912221977538103</v>
      </c>
      <c r="AD434" s="95">
        <v>94.481937744707906</v>
      </c>
      <c r="AF434" s="96">
        <v>9</v>
      </c>
    </row>
    <row r="435" spans="1:32" ht="13.5" hidden="1" customHeight="1" outlineLevel="1" x14ac:dyDescent="0.3">
      <c r="A435" s="91" t="s">
        <v>873</v>
      </c>
      <c r="B435" s="92" t="s">
        <v>34</v>
      </c>
      <c r="D435" s="94" t="s">
        <v>874</v>
      </c>
      <c r="E435" s="95">
        <v>49</v>
      </c>
      <c r="F435" s="95">
        <v>12</v>
      </c>
      <c r="G435" s="95">
        <v>117</v>
      </c>
      <c r="H435" s="95">
        <v>0</v>
      </c>
      <c r="I435" s="95">
        <v>0</v>
      </c>
      <c r="J435" s="95">
        <v>178</v>
      </c>
      <c r="K435" s="95">
        <v>0</v>
      </c>
      <c r="L435" s="95">
        <v>0</v>
      </c>
      <c r="M435" s="95">
        <v>0</v>
      </c>
      <c r="N435" s="95">
        <v>0</v>
      </c>
      <c r="O435" s="95">
        <v>0</v>
      </c>
      <c r="Q435" s="95">
        <v>178</v>
      </c>
      <c r="R435" s="95">
        <v>30</v>
      </c>
      <c r="S435" s="95">
        <v>47</v>
      </c>
      <c r="U435" s="95">
        <v>115.4</v>
      </c>
      <c r="X435" s="95">
        <v>162.4</v>
      </c>
      <c r="Y435" s="95">
        <v>192.4</v>
      </c>
      <c r="Z435" s="95">
        <v>-2.0270270270270201</v>
      </c>
      <c r="AA435" s="95">
        <v>188.5</v>
      </c>
      <c r="AB435" s="95">
        <v>-14.4</v>
      </c>
      <c r="AD435" s="95">
        <v>-10.5</v>
      </c>
      <c r="AF435" s="96">
        <v>9</v>
      </c>
    </row>
    <row r="436" spans="1:32" ht="13.5" hidden="1" customHeight="1" outlineLevel="1" x14ac:dyDescent="0.3">
      <c r="A436" s="91" t="s">
        <v>875</v>
      </c>
      <c r="B436" s="92" t="s">
        <v>34</v>
      </c>
      <c r="D436" s="94" t="s">
        <v>876</v>
      </c>
      <c r="E436" s="95">
        <v>6</v>
      </c>
      <c r="F436" s="95">
        <v>0</v>
      </c>
      <c r="G436" s="95">
        <v>0</v>
      </c>
      <c r="H436" s="95">
        <v>0</v>
      </c>
      <c r="I436" s="95">
        <v>0</v>
      </c>
      <c r="J436" s="95">
        <v>6</v>
      </c>
      <c r="K436" s="95">
        <v>0</v>
      </c>
      <c r="L436" s="95">
        <v>0</v>
      </c>
      <c r="M436" s="95">
        <v>0</v>
      </c>
      <c r="N436" s="95">
        <v>0</v>
      </c>
      <c r="O436" s="95">
        <v>0</v>
      </c>
      <c r="Q436" s="95">
        <v>6</v>
      </c>
      <c r="R436" s="95" t="s">
        <v>36</v>
      </c>
      <c r="S436" s="95" t="s">
        <v>36</v>
      </c>
      <c r="X436" s="95" t="s">
        <v>36</v>
      </c>
      <c r="Y436" s="95">
        <v>7</v>
      </c>
      <c r="Z436" s="95">
        <v>0</v>
      </c>
      <c r="AA436" s="95">
        <v>7</v>
      </c>
      <c r="AB436" s="95">
        <v>-1</v>
      </c>
      <c r="AD436" s="95">
        <v>-1</v>
      </c>
      <c r="AF436" s="96">
        <v>9</v>
      </c>
    </row>
    <row r="437" spans="1:32" ht="13.5" hidden="1" customHeight="1" outlineLevel="1" x14ac:dyDescent="0.3">
      <c r="A437" s="91" t="s">
        <v>877</v>
      </c>
      <c r="B437" s="92" t="s">
        <v>34</v>
      </c>
      <c r="D437" s="94" t="s">
        <v>878</v>
      </c>
      <c r="E437" s="95">
        <v>80</v>
      </c>
      <c r="F437" s="95">
        <v>6</v>
      </c>
      <c r="G437" s="95">
        <v>119</v>
      </c>
      <c r="H437" s="95">
        <v>0</v>
      </c>
      <c r="I437" s="95">
        <v>0</v>
      </c>
      <c r="J437" s="95">
        <v>205</v>
      </c>
      <c r="K437" s="95">
        <v>36</v>
      </c>
      <c r="L437" s="95">
        <v>0</v>
      </c>
      <c r="M437" s="95">
        <v>0</v>
      </c>
      <c r="N437" s="95">
        <v>36</v>
      </c>
      <c r="O437" s="95">
        <v>0</v>
      </c>
      <c r="Q437" s="95">
        <v>241</v>
      </c>
      <c r="R437" s="95">
        <v>23</v>
      </c>
      <c r="S437" s="95">
        <v>81.2</v>
      </c>
      <c r="T437" s="95">
        <v>9</v>
      </c>
      <c r="U437" s="95">
        <v>119</v>
      </c>
      <c r="X437" s="95">
        <v>209.2</v>
      </c>
      <c r="Y437" s="95">
        <v>232.2</v>
      </c>
      <c r="Z437" s="95">
        <v>-4.3771043771043701</v>
      </c>
      <c r="AA437" s="95">
        <v>222.03636363636301</v>
      </c>
      <c r="AB437" s="95">
        <v>-27.1999999999999</v>
      </c>
      <c r="AD437" s="95">
        <v>18.963636363636301</v>
      </c>
      <c r="AF437" s="96">
        <v>9</v>
      </c>
    </row>
    <row r="438" spans="1:32" ht="13.5" hidden="1" customHeight="1" outlineLevel="1" x14ac:dyDescent="0.3">
      <c r="A438" s="91" t="s">
        <v>879</v>
      </c>
      <c r="B438" s="92" t="s">
        <v>34</v>
      </c>
      <c r="D438" s="94" t="s">
        <v>880</v>
      </c>
      <c r="E438" s="95">
        <v>9</v>
      </c>
      <c r="F438" s="95">
        <v>0</v>
      </c>
      <c r="G438" s="95">
        <v>39</v>
      </c>
      <c r="H438" s="95">
        <v>0</v>
      </c>
      <c r="I438" s="95">
        <v>0</v>
      </c>
      <c r="J438" s="95">
        <v>48</v>
      </c>
      <c r="K438" s="95">
        <v>0</v>
      </c>
      <c r="L438" s="95">
        <v>0</v>
      </c>
      <c r="M438" s="95">
        <v>0</v>
      </c>
      <c r="N438" s="95">
        <v>0</v>
      </c>
      <c r="O438" s="95">
        <v>0</v>
      </c>
      <c r="Q438" s="95">
        <v>48</v>
      </c>
      <c r="R438" s="95">
        <v>5</v>
      </c>
      <c r="S438" s="95" t="s">
        <v>36</v>
      </c>
      <c r="U438" s="95" t="s">
        <v>36</v>
      </c>
      <c r="X438" s="95">
        <v>40.6</v>
      </c>
      <c r="Y438" s="95">
        <v>45.6</v>
      </c>
      <c r="Z438" s="95">
        <v>-15.789473684210501</v>
      </c>
      <c r="AA438" s="95">
        <v>38.4</v>
      </c>
      <c r="AB438" s="95">
        <v>2.3999999999999901</v>
      </c>
      <c r="AD438" s="95">
        <v>9.6</v>
      </c>
      <c r="AF438" s="96">
        <v>9</v>
      </c>
    </row>
    <row r="439" spans="1:32" ht="13.5" hidden="1" customHeight="1" outlineLevel="1" x14ac:dyDescent="0.3">
      <c r="A439" s="91" t="s">
        <v>881</v>
      </c>
      <c r="B439" s="92" t="s">
        <v>34</v>
      </c>
      <c r="D439" s="94" t="s">
        <v>882</v>
      </c>
      <c r="E439" s="95">
        <v>82</v>
      </c>
      <c r="F439" s="95">
        <v>6</v>
      </c>
      <c r="G439" s="95">
        <v>62</v>
      </c>
      <c r="H439" s="95">
        <v>0</v>
      </c>
      <c r="I439" s="95">
        <v>0</v>
      </c>
      <c r="J439" s="95">
        <v>150</v>
      </c>
      <c r="K439" s="95">
        <v>0</v>
      </c>
      <c r="L439" s="95">
        <v>0</v>
      </c>
      <c r="M439" s="95">
        <v>0</v>
      </c>
      <c r="N439" s="95">
        <v>0</v>
      </c>
      <c r="O439" s="95">
        <v>0</v>
      </c>
      <c r="Q439" s="95">
        <v>150</v>
      </c>
      <c r="R439" s="95">
        <v>31</v>
      </c>
      <c r="S439" s="95">
        <v>41</v>
      </c>
      <c r="U439" s="95">
        <v>60</v>
      </c>
      <c r="X439" s="95">
        <v>101</v>
      </c>
      <c r="Y439" s="95">
        <v>132</v>
      </c>
      <c r="Z439" s="95">
        <v>3.14685314685314</v>
      </c>
      <c r="AA439" s="95">
        <v>136.15384615384599</v>
      </c>
      <c r="AB439" s="95">
        <v>18</v>
      </c>
      <c r="AD439" s="95">
        <v>13.846153846153801</v>
      </c>
      <c r="AF439" s="96">
        <v>9</v>
      </c>
    </row>
    <row r="440" spans="1:32" ht="13.5" hidden="1" customHeight="1" outlineLevel="1" x14ac:dyDescent="0.3">
      <c r="A440" s="91" t="s">
        <v>883</v>
      </c>
      <c r="B440" s="92" t="s">
        <v>34</v>
      </c>
      <c r="D440" s="94" t="s">
        <v>884</v>
      </c>
      <c r="E440" s="95">
        <v>29</v>
      </c>
      <c r="F440" s="95">
        <v>6</v>
      </c>
      <c r="G440" s="95">
        <v>62</v>
      </c>
      <c r="H440" s="95">
        <v>0</v>
      </c>
      <c r="I440" s="95">
        <v>0</v>
      </c>
      <c r="J440" s="95">
        <v>97</v>
      </c>
      <c r="K440" s="95">
        <v>0</v>
      </c>
      <c r="L440" s="95">
        <v>0</v>
      </c>
      <c r="M440" s="95">
        <v>0</v>
      </c>
      <c r="N440" s="95">
        <v>0</v>
      </c>
      <c r="O440" s="95">
        <v>0</v>
      </c>
      <c r="Q440" s="95">
        <v>97</v>
      </c>
      <c r="R440" s="95" t="s">
        <v>36</v>
      </c>
      <c r="S440" s="95" t="s">
        <v>36</v>
      </c>
      <c r="U440" s="95" t="s">
        <v>36</v>
      </c>
      <c r="X440" s="95" t="s">
        <v>36</v>
      </c>
      <c r="Y440" s="95" t="s">
        <v>36</v>
      </c>
      <c r="Z440" s="95">
        <v>-21.538461538461501</v>
      </c>
      <c r="AA440" s="95" t="s">
        <v>36</v>
      </c>
      <c r="AB440" s="95" t="s">
        <v>36</v>
      </c>
      <c r="AD440" s="95" t="s">
        <v>36</v>
      </c>
      <c r="AF440" s="96">
        <v>9</v>
      </c>
    </row>
    <row r="441" spans="1:32" ht="13.5" customHeight="1" collapsed="1" x14ac:dyDescent="0.3">
      <c r="A441" s="91" t="s">
        <v>885</v>
      </c>
      <c r="B441" s="92" t="s">
        <v>31</v>
      </c>
      <c r="D441" s="94" t="s">
        <v>886</v>
      </c>
      <c r="E441" s="95">
        <v>311</v>
      </c>
      <c r="F441" s="95">
        <v>0</v>
      </c>
      <c r="G441" s="95">
        <v>911</v>
      </c>
      <c r="H441" s="95">
        <v>1448</v>
      </c>
      <c r="I441" s="95">
        <v>756</v>
      </c>
      <c r="J441" s="95">
        <v>3426</v>
      </c>
      <c r="K441" s="95">
        <v>0</v>
      </c>
      <c r="L441" s="95">
        <v>80</v>
      </c>
      <c r="M441" s="95">
        <v>165</v>
      </c>
      <c r="N441" s="95">
        <v>245</v>
      </c>
      <c r="O441" s="95">
        <v>0</v>
      </c>
      <c r="Q441" s="95">
        <v>3671</v>
      </c>
      <c r="R441" s="95">
        <v>210</v>
      </c>
      <c r="S441" s="95">
        <v>285.55158674188999</v>
      </c>
      <c r="U441" s="95">
        <v>904</v>
      </c>
      <c r="V441" s="95">
        <v>1425</v>
      </c>
      <c r="W441" s="95">
        <v>560.70000000000005</v>
      </c>
      <c r="X441" s="95">
        <v>3175.2515867418902</v>
      </c>
      <c r="Y441" s="95">
        <v>3385.2515867418902</v>
      </c>
      <c r="Z441" s="95">
        <v>-3.69928400954654</v>
      </c>
      <c r="AA441" s="95">
        <v>3260.0215161106198</v>
      </c>
      <c r="AB441" s="95">
        <v>40.748413258110297</v>
      </c>
      <c r="AC441" s="95">
        <v>101.203704132883</v>
      </c>
      <c r="AD441" s="95">
        <v>410.97848388937302</v>
      </c>
      <c r="AE441" s="95">
        <v>112.60661875568501</v>
      </c>
      <c r="AF441" s="96">
        <v>0</v>
      </c>
    </row>
    <row r="442" spans="1:32" ht="13.5" hidden="1" customHeight="1" outlineLevel="1" x14ac:dyDescent="0.3">
      <c r="A442" s="91" t="s">
        <v>887</v>
      </c>
      <c r="B442" s="92" t="s">
        <v>888</v>
      </c>
      <c r="D442" s="94" t="s">
        <v>889</v>
      </c>
      <c r="E442" s="95">
        <v>176</v>
      </c>
      <c r="F442" s="95">
        <v>0</v>
      </c>
      <c r="G442" s="95">
        <v>691</v>
      </c>
      <c r="H442" s="95">
        <v>968</v>
      </c>
      <c r="I442" s="95">
        <v>480</v>
      </c>
      <c r="J442" s="95">
        <v>2315</v>
      </c>
      <c r="K442" s="95">
        <v>0</v>
      </c>
      <c r="L442" s="95">
        <v>0</v>
      </c>
      <c r="M442" s="95">
        <v>165</v>
      </c>
      <c r="N442" s="95">
        <v>165</v>
      </c>
      <c r="O442" s="95">
        <v>0</v>
      </c>
      <c r="Q442" s="95">
        <v>2480</v>
      </c>
      <c r="R442" s="95">
        <v>129</v>
      </c>
      <c r="S442" s="95">
        <v>165.05052891396301</v>
      </c>
      <c r="U442" s="95">
        <v>685</v>
      </c>
      <c r="V442" s="95">
        <v>959</v>
      </c>
      <c r="W442" s="95">
        <v>394.7</v>
      </c>
      <c r="X442" s="95">
        <v>2203.7505289139599</v>
      </c>
      <c r="Y442" s="95">
        <v>2332.7505289139599</v>
      </c>
      <c r="Z442" s="95">
        <v>-3.4401349072512599</v>
      </c>
      <c r="AA442" s="95">
        <v>2252.5007636697001</v>
      </c>
      <c r="AB442" s="95">
        <v>-17.7505289139635</v>
      </c>
      <c r="AD442" s="95">
        <v>227.499236330294</v>
      </c>
      <c r="AF442" s="96">
        <v>9</v>
      </c>
    </row>
    <row r="443" spans="1:32" ht="13.5" hidden="1" customHeight="1" outlineLevel="1" x14ac:dyDescent="0.3">
      <c r="A443" s="91" t="s">
        <v>890</v>
      </c>
      <c r="B443" s="92" t="s">
        <v>888</v>
      </c>
      <c r="D443" s="94" t="s">
        <v>891</v>
      </c>
      <c r="E443" s="95">
        <v>135</v>
      </c>
      <c r="F443" s="95">
        <v>0</v>
      </c>
      <c r="G443" s="95">
        <v>220</v>
      </c>
      <c r="H443" s="95">
        <v>480</v>
      </c>
      <c r="I443" s="95">
        <v>276</v>
      </c>
      <c r="J443" s="95">
        <v>1111</v>
      </c>
      <c r="K443" s="95">
        <v>0</v>
      </c>
      <c r="L443" s="95">
        <v>80</v>
      </c>
      <c r="M443" s="95">
        <v>0</v>
      </c>
      <c r="N443" s="95">
        <v>80</v>
      </c>
      <c r="O443" s="95">
        <v>0</v>
      </c>
      <c r="Q443" s="95">
        <v>1191</v>
      </c>
      <c r="R443" s="95">
        <v>81</v>
      </c>
      <c r="S443" s="95">
        <v>120.501057827926</v>
      </c>
      <c r="U443" s="95">
        <v>219</v>
      </c>
      <c r="V443" s="95">
        <v>466</v>
      </c>
      <c r="W443" s="95">
        <v>166</v>
      </c>
      <c r="X443" s="95">
        <v>971.50105782792605</v>
      </c>
      <c r="Y443" s="95">
        <v>1052.50105782792</v>
      </c>
      <c r="Z443" s="95">
        <v>-4.0717401841977701</v>
      </c>
      <c r="AA443" s="95">
        <v>1009.64594931724</v>
      </c>
      <c r="AB443" s="95">
        <v>58.498942172073299</v>
      </c>
      <c r="AD443" s="95">
        <v>181.35405068275901</v>
      </c>
      <c r="AF443" s="96">
        <v>9</v>
      </c>
    </row>
    <row r="444" spans="1:32" ht="13.5" customHeight="1" collapsed="1" x14ac:dyDescent="0.3">
      <c r="A444" s="91" t="s">
        <v>892</v>
      </c>
      <c r="B444" s="92" t="s">
        <v>31</v>
      </c>
      <c r="D444" s="94" t="s">
        <v>893</v>
      </c>
      <c r="E444" s="95">
        <v>448</v>
      </c>
      <c r="F444" s="95">
        <v>0</v>
      </c>
      <c r="G444" s="95">
        <v>671</v>
      </c>
      <c r="H444" s="95">
        <v>1768</v>
      </c>
      <c r="I444" s="95">
        <v>1086</v>
      </c>
      <c r="J444" s="95">
        <v>3973</v>
      </c>
      <c r="K444" s="95">
        <v>0</v>
      </c>
      <c r="L444" s="95">
        <v>10</v>
      </c>
      <c r="M444" s="95">
        <v>0</v>
      </c>
      <c r="N444" s="95">
        <v>10</v>
      </c>
      <c r="O444" s="95">
        <v>0</v>
      </c>
      <c r="Q444" s="95">
        <v>3983</v>
      </c>
      <c r="R444" s="95">
        <v>107</v>
      </c>
      <c r="S444" s="95">
        <v>364.87790902679802</v>
      </c>
      <c r="U444" s="95">
        <v>648.79999999999995</v>
      </c>
      <c r="V444" s="95">
        <v>1666.95</v>
      </c>
      <c r="W444" s="95">
        <v>632.79999999999995</v>
      </c>
      <c r="X444" s="95">
        <v>3313.4279090267901</v>
      </c>
      <c r="Y444" s="95">
        <v>3420.4279090267901</v>
      </c>
      <c r="Z444" s="95">
        <v>-5.3670086819258103</v>
      </c>
      <c r="AA444" s="95">
        <v>3236.8532461903101</v>
      </c>
      <c r="AB444" s="95">
        <v>552.57209097320106</v>
      </c>
      <c r="AC444" s="95">
        <v>116.15505736913499</v>
      </c>
      <c r="AD444" s="95">
        <v>746.14675380968299</v>
      </c>
      <c r="AE444" s="95">
        <v>123.05160898745901</v>
      </c>
      <c r="AF444" s="96">
        <v>1</v>
      </c>
    </row>
    <row r="445" spans="1:32" ht="13.5" customHeight="1" collapsed="1" x14ac:dyDescent="0.3">
      <c r="A445" s="91" t="s">
        <v>894</v>
      </c>
      <c r="B445" s="92" t="s">
        <v>31</v>
      </c>
      <c r="D445" s="94" t="s">
        <v>895</v>
      </c>
      <c r="E445" s="95">
        <v>974</v>
      </c>
      <c r="F445" s="95">
        <v>12</v>
      </c>
      <c r="G445" s="95">
        <v>1301</v>
      </c>
      <c r="H445" s="95">
        <v>1685</v>
      </c>
      <c r="I445" s="95">
        <v>1248</v>
      </c>
      <c r="J445" s="95">
        <v>5220</v>
      </c>
      <c r="K445" s="95">
        <v>80</v>
      </c>
      <c r="L445" s="95">
        <v>0</v>
      </c>
      <c r="M445" s="95">
        <v>0</v>
      </c>
      <c r="N445" s="95">
        <v>80</v>
      </c>
      <c r="O445" s="95">
        <v>80</v>
      </c>
      <c r="Q445" s="95">
        <v>5380</v>
      </c>
      <c r="R445" s="95">
        <v>451</v>
      </c>
      <c r="S445" s="95">
        <v>897.1</v>
      </c>
      <c r="U445" s="95">
        <v>1263.3</v>
      </c>
      <c r="V445" s="95">
        <v>1660.75</v>
      </c>
      <c r="W445" s="95">
        <v>871.64015558071901</v>
      </c>
      <c r="X445" s="95">
        <v>4692.7901555807202</v>
      </c>
      <c r="Y445" s="95">
        <v>5143.7901555807202</v>
      </c>
      <c r="Z445" s="95">
        <v>-4.76869249708436</v>
      </c>
      <c r="AA445" s="95">
        <v>4898.49862036577</v>
      </c>
      <c r="AB445" s="95">
        <v>76.209844419279705</v>
      </c>
      <c r="AC445" s="95">
        <v>101.481589297273</v>
      </c>
      <c r="AD445" s="95">
        <v>481.501379634221</v>
      </c>
      <c r="AE445" s="95">
        <v>109.82957058786</v>
      </c>
      <c r="AF445" s="96">
        <v>0</v>
      </c>
    </row>
    <row r="446" spans="1:32" ht="13.5" hidden="1" customHeight="1" outlineLevel="1" x14ac:dyDescent="0.3">
      <c r="A446" s="91" t="s">
        <v>896</v>
      </c>
      <c r="B446" s="92" t="s">
        <v>888</v>
      </c>
      <c r="D446" s="94" t="s">
        <v>897</v>
      </c>
      <c r="E446" s="95">
        <v>343</v>
      </c>
      <c r="F446" s="95">
        <v>12</v>
      </c>
      <c r="G446" s="95">
        <v>745</v>
      </c>
      <c r="H446" s="95">
        <v>611</v>
      </c>
      <c r="I446" s="95">
        <v>733</v>
      </c>
      <c r="J446" s="95">
        <v>2444</v>
      </c>
      <c r="K446" s="95">
        <v>80</v>
      </c>
      <c r="L446" s="95">
        <v>0</v>
      </c>
      <c r="M446" s="95">
        <v>0</v>
      </c>
      <c r="N446" s="95">
        <v>80</v>
      </c>
      <c r="O446" s="95">
        <v>0</v>
      </c>
      <c r="Q446" s="95">
        <v>2524</v>
      </c>
      <c r="R446" s="95">
        <v>180</v>
      </c>
      <c r="S446" s="95">
        <v>306</v>
      </c>
      <c r="U446" s="95">
        <v>726.1</v>
      </c>
      <c r="V446" s="95">
        <v>591</v>
      </c>
      <c r="W446" s="95">
        <v>502.840155580719</v>
      </c>
      <c r="X446" s="95">
        <v>2125.9401555807199</v>
      </c>
      <c r="Y446" s="95">
        <v>2305.9401555807199</v>
      </c>
      <c r="Z446" s="95">
        <v>-6.6320293398533003</v>
      </c>
      <c r="AA446" s="95">
        <v>2153.0095279031402</v>
      </c>
      <c r="AB446" s="95">
        <v>138.05984441928001</v>
      </c>
      <c r="AD446" s="95">
        <v>370.99047209685199</v>
      </c>
      <c r="AF446" s="96">
        <v>9</v>
      </c>
    </row>
    <row r="447" spans="1:32" ht="13.5" hidden="1" customHeight="1" outlineLevel="1" x14ac:dyDescent="0.3">
      <c r="A447" s="91" t="s">
        <v>898</v>
      </c>
      <c r="B447" s="92" t="s">
        <v>888</v>
      </c>
      <c r="D447" s="94" t="s">
        <v>899</v>
      </c>
      <c r="E447" s="95">
        <v>631</v>
      </c>
      <c r="F447" s="95">
        <v>0</v>
      </c>
      <c r="G447" s="95">
        <v>556</v>
      </c>
      <c r="H447" s="95">
        <v>1074</v>
      </c>
      <c r="I447" s="95">
        <v>515</v>
      </c>
      <c r="J447" s="95">
        <v>2776</v>
      </c>
      <c r="K447" s="95">
        <v>0</v>
      </c>
      <c r="L447" s="95">
        <v>0</v>
      </c>
      <c r="M447" s="95">
        <v>0</v>
      </c>
      <c r="N447" s="95">
        <v>0</v>
      </c>
      <c r="O447" s="95">
        <v>80</v>
      </c>
      <c r="Q447" s="95">
        <v>2856</v>
      </c>
      <c r="R447" s="95">
        <v>271</v>
      </c>
      <c r="S447" s="95">
        <v>591.1</v>
      </c>
      <c r="U447" s="95">
        <v>537.20000000000005</v>
      </c>
      <c r="V447" s="95">
        <v>1069.75</v>
      </c>
      <c r="W447" s="95">
        <v>368.8</v>
      </c>
      <c r="X447" s="95">
        <v>2566.85</v>
      </c>
      <c r="Y447" s="95">
        <v>2837.85</v>
      </c>
      <c r="Z447" s="95">
        <v>-3.3970753655792998</v>
      </c>
      <c r="AA447" s="95">
        <v>2741.4460967379</v>
      </c>
      <c r="AB447" s="95">
        <v>-61.849999999999902</v>
      </c>
      <c r="AD447" s="95">
        <v>114.55390326209201</v>
      </c>
      <c r="AF447" s="96">
        <v>9</v>
      </c>
    </row>
    <row r="448" spans="1:32" ht="13.5" customHeight="1" collapsed="1" x14ac:dyDescent="0.3">
      <c r="A448" s="91" t="s">
        <v>900</v>
      </c>
      <c r="B448" s="92" t="s">
        <v>31</v>
      </c>
      <c r="D448" s="94" t="s">
        <v>901</v>
      </c>
      <c r="E448" s="95">
        <v>436</v>
      </c>
      <c r="F448" s="95">
        <v>9</v>
      </c>
      <c r="G448" s="95">
        <v>3161</v>
      </c>
      <c r="H448" s="95">
        <v>1117</v>
      </c>
      <c r="I448" s="95">
        <v>1501</v>
      </c>
      <c r="J448" s="95">
        <v>6224</v>
      </c>
      <c r="K448" s="95">
        <v>242</v>
      </c>
      <c r="L448" s="95">
        <v>0</v>
      </c>
      <c r="M448" s="95">
        <v>5</v>
      </c>
      <c r="N448" s="95">
        <v>247</v>
      </c>
      <c r="O448" s="95">
        <v>0</v>
      </c>
      <c r="Q448" s="95">
        <v>6471</v>
      </c>
      <c r="R448" s="95">
        <v>384</v>
      </c>
      <c r="S448" s="95">
        <v>380.5</v>
      </c>
      <c r="T448" s="95">
        <v>7.8757933709449901</v>
      </c>
      <c r="U448" s="95">
        <v>2958.5255162758099</v>
      </c>
      <c r="V448" s="95">
        <v>1072.5999999999999</v>
      </c>
      <c r="W448" s="95">
        <v>1200.32927477721</v>
      </c>
      <c r="X448" s="95">
        <v>5619.8305844239703</v>
      </c>
      <c r="Y448" s="95">
        <v>6003.8305844239703</v>
      </c>
      <c r="Z448" s="95">
        <v>-1.08404540237214</v>
      </c>
      <c r="AA448" s="95">
        <v>5938.7463350073103</v>
      </c>
      <c r="AB448" s="95">
        <v>220.16941557602701</v>
      </c>
      <c r="AC448" s="95">
        <v>103.66714903893499</v>
      </c>
      <c r="AD448" s="95">
        <v>532.25366499268796</v>
      </c>
      <c r="AE448" s="95">
        <v>108.96239096550001</v>
      </c>
      <c r="AF448" s="96">
        <v>1</v>
      </c>
    </row>
    <row r="449" spans="1:32" ht="13.5" hidden="1" customHeight="1" outlineLevel="1" x14ac:dyDescent="0.3">
      <c r="A449" s="91" t="s">
        <v>902</v>
      </c>
      <c r="B449" s="92" t="s">
        <v>888</v>
      </c>
      <c r="D449" s="94" t="s">
        <v>903</v>
      </c>
      <c r="E449" s="95">
        <v>69</v>
      </c>
      <c r="F449" s="95">
        <v>0</v>
      </c>
      <c r="G449" s="95">
        <v>1360</v>
      </c>
      <c r="H449" s="95">
        <v>102</v>
      </c>
      <c r="I449" s="95">
        <v>496</v>
      </c>
      <c r="J449" s="95">
        <v>2027</v>
      </c>
      <c r="K449" s="95">
        <v>0</v>
      </c>
      <c r="L449" s="95">
        <v>0</v>
      </c>
      <c r="M449" s="95">
        <v>0</v>
      </c>
      <c r="N449" s="95">
        <v>0</v>
      </c>
      <c r="O449" s="95">
        <v>0</v>
      </c>
      <c r="Q449" s="95">
        <v>2027</v>
      </c>
      <c r="R449" s="95">
        <v>110</v>
      </c>
      <c r="S449" s="95">
        <v>65</v>
      </c>
      <c r="U449" s="95">
        <v>1253</v>
      </c>
      <c r="V449" s="95">
        <v>90.5</v>
      </c>
      <c r="W449" s="95">
        <v>406.929274777214</v>
      </c>
      <c r="X449" s="95">
        <v>1815.4292747772099</v>
      </c>
      <c r="Y449" s="95">
        <v>1925.4292747772099</v>
      </c>
      <c r="Z449" s="95">
        <v>5.6986070071760198</v>
      </c>
      <c r="AA449" s="95">
        <v>2035.1519223478799</v>
      </c>
      <c r="AB449" s="95">
        <v>101.570725222785</v>
      </c>
      <c r="AD449" s="95">
        <v>-8.1519223478869591</v>
      </c>
      <c r="AF449" s="96">
        <v>9</v>
      </c>
    </row>
    <row r="450" spans="1:32" ht="13.5" hidden="1" customHeight="1" outlineLevel="1" collapsed="1" x14ac:dyDescent="0.3">
      <c r="A450" s="91" t="s">
        <v>904</v>
      </c>
      <c r="B450" s="92" t="s">
        <v>888</v>
      </c>
      <c r="D450" s="94" t="s">
        <v>905</v>
      </c>
      <c r="E450" s="95">
        <v>122</v>
      </c>
      <c r="F450" s="95">
        <v>0</v>
      </c>
      <c r="G450" s="95">
        <v>600</v>
      </c>
      <c r="H450" s="95">
        <v>178</v>
      </c>
      <c r="I450" s="95">
        <v>194</v>
      </c>
      <c r="J450" s="95">
        <v>1094</v>
      </c>
      <c r="K450" s="95">
        <v>0</v>
      </c>
      <c r="L450" s="95">
        <v>0</v>
      </c>
      <c r="M450" s="95">
        <v>0</v>
      </c>
      <c r="N450" s="95">
        <v>0</v>
      </c>
      <c r="O450" s="95">
        <v>0</v>
      </c>
      <c r="Q450" s="95">
        <v>1094</v>
      </c>
      <c r="R450" s="95">
        <v>65</v>
      </c>
      <c r="S450" s="95">
        <v>103</v>
      </c>
      <c r="U450" s="95">
        <v>534</v>
      </c>
      <c r="V450" s="95">
        <v>159</v>
      </c>
      <c r="W450" s="95">
        <v>92.8</v>
      </c>
      <c r="X450" s="95">
        <v>888.8</v>
      </c>
      <c r="Y450" s="95">
        <v>953.8</v>
      </c>
      <c r="Z450" s="95">
        <v>-4.8</v>
      </c>
      <c r="AA450" s="95">
        <v>908.01760000000002</v>
      </c>
      <c r="AB450" s="95">
        <v>140.19999999999999</v>
      </c>
      <c r="AD450" s="95">
        <v>185.98240000000001</v>
      </c>
      <c r="AF450" s="96">
        <v>9</v>
      </c>
    </row>
    <row r="451" spans="1:32" ht="13.5" hidden="1" customHeight="1" outlineLevel="1" x14ac:dyDescent="0.3">
      <c r="A451" s="91" t="s">
        <v>906</v>
      </c>
      <c r="B451" s="92" t="s">
        <v>888</v>
      </c>
      <c r="D451" s="94" t="s">
        <v>907</v>
      </c>
      <c r="E451" s="95">
        <v>233</v>
      </c>
      <c r="F451" s="95">
        <v>9</v>
      </c>
      <c r="G451" s="95">
        <v>857</v>
      </c>
      <c r="H451" s="95">
        <v>785</v>
      </c>
      <c r="I451" s="95">
        <v>753</v>
      </c>
      <c r="J451" s="95">
        <v>2637</v>
      </c>
      <c r="K451" s="95">
        <v>142</v>
      </c>
      <c r="L451" s="95">
        <v>0</v>
      </c>
      <c r="M451" s="95">
        <v>5</v>
      </c>
      <c r="N451" s="95">
        <v>147</v>
      </c>
      <c r="O451" s="95">
        <v>0</v>
      </c>
      <c r="Q451" s="95">
        <v>2784</v>
      </c>
      <c r="R451" s="95">
        <v>173</v>
      </c>
      <c r="S451" s="95">
        <v>204.5</v>
      </c>
      <c r="T451" s="95">
        <v>7.8757933709449901</v>
      </c>
      <c r="U451" s="95">
        <v>839.52551627581295</v>
      </c>
      <c r="V451" s="95">
        <v>771.6</v>
      </c>
      <c r="W451" s="95">
        <v>668.1</v>
      </c>
      <c r="X451" s="95">
        <v>2491.60130964675</v>
      </c>
      <c r="Y451" s="95">
        <v>2664.60130964675</v>
      </c>
      <c r="Z451" s="95">
        <v>-4.5289855072463698</v>
      </c>
      <c r="AA451" s="95">
        <v>2543.9219025069601</v>
      </c>
      <c r="AB451" s="95">
        <v>-27.601309646758601</v>
      </c>
      <c r="AD451" s="95">
        <v>240.07809749303999</v>
      </c>
      <c r="AF451" s="96">
        <v>9</v>
      </c>
    </row>
    <row r="452" spans="1:32" ht="13.5" hidden="1" customHeight="1" outlineLevel="1" x14ac:dyDescent="0.3">
      <c r="A452" s="91" t="s">
        <v>908</v>
      </c>
      <c r="B452" s="92" t="s">
        <v>888</v>
      </c>
      <c r="D452" s="94" t="s">
        <v>909</v>
      </c>
      <c r="E452" s="95">
        <v>12</v>
      </c>
      <c r="F452" s="95">
        <v>0</v>
      </c>
      <c r="G452" s="95">
        <v>344</v>
      </c>
      <c r="H452" s="95">
        <v>52</v>
      </c>
      <c r="I452" s="95">
        <v>58</v>
      </c>
      <c r="J452" s="95">
        <v>466</v>
      </c>
      <c r="K452" s="95">
        <v>100</v>
      </c>
      <c r="L452" s="95">
        <v>0</v>
      </c>
      <c r="M452" s="95">
        <v>0</v>
      </c>
      <c r="N452" s="95">
        <v>100</v>
      </c>
      <c r="O452" s="95">
        <v>0</v>
      </c>
      <c r="Q452" s="95">
        <v>566</v>
      </c>
      <c r="R452" s="95">
        <v>36</v>
      </c>
      <c r="S452" s="95">
        <v>8</v>
      </c>
      <c r="U452" s="95">
        <v>332</v>
      </c>
      <c r="V452" s="95">
        <v>51.5</v>
      </c>
      <c r="W452" s="95">
        <v>32.5</v>
      </c>
      <c r="X452" s="95">
        <v>424</v>
      </c>
      <c r="Y452" s="95">
        <v>460</v>
      </c>
      <c r="Z452" s="95">
        <v>-0.50955414012737998</v>
      </c>
      <c r="AA452" s="95">
        <v>457.656050955414</v>
      </c>
      <c r="AB452" s="95">
        <v>6</v>
      </c>
      <c r="AD452" s="95">
        <v>108.343949044586</v>
      </c>
      <c r="AF452" s="96">
        <v>9</v>
      </c>
    </row>
    <row r="453" spans="1:32" ht="13.5" customHeight="1" collapsed="1" x14ac:dyDescent="0.3">
      <c r="A453" s="91" t="s">
        <v>910</v>
      </c>
      <c r="B453" s="92" t="s">
        <v>31</v>
      </c>
      <c r="D453" s="94" t="s">
        <v>911</v>
      </c>
      <c r="E453" s="95">
        <v>477</v>
      </c>
      <c r="F453" s="95">
        <v>6</v>
      </c>
      <c r="G453" s="95">
        <v>1452</v>
      </c>
      <c r="H453" s="95">
        <v>1426</v>
      </c>
      <c r="I453" s="95">
        <v>1368</v>
      </c>
      <c r="J453" s="95">
        <v>4729</v>
      </c>
      <c r="K453" s="95">
        <v>0</v>
      </c>
      <c r="L453" s="95">
        <v>0</v>
      </c>
      <c r="M453" s="95">
        <v>0</v>
      </c>
      <c r="N453" s="95">
        <v>0</v>
      </c>
      <c r="O453" s="95">
        <v>0</v>
      </c>
      <c r="Q453" s="95">
        <v>4729</v>
      </c>
      <c r="R453" s="95">
        <v>253</v>
      </c>
      <c r="S453" s="95">
        <v>425.2</v>
      </c>
      <c r="U453" s="95">
        <v>1419.6</v>
      </c>
      <c r="V453" s="95">
        <v>1306</v>
      </c>
      <c r="W453" s="95">
        <v>1011.50246172025</v>
      </c>
      <c r="X453" s="95">
        <v>4162.30246172025</v>
      </c>
      <c r="Y453" s="95">
        <v>4415.30246172025</v>
      </c>
      <c r="Z453" s="95">
        <v>-6.0894847359069599</v>
      </c>
      <c r="AA453" s="95">
        <v>4146.4332922696703</v>
      </c>
      <c r="AB453" s="95">
        <v>313.69753827975001</v>
      </c>
      <c r="AC453" s="95">
        <v>107.104780272686</v>
      </c>
      <c r="AD453" s="95">
        <v>582.56670773032795</v>
      </c>
      <c r="AE453" s="95">
        <v>114.049827084314</v>
      </c>
      <c r="AF453" s="96">
        <v>0</v>
      </c>
    </row>
    <row r="454" spans="1:32" ht="13.5" hidden="1" customHeight="1" outlineLevel="1" x14ac:dyDescent="0.3">
      <c r="A454" s="91" t="s">
        <v>912</v>
      </c>
      <c r="B454" s="92" t="s">
        <v>888</v>
      </c>
      <c r="D454" s="94" t="s">
        <v>913</v>
      </c>
      <c r="E454" s="95">
        <v>273</v>
      </c>
      <c r="F454" s="95">
        <v>6</v>
      </c>
      <c r="G454" s="95">
        <v>601</v>
      </c>
      <c r="H454" s="95">
        <v>405</v>
      </c>
      <c r="I454" s="95">
        <v>618</v>
      </c>
      <c r="J454" s="95">
        <v>1903</v>
      </c>
      <c r="K454" s="95">
        <v>0</v>
      </c>
      <c r="L454" s="95">
        <v>0</v>
      </c>
      <c r="M454" s="95">
        <v>0</v>
      </c>
      <c r="N454" s="95">
        <v>0</v>
      </c>
      <c r="O454" s="95">
        <v>0</v>
      </c>
      <c r="Q454" s="95">
        <v>1903</v>
      </c>
      <c r="R454" s="95">
        <v>107</v>
      </c>
      <c r="S454" s="95">
        <v>231</v>
      </c>
      <c r="U454" s="95">
        <v>590.79999999999995</v>
      </c>
      <c r="V454" s="95">
        <v>376</v>
      </c>
      <c r="W454" s="95">
        <v>441.52299246713602</v>
      </c>
      <c r="X454" s="95">
        <v>1639.32299246713</v>
      </c>
      <c r="Y454" s="95">
        <v>1746.32299246713</v>
      </c>
      <c r="Z454" s="95">
        <v>-4.6623243057936197</v>
      </c>
      <c r="AA454" s="95">
        <v>1664.9037511316701</v>
      </c>
      <c r="AB454" s="95">
        <v>156.677007532864</v>
      </c>
      <c r="AD454" s="95">
        <v>238.096248868321</v>
      </c>
      <c r="AF454" s="96">
        <v>9</v>
      </c>
    </row>
    <row r="455" spans="1:32" ht="13.5" hidden="1" customHeight="1" outlineLevel="1" x14ac:dyDescent="0.3">
      <c r="A455" s="91" t="s">
        <v>914</v>
      </c>
      <c r="B455" s="92" t="s">
        <v>888</v>
      </c>
      <c r="D455" s="94" t="s">
        <v>915</v>
      </c>
      <c r="E455" s="95">
        <v>204</v>
      </c>
      <c r="F455" s="95">
        <v>0</v>
      </c>
      <c r="G455" s="95">
        <v>851</v>
      </c>
      <c r="H455" s="95">
        <v>1021</v>
      </c>
      <c r="I455" s="95">
        <v>750</v>
      </c>
      <c r="J455" s="95">
        <v>2826</v>
      </c>
      <c r="K455" s="95">
        <v>0</v>
      </c>
      <c r="L455" s="95">
        <v>0</v>
      </c>
      <c r="M455" s="95">
        <v>0</v>
      </c>
      <c r="N455" s="95">
        <v>0</v>
      </c>
      <c r="O455" s="95">
        <v>0</v>
      </c>
      <c r="Q455" s="95">
        <v>2826</v>
      </c>
      <c r="R455" s="95">
        <v>146</v>
      </c>
      <c r="S455" s="95">
        <v>194.2</v>
      </c>
      <c r="U455" s="95">
        <v>828.8</v>
      </c>
      <c r="V455" s="95">
        <v>930</v>
      </c>
      <c r="W455" s="95">
        <v>569.97946925311396</v>
      </c>
      <c r="X455" s="95">
        <v>2522.97946925311</v>
      </c>
      <c r="Y455" s="95">
        <v>2668.97946925311</v>
      </c>
      <c r="Z455" s="95">
        <v>-7.3610262675626101</v>
      </c>
      <c r="AA455" s="95">
        <v>2472.5151894455298</v>
      </c>
      <c r="AB455" s="95">
        <v>157.02053074688499</v>
      </c>
      <c r="AD455" s="95">
        <v>353.48481055446001</v>
      </c>
      <c r="AF455" s="96">
        <v>9</v>
      </c>
    </row>
    <row r="456" spans="1:32" ht="13.5" customHeight="1" collapsed="1" x14ac:dyDescent="0.3">
      <c r="A456" s="91" t="s">
        <v>916</v>
      </c>
      <c r="B456" s="92" t="s">
        <v>31</v>
      </c>
      <c r="D456" s="94" t="s">
        <v>917</v>
      </c>
      <c r="E456" s="95">
        <v>557</v>
      </c>
      <c r="F456" s="95">
        <v>0</v>
      </c>
      <c r="G456" s="95">
        <v>1910</v>
      </c>
      <c r="H456" s="95">
        <v>556</v>
      </c>
      <c r="I456" s="95">
        <v>671</v>
      </c>
      <c r="J456" s="95">
        <v>3694</v>
      </c>
      <c r="K456" s="95">
        <v>80</v>
      </c>
      <c r="L456" s="95">
        <v>0</v>
      </c>
      <c r="M456" s="95">
        <v>0</v>
      </c>
      <c r="N456" s="95">
        <v>80</v>
      </c>
      <c r="O456" s="95">
        <v>0</v>
      </c>
      <c r="Q456" s="95">
        <v>3774</v>
      </c>
      <c r="R456" s="95">
        <v>217</v>
      </c>
      <c r="S456" s="95">
        <v>499.4</v>
      </c>
      <c r="U456" s="95">
        <v>1734.6</v>
      </c>
      <c r="V456" s="95">
        <v>548.20000000000005</v>
      </c>
      <c r="W456" s="95">
        <v>459.64475407414699</v>
      </c>
      <c r="X456" s="95">
        <v>3241.8447540741399</v>
      </c>
      <c r="Y456" s="95">
        <v>3458.8447540741399</v>
      </c>
      <c r="Z456" s="95">
        <v>-0.67552353073631999</v>
      </c>
      <c r="AA456" s="95">
        <v>3435.47944386873</v>
      </c>
      <c r="AB456" s="95">
        <v>235.155245925852</v>
      </c>
      <c r="AC456" s="95">
        <v>106.798664370491</v>
      </c>
      <c r="AD456" s="95">
        <v>338.52055613126203</v>
      </c>
      <c r="AE456" s="95">
        <v>109.85366268849</v>
      </c>
      <c r="AF456" s="96">
        <v>1</v>
      </c>
    </row>
    <row r="457" spans="1:32" ht="13.5" hidden="1" customHeight="1" outlineLevel="1" x14ac:dyDescent="0.3">
      <c r="A457" s="91" t="s">
        <v>918</v>
      </c>
      <c r="B457" s="92" t="s">
        <v>888</v>
      </c>
      <c r="D457" s="94" t="s">
        <v>919</v>
      </c>
      <c r="E457" s="95">
        <v>479</v>
      </c>
      <c r="F457" s="95">
        <v>0</v>
      </c>
      <c r="G457" s="95">
        <v>761</v>
      </c>
      <c r="H457" s="95">
        <v>256</v>
      </c>
      <c r="I457" s="95">
        <v>408</v>
      </c>
      <c r="J457" s="95">
        <v>1904</v>
      </c>
      <c r="K457" s="95">
        <v>80</v>
      </c>
      <c r="L457" s="95">
        <v>0</v>
      </c>
      <c r="M457" s="95">
        <v>0</v>
      </c>
      <c r="N457" s="95">
        <v>80</v>
      </c>
      <c r="O457" s="95">
        <v>0</v>
      </c>
      <c r="Q457" s="95">
        <v>1984</v>
      </c>
      <c r="R457" s="95">
        <v>75</v>
      </c>
      <c r="S457" s="95">
        <v>418.4</v>
      </c>
      <c r="U457" s="95">
        <v>726.5</v>
      </c>
      <c r="V457" s="95">
        <v>255</v>
      </c>
      <c r="W457" s="95">
        <v>245.8</v>
      </c>
      <c r="X457" s="95">
        <v>1645.7</v>
      </c>
      <c r="Y457" s="95">
        <v>1720.7</v>
      </c>
      <c r="Z457" s="95">
        <v>-4.3672456575682297</v>
      </c>
      <c r="AA457" s="95">
        <v>1645.5528039702201</v>
      </c>
      <c r="AB457" s="95">
        <v>183.29999999999899</v>
      </c>
      <c r="AD457" s="95">
        <v>338.44719602977602</v>
      </c>
      <c r="AF457" s="96">
        <v>9</v>
      </c>
    </row>
    <row r="458" spans="1:32" ht="13.5" hidden="1" customHeight="1" outlineLevel="1" x14ac:dyDescent="0.3">
      <c r="A458" s="91" t="s">
        <v>920</v>
      </c>
      <c r="B458" s="92" t="s">
        <v>888</v>
      </c>
      <c r="D458" s="94" t="s">
        <v>921</v>
      </c>
      <c r="E458" s="95">
        <v>78</v>
      </c>
      <c r="F458" s="95">
        <v>0</v>
      </c>
      <c r="G458" s="95">
        <v>1149</v>
      </c>
      <c r="H458" s="95">
        <v>300</v>
      </c>
      <c r="I458" s="95">
        <v>263</v>
      </c>
      <c r="J458" s="95">
        <v>1790</v>
      </c>
      <c r="K458" s="95">
        <v>0</v>
      </c>
      <c r="L458" s="95">
        <v>0</v>
      </c>
      <c r="M458" s="95">
        <v>0</v>
      </c>
      <c r="N458" s="95">
        <v>0</v>
      </c>
      <c r="O458" s="95">
        <v>0</v>
      </c>
      <c r="Q458" s="95">
        <v>1790</v>
      </c>
      <c r="R458" s="95">
        <v>142</v>
      </c>
      <c r="S458" s="95">
        <v>81</v>
      </c>
      <c r="U458" s="95">
        <v>1008.1</v>
      </c>
      <c r="V458" s="95">
        <v>293.2</v>
      </c>
      <c r="W458" s="95">
        <v>213.844754074147</v>
      </c>
      <c r="X458" s="95">
        <v>1596.1447540741401</v>
      </c>
      <c r="Y458" s="95">
        <v>1738.1447540741401</v>
      </c>
      <c r="Z458" s="95">
        <v>2.3907666941467398</v>
      </c>
      <c r="AA458" s="95">
        <v>1779.6997399506099</v>
      </c>
      <c r="AB458" s="95">
        <v>51.855245925852998</v>
      </c>
      <c r="AD458" s="95">
        <v>10.300260049389401</v>
      </c>
      <c r="AF458" s="96">
        <v>9</v>
      </c>
    </row>
    <row r="459" spans="1:32" ht="13.5" customHeight="1" collapsed="1" x14ac:dyDescent="0.3">
      <c r="A459" s="91" t="s">
        <v>922</v>
      </c>
      <c r="B459" s="92" t="s">
        <v>31</v>
      </c>
      <c r="D459" s="94" t="s">
        <v>923</v>
      </c>
      <c r="E459" s="95">
        <v>1058</v>
      </c>
      <c r="F459" s="95">
        <v>9</v>
      </c>
      <c r="G459" s="95">
        <v>2062</v>
      </c>
      <c r="H459" s="95">
        <v>1976</v>
      </c>
      <c r="I459" s="95">
        <v>658</v>
      </c>
      <c r="J459" s="95">
        <v>5763</v>
      </c>
      <c r="K459" s="95">
        <v>0</v>
      </c>
      <c r="L459" s="95">
        <v>0</v>
      </c>
      <c r="M459" s="95">
        <v>19</v>
      </c>
      <c r="N459" s="95">
        <v>19</v>
      </c>
      <c r="O459" s="95">
        <v>0</v>
      </c>
      <c r="Q459" s="95">
        <v>5782</v>
      </c>
      <c r="R459" s="95">
        <v>225</v>
      </c>
      <c r="S459" s="95">
        <v>845.4</v>
      </c>
      <c r="U459" s="95">
        <v>2006</v>
      </c>
      <c r="V459" s="95">
        <v>1800.3</v>
      </c>
      <c r="W459" s="95">
        <v>457.07571266801199</v>
      </c>
      <c r="X459" s="95">
        <v>5108.7757126680099</v>
      </c>
      <c r="Y459" s="95">
        <v>5333.7757126680099</v>
      </c>
      <c r="Z459" s="95">
        <v>-2.2831705916140099</v>
      </c>
      <c r="AA459" s="95">
        <v>5211.9965141737202</v>
      </c>
      <c r="AB459" s="95">
        <v>429.224287331987</v>
      </c>
      <c r="AC459" s="95">
        <v>108.047287896125</v>
      </c>
      <c r="AD459" s="95">
        <v>570.00348582627396</v>
      </c>
      <c r="AE459" s="95">
        <v>110.936375039319</v>
      </c>
      <c r="AF459" s="96">
        <v>0</v>
      </c>
    </row>
    <row r="460" spans="1:32" ht="13.5" hidden="1" customHeight="1" outlineLevel="1" x14ac:dyDescent="0.3">
      <c r="A460" s="91" t="s">
        <v>924</v>
      </c>
      <c r="B460" s="92" t="s">
        <v>888</v>
      </c>
      <c r="D460" s="94" t="s">
        <v>925</v>
      </c>
      <c r="E460" s="95">
        <v>45</v>
      </c>
      <c r="F460" s="95">
        <v>0</v>
      </c>
      <c r="G460" s="95">
        <v>174</v>
      </c>
      <c r="H460" s="95">
        <v>897</v>
      </c>
      <c r="I460" s="95">
        <v>38</v>
      </c>
      <c r="J460" s="95">
        <v>1154</v>
      </c>
      <c r="K460" s="95">
        <v>0</v>
      </c>
      <c r="L460" s="95">
        <v>0</v>
      </c>
      <c r="M460" s="95">
        <v>0</v>
      </c>
      <c r="N460" s="95">
        <v>0</v>
      </c>
      <c r="O460" s="95">
        <v>0</v>
      </c>
      <c r="Q460" s="95">
        <v>1154</v>
      </c>
      <c r="R460" s="95">
        <v>50</v>
      </c>
      <c r="S460" s="95">
        <v>37</v>
      </c>
      <c r="U460" s="95">
        <v>173</v>
      </c>
      <c r="V460" s="95">
        <v>791.3</v>
      </c>
      <c r="W460" s="95">
        <v>28</v>
      </c>
      <c r="X460" s="95">
        <v>1029.3</v>
      </c>
      <c r="Y460" s="95">
        <v>1079.3</v>
      </c>
      <c r="Z460" s="95">
        <v>-2.41336633663366</v>
      </c>
      <c r="AA460" s="95">
        <v>1053.2525371287099</v>
      </c>
      <c r="AB460" s="95">
        <v>74.7</v>
      </c>
      <c r="AD460" s="95">
        <v>100.747462871287</v>
      </c>
      <c r="AF460" s="96">
        <v>9</v>
      </c>
    </row>
    <row r="461" spans="1:32" ht="13.5" hidden="1" customHeight="1" outlineLevel="1" x14ac:dyDescent="0.3">
      <c r="A461" s="91" t="s">
        <v>926</v>
      </c>
      <c r="B461" s="92" t="s">
        <v>888</v>
      </c>
      <c r="D461" s="94" t="s">
        <v>927</v>
      </c>
      <c r="E461" s="95">
        <v>596</v>
      </c>
      <c r="F461" s="95">
        <v>0</v>
      </c>
      <c r="G461" s="95">
        <v>811</v>
      </c>
      <c r="H461" s="95">
        <v>736</v>
      </c>
      <c r="I461" s="95">
        <v>360</v>
      </c>
      <c r="J461" s="95">
        <v>2503</v>
      </c>
      <c r="K461" s="95">
        <v>0</v>
      </c>
      <c r="L461" s="95">
        <v>0</v>
      </c>
      <c r="M461" s="95">
        <v>19</v>
      </c>
      <c r="N461" s="95">
        <v>19</v>
      </c>
      <c r="O461" s="95">
        <v>0</v>
      </c>
      <c r="Q461" s="95">
        <v>2522</v>
      </c>
      <c r="R461" s="95">
        <v>68</v>
      </c>
      <c r="S461" s="95">
        <v>415.8</v>
      </c>
      <c r="U461" s="95">
        <v>786</v>
      </c>
      <c r="V461" s="95">
        <v>670</v>
      </c>
      <c r="W461" s="95">
        <v>310.875712668012</v>
      </c>
      <c r="X461" s="95">
        <v>2182.67571266801</v>
      </c>
      <c r="Y461" s="95">
        <v>2250.67571266801</v>
      </c>
      <c r="Z461" s="95">
        <v>0.48043925875084997</v>
      </c>
      <c r="AA461" s="95">
        <v>2261.4888423788402</v>
      </c>
      <c r="AB461" s="95">
        <v>252.32428733198699</v>
      </c>
      <c r="AD461" s="95">
        <v>260.51115762116001</v>
      </c>
      <c r="AF461" s="96">
        <v>9</v>
      </c>
    </row>
    <row r="462" spans="1:32" ht="13.5" hidden="1" customHeight="1" outlineLevel="1" x14ac:dyDescent="0.3">
      <c r="A462" s="91" t="s">
        <v>928</v>
      </c>
      <c r="B462" s="92" t="s">
        <v>888</v>
      </c>
      <c r="D462" s="94" t="s">
        <v>929</v>
      </c>
      <c r="E462" s="95">
        <v>417</v>
      </c>
      <c r="F462" s="95">
        <v>9</v>
      </c>
      <c r="G462" s="95">
        <v>1077</v>
      </c>
      <c r="H462" s="95">
        <v>343</v>
      </c>
      <c r="I462" s="95">
        <v>260</v>
      </c>
      <c r="J462" s="95">
        <v>2106</v>
      </c>
      <c r="K462" s="95">
        <v>0</v>
      </c>
      <c r="L462" s="95">
        <v>0</v>
      </c>
      <c r="M462" s="95">
        <v>0</v>
      </c>
      <c r="N462" s="95">
        <v>0</v>
      </c>
      <c r="O462" s="95">
        <v>0</v>
      </c>
      <c r="Q462" s="95">
        <v>2106</v>
      </c>
      <c r="R462" s="95">
        <v>107</v>
      </c>
      <c r="S462" s="95">
        <v>392.6</v>
      </c>
      <c r="U462" s="95">
        <v>1047</v>
      </c>
      <c r="V462" s="95">
        <v>339</v>
      </c>
      <c r="W462" s="95">
        <v>118.2</v>
      </c>
      <c r="X462" s="95">
        <v>1896.8</v>
      </c>
      <c r="Y462" s="95">
        <v>2003.8</v>
      </c>
      <c r="Z462" s="95">
        <v>-5.5053410024650704</v>
      </c>
      <c r="AA462" s="95">
        <v>1893.4839769926</v>
      </c>
      <c r="AB462" s="95">
        <v>102.2</v>
      </c>
      <c r="AD462" s="95">
        <v>212.51602300739501</v>
      </c>
      <c r="AF462" s="96">
        <v>9</v>
      </c>
    </row>
    <row r="463" spans="1:32" ht="13.5" customHeight="1" x14ac:dyDescent="0.3">
      <c r="A463" s="91" t="s">
        <v>930</v>
      </c>
      <c r="B463" s="92" t="s">
        <v>31</v>
      </c>
      <c r="D463" s="94" t="s">
        <v>931</v>
      </c>
      <c r="E463" s="95">
        <v>510</v>
      </c>
      <c r="F463" s="95">
        <v>0</v>
      </c>
      <c r="G463" s="95">
        <v>777</v>
      </c>
      <c r="H463" s="95">
        <v>707</v>
      </c>
      <c r="I463" s="95">
        <v>639</v>
      </c>
      <c r="J463" s="95">
        <v>2633</v>
      </c>
      <c r="K463" s="95">
        <v>0</v>
      </c>
      <c r="L463" s="95">
        <v>0</v>
      </c>
      <c r="M463" s="95">
        <v>0</v>
      </c>
      <c r="N463" s="95">
        <v>0</v>
      </c>
      <c r="O463" s="95">
        <v>0</v>
      </c>
      <c r="Q463" s="95">
        <v>2633</v>
      </c>
      <c r="R463" s="95">
        <v>164</v>
      </c>
      <c r="S463" s="95">
        <v>431</v>
      </c>
      <c r="U463" s="95">
        <v>745.8</v>
      </c>
      <c r="V463" s="95">
        <v>643.79999999999995</v>
      </c>
      <c r="W463" s="95">
        <v>460.71923588203401</v>
      </c>
      <c r="X463" s="95">
        <v>2281.3192358820302</v>
      </c>
      <c r="Y463" s="95">
        <v>2445.3192358820302</v>
      </c>
      <c r="Z463" s="95">
        <v>-7.4560000000000004</v>
      </c>
      <c r="AA463" s="95">
        <v>2262.99623365467</v>
      </c>
      <c r="AB463" s="95">
        <v>187.680764117965</v>
      </c>
      <c r="AC463" s="95">
        <v>107.67510275811701</v>
      </c>
      <c r="AD463" s="95">
        <v>370.00376634533001</v>
      </c>
      <c r="AE463" s="95">
        <v>116.350171548795</v>
      </c>
      <c r="AF463" s="96">
        <v>1</v>
      </c>
    </row>
    <row r="464" spans="1:32" ht="13.5" customHeight="1" x14ac:dyDescent="0.3">
      <c r="A464" s="91" t="s">
        <v>932</v>
      </c>
      <c r="B464" s="92" t="s">
        <v>31</v>
      </c>
      <c r="D464" s="94" t="s">
        <v>933</v>
      </c>
      <c r="E464" s="95">
        <v>604</v>
      </c>
      <c r="F464" s="95">
        <v>0</v>
      </c>
      <c r="G464" s="95">
        <v>1198</v>
      </c>
      <c r="H464" s="95">
        <v>1448</v>
      </c>
      <c r="I464" s="95">
        <v>1525</v>
      </c>
      <c r="J464" s="95">
        <v>4775</v>
      </c>
      <c r="K464" s="95">
        <v>0</v>
      </c>
      <c r="L464" s="95">
        <v>0</v>
      </c>
      <c r="M464" s="95">
        <v>0</v>
      </c>
      <c r="N464" s="95">
        <v>0</v>
      </c>
      <c r="O464" s="95">
        <v>0</v>
      </c>
      <c r="Q464" s="95">
        <v>4775</v>
      </c>
      <c r="R464" s="95">
        <v>211</v>
      </c>
      <c r="S464" s="95">
        <v>503.85052891396299</v>
      </c>
      <c r="U464" s="95">
        <v>1154.5999999999999</v>
      </c>
      <c r="V464" s="95">
        <v>1397.4</v>
      </c>
      <c r="W464" s="95">
        <v>1194.94559598247</v>
      </c>
      <c r="X464" s="95">
        <v>4250.7961248964302</v>
      </c>
      <c r="Y464" s="95">
        <v>4461.7961248964302</v>
      </c>
      <c r="Z464" s="95">
        <v>-5.1770147660558603</v>
      </c>
      <c r="AA464" s="95">
        <v>4230.8082806792299</v>
      </c>
      <c r="AB464" s="95">
        <v>313.20387510356397</v>
      </c>
      <c r="AC464" s="95">
        <v>107.019681454199</v>
      </c>
      <c r="AD464" s="95">
        <v>544.19171932076097</v>
      </c>
      <c r="AE464" s="95">
        <v>112.862594644288</v>
      </c>
      <c r="AF464" s="96">
        <v>0</v>
      </c>
    </row>
    <row r="465" spans="1:32" ht="13.5" customHeight="1" x14ac:dyDescent="0.3">
      <c r="A465" s="91" t="s">
        <v>934</v>
      </c>
      <c r="B465" s="92" t="s">
        <v>31</v>
      </c>
      <c r="D465" s="94" t="s">
        <v>935</v>
      </c>
      <c r="E465" s="95">
        <v>525</v>
      </c>
      <c r="F465" s="95">
        <v>0</v>
      </c>
      <c r="G465" s="95">
        <v>865</v>
      </c>
      <c r="H465" s="95">
        <v>1015</v>
      </c>
      <c r="I465" s="95">
        <v>1829</v>
      </c>
      <c r="J465" s="95">
        <v>4234</v>
      </c>
      <c r="K465" s="95">
        <v>0</v>
      </c>
      <c r="L465" s="95">
        <v>0</v>
      </c>
      <c r="M465" s="95">
        <v>0</v>
      </c>
      <c r="N465" s="95">
        <v>0</v>
      </c>
      <c r="O465" s="95">
        <v>40</v>
      </c>
      <c r="Q465" s="95">
        <v>4274</v>
      </c>
      <c r="R465" s="95">
        <v>178</v>
      </c>
      <c r="S465" s="95">
        <v>442.05052891396298</v>
      </c>
      <c r="U465" s="95">
        <v>844.6</v>
      </c>
      <c r="V465" s="95">
        <v>949.9</v>
      </c>
      <c r="W465" s="95">
        <v>1108</v>
      </c>
      <c r="X465" s="95">
        <v>3344.5505289139601</v>
      </c>
      <c r="Y465" s="95">
        <v>3522.5505289139601</v>
      </c>
      <c r="Z465" s="95">
        <v>-6.4690661020936204</v>
      </c>
      <c r="AA465" s="95">
        <v>3294.6744067188702</v>
      </c>
      <c r="AB465" s="95">
        <v>711.44947108603606</v>
      </c>
      <c r="AC465" s="95">
        <v>120.1969983183</v>
      </c>
      <c r="AD465" s="95">
        <v>979.32559328112904</v>
      </c>
      <c r="AE465" s="95">
        <v>129.72450301261799</v>
      </c>
      <c r="AF465" s="96">
        <v>1</v>
      </c>
    </row>
    <row r="466" spans="1:32" ht="13.5" customHeight="1" x14ac:dyDescent="0.3">
      <c r="A466" s="91" t="s">
        <v>936</v>
      </c>
      <c r="B466" s="92" t="s">
        <v>31</v>
      </c>
      <c r="D466" s="94" t="s">
        <v>937</v>
      </c>
      <c r="E466" s="95">
        <v>726</v>
      </c>
      <c r="F466" s="95">
        <v>0</v>
      </c>
      <c r="G466" s="95">
        <v>915</v>
      </c>
      <c r="H466" s="95">
        <v>1574</v>
      </c>
      <c r="I466" s="95">
        <v>581</v>
      </c>
      <c r="J466" s="95">
        <v>3796</v>
      </c>
      <c r="K466" s="95">
        <v>0</v>
      </c>
      <c r="L466" s="95">
        <v>0</v>
      </c>
      <c r="M466" s="95">
        <v>0</v>
      </c>
      <c r="N466" s="95">
        <v>0</v>
      </c>
      <c r="O466" s="95">
        <v>0</v>
      </c>
      <c r="Q466" s="95">
        <v>3796</v>
      </c>
      <c r="R466" s="95">
        <v>523</v>
      </c>
      <c r="S466" s="95">
        <v>638.25052891396297</v>
      </c>
      <c r="U466" s="95">
        <v>880.5</v>
      </c>
      <c r="V466" s="95">
        <v>1450.4</v>
      </c>
      <c r="W466" s="95">
        <v>495.681153069765</v>
      </c>
      <c r="X466" s="95">
        <v>3464.83168198372</v>
      </c>
      <c r="Y466" s="95">
        <v>3987.83168198372</v>
      </c>
      <c r="Z466" s="95">
        <v>-7.8195488721804498</v>
      </c>
      <c r="AA466" s="95">
        <v>3676.0012346707099</v>
      </c>
      <c r="AB466" s="95">
        <v>-191.831681983728</v>
      </c>
      <c r="AC466" s="95">
        <v>95.189574252835499</v>
      </c>
      <c r="AD466" s="95">
        <v>119.998765329284</v>
      </c>
      <c r="AE466" s="95">
        <v>103.26438316172199</v>
      </c>
      <c r="AF466" s="96">
        <v>0</v>
      </c>
    </row>
    <row r="467" spans="1:32" ht="13.5" customHeight="1" collapsed="1" x14ac:dyDescent="0.3">
      <c r="A467" s="91" t="s">
        <v>938</v>
      </c>
      <c r="B467" s="92" t="s">
        <v>31</v>
      </c>
      <c r="D467" s="94" t="s">
        <v>939</v>
      </c>
      <c r="E467" s="95">
        <v>535</v>
      </c>
      <c r="F467" s="95">
        <v>6</v>
      </c>
      <c r="G467" s="95">
        <v>1478</v>
      </c>
      <c r="H467" s="95">
        <v>1174</v>
      </c>
      <c r="I467" s="95">
        <v>1983</v>
      </c>
      <c r="J467" s="95">
        <v>5176</v>
      </c>
      <c r="K467" s="95">
        <v>0</v>
      </c>
      <c r="L467" s="95">
        <v>0</v>
      </c>
      <c r="M467" s="95">
        <v>0</v>
      </c>
      <c r="N467" s="95">
        <v>0</v>
      </c>
      <c r="O467" s="95">
        <v>0</v>
      </c>
      <c r="Q467" s="95">
        <v>5176</v>
      </c>
      <c r="R467" s="95">
        <v>125</v>
      </c>
      <c r="S467" s="95">
        <v>515.57614598025395</v>
      </c>
      <c r="U467" s="95">
        <v>1454.3</v>
      </c>
      <c r="V467" s="95">
        <v>1093.71566846314</v>
      </c>
      <c r="W467" s="95">
        <v>1339.7869824233101</v>
      </c>
      <c r="X467" s="95">
        <v>4403.3787968667102</v>
      </c>
      <c r="Y467" s="95">
        <v>4528.3787968667102</v>
      </c>
      <c r="Z467" s="95">
        <v>-0.67305731184988005</v>
      </c>
      <c r="AA467" s="95">
        <v>4497.9002122661404</v>
      </c>
      <c r="AB467" s="95">
        <v>647.62120313328501</v>
      </c>
      <c r="AC467" s="95">
        <v>114.30139200327901</v>
      </c>
      <c r="AD467" s="95">
        <v>678.09978773385603</v>
      </c>
      <c r="AE467" s="95">
        <v>115.075918889543</v>
      </c>
      <c r="AF467" s="96">
        <v>1</v>
      </c>
    </row>
    <row r="468" spans="1:32" ht="13.5" hidden="1" customHeight="1" outlineLevel="1" x14ac:dyDescent="0.3">
      <c r="A468" s="91" t="s">
        <v>940</v>
      </c>
      <c r="B468" s="92" t="s">
        <v>888</v>
      </c>
      <c r="D468" s="94" t="s">
        <v>941</v>
      </c>
      <c r="E468" s="95">
        <v>448</v>
      </c>
      <c r="F468" s="95">
        <v>0</v>
      </c>
      <c r="G468" s="95">
        <v>728</v>
      </c>
      <c r="H468" s="95">
        <v>627</v>
      </c>
      <c r="I468" s="95">
        <v>891</v>
      </c>
      <c r="J468" s="95">
        <v>2694</v>
      </c>
      <c r="K468" s="95">
        <v>0</v>
      </c>
      <c r="L468" s="95">
        <v>0</v>
      </c>
      <c r="M468" s="95">
        <v>0</v>
      </c>
      <c r="N468" s="95">
        <v>0</v>
      </c>
      <c r="O468" s="95">
        <v>0</v>
      </c>
      <c r="Q468" s="95">
        <v>2694</v>
      </c>
      <c r="R468" s="95">
        <v>73</v>
      </c>
      <c r="S468" s="95">
        <v>442.57614598025401</v>
      </c>
      <c r="U468" s="95">
        <v>722</v>
      </c>
      <c r="V468" s="95">
        <v>603</v>
      </c>
      <c r="W468" s="95">
        <v>594.44851065924797</v>
      </c>
      <c r="X468" s="95">
        <v>2362.0246566394999</v>
      </c>
      <c r="Y468" s="95">
        <v>2435.0246566394999</v>
      </c>
      <c r="Z468" s="95">
        <v>-1.11310592459605</v>
      </c>
      <c r="AA468" s="95">
        <v>2407.9202529210702</v>
      </c>
      <c r="AB468" s="95">
        <v>258.97534336049699</v>
      </c>
      <c r="AD468" s="95">
        <v>286.079747078926</v>
      </c>
      <c r="AF468" s="96">
        <v>9</v>
      </c>
    </row>
    <row r="469" spans="1:32" ht="13.5" hidden="1" customHeight="1" outlineLevel="1" collapsed="1" x14ac:dyDescent="0.3">
      <c r="A469" s="91" t="s">
        <v>942</v>
      </c>
      <c r="B469" s="92" t="s">
        <v>888</v>
      </c>
      <c r="D469" s="94" t="s">
        <v>943</v>
      </c>
      <c r="E469" s="95">
        <v>87</v>
      </c>
      <c r="F469" s="95">
        <v>6</v>
      </c>
      <c r="G469" s="95">
        <v>750</v>
      </c>
      <c r="H469" s="95">
        <v>547</v>
      </c>
      <c r="I469" s="95">
        <v>1092</v>
      </c>
      <c r="J469" s="95">
        <v>2482</v>
      </c>
      <c r="K469" s="95">
        <v>0</v>
      </c>
      <c r="L469" s="95">
        <v>0</v>
      </c>
      <c r="M469" s="95">
        <v>0</v>
      </c>
      <c r="N469" s="95">
        <v>0</v>
      </c>
      <c r="O469" s="95">
        <v>0</v>
      </c>
      <c r="Q469" s="95">
        <v>2482</v>
      </c>
      <c r="R469" s="95">
        <v>52</v>
      </c>
      <c r="S469" s="95">
        <v>73</v>
      </c>
      <c r="U469" s="95">
        <v>732.3</v>
      </c>
      <c r="V469" s="95">
        <v>490.715668463143</v>
      </c>
      <c r="W469" s="95">
        <v>745.338471764068</v>
      </c>
      <c r="X469" s="95">
        <v>2041.3541402272101</v>
      </c>
      <c r="Y469" s="95">
        <v>2093.3541402272099</v>
      </c>
      <c r="Z469" s="95">
        <v>-9.4428706326719999E-2</v>
      </c>
      <c r="AA469" s="95">
        <v>2091.3774129937501</v>
      </c>
      <c r="AB469" s="95">
        <v>388.64585977278801</v>
      </c>
      <c r="AD469" s="95">
        <v>390.62258700624102</v>
      </c>
      <c r="AF469" s="96">
        <v>9</v>
      </c>
    </row>
    <row r="470" spans="1:32" ht="13.5" customHeight="1" collapsed="1" x14ac:dyDescent="0.3">
      <c r="A470" s="91" t="s">
        <v>944</v>
      </c>
      <c r="B470" s="92" t="s">
        <v>31</v>
      </c>
      <c r="D470" s="94" t="s">
        <v>945</v>
      </c>
      <c r="E470" s="95">
        <v>558</v>
      </c>
      <c r="F470" s="95">
        <v>14</v>
      </c>
      <c r="G470" s="95">
        <v>3520</v>
      </c>
      <c r="H470" s="95">
        <v>623</v>
      </c>
      <c r="I470" s="95">
        <v>1150</v>
      </c>
      <c r="J470" s="95">
        <v>5865</v>
      </c>
      <c r="K470" s="95">
        <v>80</v>
      </c>
      <c r="L470" s="95">
        <v>0</v>
      </c>
      <c r="M470" s="95">
        <v>108</v>
      </c>
      <c r="N470" s="95">
        <v>188</v>
      </c>
      <c r="O470" s="95">
        <v>0</v>
      </c>
      <c r="Q470" s="95">
        <v>6053</v>
      </c>
      <c r="R470" s="95">
        <v>243</v>
      </c>
      <c r="S470" s="95">
        <v>403.275793370945</v>
      </c>
      <c r="U470" s="95">
        <v>3422.1</v>
      </c>
      <c r="V470" s="95">
        <v>587.29999999999995</v>
      </c>
      <c r="W470" s="95">
        <v>863.43847176406905</v>
      </c>
      <c r="X470" s="95">
        <v>5276.1142651350101</v>
      </c>
      <c r="Y470" s="95">
        <v>5519.1142651350101</v>
      </c>
      <c r="Z470" s="95">
        <v>3.01990391214825</v>
      </c>
      <c r="AA470" s="95">
        <v>5685.7862127437502</v>
      </c>
      <c r="AB470" s="95">
        <v>345.88573486498598</v>
      </c>
      <c r="AC470" s="95">
        <v>106.267051527633</v>
      </c>
      <c r="AD470" s="95">
        <v>367.21378725624101</v>
      </c>
      <c r="AE470" s="95">
        <v>106.45845224417999</v>
      </c>
      <c r="AF470" s="96">
        <v>0</v>
      </c>
    </row>
    <row r="471" spans="1:32" ht="13.5" hidden="1" customHeight="1" outlineLevel="1" x14ac:dyDescent="0.3">
      <c r="A471" s="91" t="s">
        <v>946</v>
      </c>
      <c r="B471" s="92" t="s">
        <v>888</v>
      </c>
      <c r="D471" s="94" t="s">
        <v>947</v>
      </c>
      <c r="E471" s="95">
        <v>347</v>
      </c>
      <c r="F471" s="95">
        <v>0</v>
      </c>
      <c r="G471" s="95">
        <v>1003</v>
      </c>
      <c r="H471" s="95">
        <v>471</v>
      </c>
      <c r="I471" s="95">
        <v>167</v>
      </c>
      <c r="J471" s="95">
        <v>1988</v>
      </c>
      <c r="K471" s="95">
        <v>0</v>
      </c>
      <c r="L471" s="95">
        <v>0</v>
      </c>
      <c r="M471" s="95">
        <v>108</v>
      </c>
      <c r="N471" s="95">
        <v>108</v>
      </c>
      <c r="O471" s="95">
        <v>0</v>
      </c>
      <c r="Q471" s="95">
        <v>2096</v>
      </c>
      <c r="R471" s="95">
        <v>39</v>
      </c>
      <c r="S471" s="95">
        <v>221.47579337094501</v>
      </c>
      <c r="U471" s="95">
        <v>967</v>
      </c>
      <c r="V471" s="95">
        <v>456.5</v>
      </c>
      <c r="W471" s="95">
        <v>173.75019447589901</v>
      </c>
      <c r="X471" s="95">
        <v>1818.7259878468401</v>
      </c>
      <c r="Y471" s="95">
        <v>1857.7259878468401</v>
      </c>
      <c r="Z471" s="95">
        <v>4.0532365396249199</v>
      </c>
      <c r="AA471" s="95">
        <v>1933.02401639236</v>
      </c>
      <c r="AB471" s="95">
        <v>130.27401215315501</v>
      </c>
      <c r="AD471" s="95">
        <v>162.975983607638</v>
      </c>
      <c r="AF471" s="96">
        <v>9</v>
      </c>
    </row>
    <row r="472" spans="1:32" ht="13.5" hidden="1" customHeight="1" outlineLevel="1" x14ac:dyDescent="0.3">
      <c r="A472" s="91" t="s">
        <v>948</v>
      </c>
      <c r="B472" s="92" t="s">
        <v>888</v>
      </c>
      <c r="D472" s="94" t="s">
        <v>949</v>
      </c>
      <c r="E472" s="95">
        <v>148</v>
      </c>
      <c r="F472" s="95">
        <v>14</v>
      </c>
      <c r="G472" s="95">
        <v>773</v>
      </c>
      <c r="H472" s="95">
        <v>152</v>
      </c>
      <c r="I472" s="95">
        <v>789</v>
      </c>
      <c r="J472" s="95">
        <v>1876</v>
      </c>
      <c r="K472" s="95">
        <v>0</v>
      </c>
      <c r="L472" s="95">
        <v>0</v>
      </c>
      <c r="M472" s="95">
        <v>0</v>
      </c>
      <c r="N472" s="95">
        <v>0</v>
      </c>
      <c r="O472" s="95">
        <v>0</v>
      </c>
      <c r="Q472" s="95">
        <v>1876</v>
      </c>
      <c r="R472" s="95">
        <v>92</v>
      </c>
      <c r="S472" s="95">
        <v>127.8</v>
      </c>
      <c r="U472" s="95">
        <v>726</v>
      </c>
      <c r="V472" s="95">
        <v>130.80000000000001</v>
      </c>
      <c r="W472" s="95">
        <v>545.5</v>
      </c>
      <c r="X472" s="95">
        <v>1530.1</v>
      </c>
      <c r="Y472" s="95">
        <v>1622.1</v>
      </c>
      <c r="Z472" s="95">
        <v>0.23062730627306</v>
      </c>
      <c r="AA472" s="95">
        <v>1625.84100553505</v>
      </c>
      <c r="AB472" s="95">
        <v>253.9</v>
      </c>
      <c r="AD472" s="95">
        <v>250.15899446494399</v>
      </c>
      <c r="AF472" s="96">
        <v>9</v>
      </c>
    </row>
    <row r="473" spans="1:32" ht="13.5" hidden="1" customHeight="1" outlineLevel="1" x14ac:dyDescent="0.3">
      <c r="A473" s="91" t="s">
        <v>950</v>
      </c>
      <c r="B473" s="92" t="s">
        <v>888</v>
      </c>
      <c r="D473" s="94" t="s">
        <v>951</v>
      </c>
      <c r="E473" s="95">
        <v>63</v>
      </c>
      <c r="F473" s="95">
        <v>0</v>
      </c>
      <c r="G473" s="95">
        <v>851</v>
      </c>
      <c r="H473" s="95">
        <v>0</v>
      </c>
      <c r="I473" s="95">
        <v>194</v>
      </c>
      <c r="J473" s="95">
        <v>1108</v>
      </c>
      <c r="K473" s="95">
        <v>80</v>
      </c>
      <c r="L473" s="95">
        <v>0</v>
      </c>
      <c r="M473" s="95">
        <v>0</v>
      </c>
      <c r="N473" s="95">
        <v>80</v>
      </c>
      <c r="O473" s="95">
        <v>0</v>
      </c>
      <c r="Q473" s="95">
        <v>1188</v>
      </c>
      <c r="R473" s="95">
        <v>71</v>
      </c>
      <c r="S473" s="95">
        <v>54</v>
      </c>
      <c r="U473" s="95">
        <v>814.6</v>
      </c>
      <c r="W473" s="95">
        <v>126</v>
      </c>
      <c r="X473" s="95">
        <v>994.6</v>
      </c>
      <c r="Y473" s="95">
        <v>1065.5999999999999</v>
      </c>
      <c r="Z473" s="95">
        <v>4.7850208044382798</v>
      </c>
      <c r="AA473" s="95">
        <v>1116.5891816920901</v>
      </c>
      <c r="AB473" s="95">
        <v>42.4</v>
      </c>
      <c r="AD473" s="95">
        <v>71.410818307905799</v>
      </c>
      <c r="AF473" s="96">
        <v>9</v>
      </c>
    </row>
    <row r="474" spans="1:32" ht="13.5" hidden="1" customHeight="1" outlineLevel="1" x14ac:dyDescent="0.3">
      <c r="A474" s="91" t="s">
        <v>952</v>
      </c>
      <c r="B474" s="92" t="s">
        <v>888</v>
      </c>
      <c r="D474" s="94" t="s">
        <v>953</v>
      </c>
      <c r="E474" s="95">
        <v>0</v>
      </c>
      <c r="F474" s="95">
        <v>0</v>
      </c>
      <c r="G474" s="95">
        <v>893</v>
      </c>
      <c r="H474" s="95">
        <v>0</v>
      </c>
      <c r="I474" s="95">
        <v>0</v>
      </c>
      <c r="J474" s="95">
        <v>893</v>
      </c>
      <c r="K474" s="95">
        <v>0</v>
      </c>
      <c r="L474" s="95">
        <v>0</v>
      </c>
      <c r="M474" s="95">
        <v>0</v>
      </c>
      <c r="N474" s="95">
        <v>0</v>
      </c>
      <c r="O474" s="95">
        <v>0</v>
      </c>
      <c r="Q474" s="95">
        <v>893</v>
      </c>
      <c r="R474" s="95">
        <v>41</v>
      </c>
      <c r="U474" s="95">
        <v>914.5</v>
      </c>
      <c r="W474" s="95">
        <v>18.188277288168901</v>
      </c>
      <c r="X474" s="95">
        <v>932.68827728816905</v>
      </c>
      <c r="Y474" s="95">
        <v>973.68827728816905</v>
      </c>
      <c r="Z474" s="95">
        <v>6.1946902654867202</v>
      </c>
      <c r="AA474" s="95">
        <v>1034.0052502175199</v>
      </c>
      <c r="AB474" s="95">
        <v>-80.688277288168905</v>
      </c>
      <c r="AD474" s="95">
        <v>-141.00525021752401</v>
      </c>
      <c r="AF474" s="96">
        <v>9</v>
      </c>
    </row>
    <row r="475" spans="1:32" ht="13.5" customHeight="1" x14ac:dyDescent="0.3">
      <c r="A475" s="91" t="s">
        <v>954</v>
      </c>
      <c r="B475" s="92" t="s">
        <v>31</v>
      </c>
      <c r="D475" s="94" t="s">
        <v>955</v>
      </c>
      <c r="E475" s="95">
        <v>721</v>
      </c>
      <c r="F475" s="95">
        <v>6</v>
      </c>
      <c r="G475" s="95">
        <v>471</v>
      </c>
      <c r="H475" s="95">
        <v>1533</v>
      </c>
      <c r="I475" s="95">
        <v>999</v>
      </c>
      <c r="J475" s="95">
        <v>3730</v>
      </c>
      <c r="K475" s="95">
        <v>0</v>
      </c>
      <c r="L475" s="95">
        <v>0</v>
      </c>
      <c r="M475" s="95">
        <v>0</v>
      </c>
      <c r="N475" s="95">
        <v>0</v>
      </c>
      <c r="O475" s="95">
        <v>0</v>
      </c>
      <c r="Q475" s="95">
        <v>3730</v>
      </c>
      <c r="R475" s="95">
        <v>187</v>
      </c>
      <c r="S475" s="95">
        <v>625.27649858956204</v>
      </c>
      <c r="U475" s="95">
        <v>457</v>
      </c>
      <c r="V475" s="95">
        <v>1475.3</v>
      </c>
      <c r="W475" s="95">
        <v>649.00919698685402</v>
      </c>
      <c r="X475" s="95">
        <v>3206.5856955764102</v>
      </c>
      <c r="Y475" s="95">
        <v>3393.5856955764102</v>
      </c>
      <c r="Z475" s="95">
        <v>-7.1873502635361701</v>
      </c>
      <c r="AA475" s="95">
        <v>3149.67680514208</v>
      </c>
      <c r="AB475" s="95">
        <v>336.414304423582</v>
      </c>
      <c r="AC475" s="95">
        <v>109.913240289234</v>
      </c>
      <c r="AD475" s="95">
        <v>580.32319485792004</v>
      </c>
      <c r="AE475" s="95">
        <v>118.42484898483799</v>
      </c>
      <c r="AF475" s="96">
        <v>1</v>
      </c>
    </row>
    <row r="476" spans="1:32" ht="13.5" customHeight="1" x14ac:dyDescent="0.3">
      <c r="A476" s="91" t="s">
        <v>956</v>
      </c>
      <c r="B476" s="92" t="s">
        <v>31</v>
      </c>
      <c r="D476" s="94" t="s">
        <v>957</v>
      </c>
      <c r="E476" s="95">
        <v>484</v>
      </c>
      <c r="F476" s="95">
        <v>6</v>
      </c>
      <c r="G476" s="95">
        <v>693</v>
      </c>
      <c r="H476" s="95">
        <v>1238</v>
      </c>
      <c r="I476" s="95">
        <v>687</v>
      </c>
      <c r="J476" s="95">
        <v>3108</v>
      </c>
      <c r="K476" s="95">
        <v>60</v>
      </c>
      <c r="L476" s="95">
        <v>0</v>
      </c>
      <c r="M476" s="95">
        <v>0</v>
      </c>
      <c r="N476" s="95">
        <v>60</v>
      </c>
      <c r="O476" s="95">
        <v>0</v>
      </c>
      <c r="Q476" s="95">
        <v>3168</v>
      </c>
      <c r="R476" s="95">
        <v>165</v>
      </c>
      <c r="S476" s="95">
        <v>392</v>
      </c>
      <c r="T476" s="95">
        <v>6</v>
      </c>
      <c r="U476" s="95">
        <v>656</v>
      </c>
      <c r="V476" s="95">
        <v>1060.9000000000001</v>
      </c>
      <c r="W476" s="95">
        <v>534.87823839298903</v>
      </c>
      <c r="X476" s="95">
        <v>2649.7782383929798</v>
      </c>
      <c r="Y476" s="95">
        <v>2814.7782383929798</v>
      </c>
      <c r="Z476" s="95">
        <v>-6.4880112834978796</v>
      </c>
      <c r="AA476" s="95">
        <v>2632.1551086805998</v>
      </c>
      <c r="AB476" s="95">
        <v>293.22176160701099</v>
      </c>
      <c r="AC476" s="95">
        <v>110.41722426326599</v>
      </c>
      <c r="AD476" s="95">
        <v>535.84489131939097</v>
      </c>
      <c r="AE476" s="95">
        <v>120.357648740084</v>
      </c>
      <c r="AF476" s="96">
        <v>0</v>
      </c>
    </row>
    <row r="477" spans="1:32" ht="13.5" customHeight="1" collapsed="1" x14ac:dyDescent="0.3">
      <c r="A477" s="91" t="s">
        <v>958</v>
      </c>
      <c r="B477" s="92" t="s">
        <v>31</v>
      </c>
      <c r="D477" s="94" t="s">
        <v>959</v>
      </c>
      <c r="E477" s="95">
        <v>370</v>
      </c>
      <c r="F477" s="95">
        <v>0</v>
      </c>
      <c r="G477" s="95">
        <v>1059</v>
      </c>
      <c r="H477" s="95">
        <v>727</v>
      </c>
      <c r="I477" s="95">
        <v>801</v>
      </c>
      <c r="J477" s="95">
        <v>2957</v>
      </c>
      <c r="K477" s="95">
        <v>80</v>
      </c>
      <c r="L477" s="95">
        <v>0</v>
      </c>
      <c r="M477" s="95">
        <v>0</v>
      </c>
      <c r="N477" s="95">
        <v>80</v>
      </c>
      <c r="O477" s="95">
        <v>0</v>
      </c>
      <c r="Q477" s="95">
        <v>3037</v>
      </c>
      <c r="R477" s="95">
        <v>273</v>
      </c>
      <c r="S477" s="95">
        <v>364.4</v>
      </c>
      <c r="U477" s="95">
        <v>1024.0999999999999</v>
      </c>
      <c r="V477" s="95">
        <v>680</v>
      </c>
      <c r="W477" s="95">
        <v>561.63303136231605</v>
      </c>
      <c r="X477" s="95">
        <v>2630.1330313623098</v>
      </c>
      <c r="Y477" s="95">
        <v>2903.1330313623098</v>
      </c>
      <c r="Z477" s="95">
        <v>-5.8453237410071903</v>
      </c>
      <c r="AA477" s="95">
        <v>2733.4355070470701</v>
      </c>
      <c r="AB477" s="95">
        <v>53.866968637683797</v>
      </c>
      <c r="AC477" s="95">
        <v>101.855477102005</v>
      </c>
      <c r="AD477" s="95">
        <v>303.56449295292703</v>
      </c>
      <c r="AE477" s="95">
        <v>111.105602900463</v>
      </c>
      <c r="AF477" s="96">
        <v>1</v>
      </c>
    </row>
    <row r="478" spans="1:32" ht="13.5" hidden="1" customHeight="1" outlineLevel="1" x14ac:dyDescent="0.3">
      <c r="A478" s="91" t="s">
        <v>960</v>
      </c>
      <c r="B478" s="92" t="s">
        <v>888</v>
      </c>
      <c r="D478" s="94" t="s">
        <v>961</v>
      </c>
      <c r="E478" s="95">
        <v>310</v>
      </c>
      <c r="F478" s="95">
        <v>0</v>
      </c>
      <c r="G478" s="95">
        <v>363</v>
      </c>
      <c r="H478" s="95">
        <v>447</v>
      </c>
      <c r="I478" s="95">
        <v>488</v>
      </c>
      <c r="J478" s="95">
        <v>1608</v>
      </c>
      <c r="K478" s="95">
        <v>0</v>
      </c>
      <c r="L478" s="95">
        <v>0</v>
      </c>
      <c r="M478" s="95">
        <v>0</v>
      </c>
      <c r="N478" s="95">
        <v>0</v>
      </c>
      <c r="O478" s="95">
        <v>0</v>
      </c>
      <c r="Q478" s="95">
        <v>1608</v>
      </c>
      <c r="R478" s="95">
        <v>138</v>
      </c>
      <c r="S478" s="95">
        <v>290.8</v>
      </c>
      <c r="U478" s="95">
        <v>352.6</v>
      </c>
      <c r="V478" s="95">
        <v>432</v>
      </c>
      <c r="W478" s="95">
        <v>345.00375658510097</v>
      </c>
      <c r="X478" s="95">
        <v>1420.4037565850999</v>
      </c>
      <c r="Y478" s="95">
        <v>1558.4037565850999</v>
      </c>
      <c r="Z478" s="95">
        <v>-8.1830790568654592</v>
      </c>
      <c r="AA478" s="95">
        <v>1430.87834515858</v>
      </c>
      <c r="AB478" s="95">
        <v>49.596243414898197</v>
      </c>
      <c r="AD478" s="95">
        <v>177.12165484141801</v>
      </c>
      <c r="AF478" s="96">
        <v>9</v>
      </c>
    </row>
    <row r="479" spans="1:32" ht="13.5" hidden="1" customHeight="1" outlineLevel="1" collapsed="1" x14ac:dyDescent="0.3">
      <c r="A479" s="91" t="s">
        <v>962</v>
      </c>
      <c r="B479" s="92" t="s">
        <v>888</v>
      </c>
      <c r="D479" s="94" t="s">
        <v>963</v>
      </c>
      <c r="E479" s="95">
        <v>60</v>
      </c>
      <c r="F479" s="95">
        <v>0</v>
      </c>
      <c r="G479" s="95">
        <v>696</v>
      </c>
      <c r="H479" s="95">
        <v>280</v>
      </c>
      <c r="I479" s="95">
        <v>313</v>
      </c>
      <c r="J479" s="95">
        <v>1349</v>
      </c>
      <c r="K479" s="95">
        <v>80</v>
      </c>
      <c r="L479" s="95">
        <v>0</v>
      </c>
      <c r="M479" s="95">
        <v>0</v>
      </c>
      <c r="N479" s="95">
        <v>80</v>
      </c>
      <c r="O479" s="95">
        <v>0</v>
      </c>
      <c r="Q479" s="95">
        <v>1429</v>
      </c>
      <c r="R479" s="95">
        <v>135</v>
      </c>
      <c r="S479" s="95">
        <v>73.599999999999994</v>
      </c>
      <c r="U479" s="95">
        <v>671.5</v>
      </c>
      <c r="V479" s="95">
        <v>248</v>
      </c>
      <c r="W479" s="95">
        <v>216.62927477721399</v>
      </c>
      <c r="X479" s="95">
        <v>1209.7292747772101</v>
      </c>
      <c r="Y479" s="95">
        <v>1344.7292747772101</v>
      </c>
      <c r="Z479" s="95">
        <v>-3.6323851203501101</v>
      </c>
      <c r="AA479" s="95">
        <v>1295.8835286912099</v>
      </c>
      <c r="AB479" s="95">
        <v>4.2707252227855799</v>
      </c>
      <c r="AD479" s="95">
        <v>133.11647130878501</v>
      </c>
      <c r="AF479" s="96">
        <v>9</v>
      </c>
    </row>
    <row r="480" spans="1:32" ht="13.5" customHeight="1" x14ac:dyDescent="0.3">
      <c r="A480" s="91" t="s">
        <v>964</v>
      </c>
      <c r="B480" s="92" t="s">
        <v>31</v>
      </c>
      <c r="D480" s="94" t="s">
        <v>965</v>
      </c>
      <c r="E480" s="95">
        <v>540</v>
      </c>
      <c r="F480" s="95">
        <v>0</v>
      </c>
      <c r="G480" s="95">
        <v>938</v>
      </c>
      <c r="H480" s="95">
        <v>732</v>
      </c>
      <c r="I480" s="95">
        <v>1222</v>
      </c>
      <c r="J480" s="95">
        <v>3432</v>
      </c>
      <c r="K480" s="95">
        <v>34</v>
      </c>
      <c r="L480" s="95">
        <v>0</v>
      </c>
      <c r="M480" s="95">
        <v>0</v>
      </c>
      <c r="N480" s="95">
        <v>34</v>
      </c>
      <c r="O480" s="95">
        <v>0</v>
      </c>
      <c r="Q480" s="95">
        <v>3466</v>
      </c>
      <c r="R480" s="95">
        <v>171</v>
      </c>
      <c r="S480" s="95">
        <v>451.4</v>
      </c>
      <c r="U480" s="95">
        <v>921</v>
      </c>
      <c r="V480" s="95">
        <v>702.3</v>
      </c>
      <c r="W480" s="95">
        <v>935</v>
      </c>
      <c r="X480" s="95">
        <v>3009.7</v>
      </c>
      <c r="Y480" s="95">
        <v>3180.7</v>
      </c>
      <c r="Z480" s="95">
        <v>-6.3039309683604898</v>
      </c>
      <c r="AA480" s="95">
        <v>2980.1908676893499</v>
      </c>
      <c r="AB480" s="95">
        <v>251.29999999999899</v>
      </c>
      <c r="AC480" s="95">
        <v>107.900776558619</v>
      </c>
      <c r="AD480" s="95">
        <v>485.80913231064102</v>
      </c>
      <c r="AE480" s="95">
        <v>116.301275786651</v>
      </c>
      <c r="AF480" s="96">
        <v>0</v>
      </c>
    </row>
    <row r="481" spans="1:32" ht="13.5" customHeight="1" collapsed="1" x14ac:dyDescent="0.3">
      <c r="A481" s="91" t="s">
        <v>966</v>
      </c>
      <c r="B481" s="92" t="s">
        <v>31</v>
      </c>
      <c r="D481" s="94" t="s">
        <v>967</v>
      </c>
      <c r="E481" s="95">
        <v>985</v>
      </c>
      <c r="F481" s="95">
        <v>0</v>
      </c>
      <c r="G481" s="95">
        <v>898</v>
      </c>
      <c r="H481" s="95">
        <v>1552</v>
      </c>
      <c r="I481" s="95">
        <v>842</v>
      </c>
      <c r="J481" s="95">
        <v>4277</v>
      </c>
      <c r="K481" s="95">
        <v>10</v>
      </c>
      <c r="L481" s="95">
        <v>12</v>
      </c>
      <c r="M481" s="95">
        <v>0</v>
      </c>
      <c r="N481" s="95">
        <v>22</v>
      </c>
      <c r="O481" s="95">
        <v>79</v>
      </c>
      <c r="Q481" s="95">
        <v>4378</v>
      </c>
      <c r="R481" s="95">
        <v>263</v>
      </c>
      <c r="S481" s="95">
        <v>875.27720380818005</v>
      </c>
      <c r="U481" s="95">
        <v>854.6</v>
      </c>
      <c r="V481" s="95">
        <v>1501</v>
      </c>
      <c r="W481" s="95">
        <v>653.69371768992096</v>
      </c>
      <c r="X481" s="95">
        <v>3884.5709214980998</v>
      </c>
      <c r="Y481" s="95">
        <v>4147.5709214980998</v>
      </c>
      <c r="Z481" s="95">
        <v>-6.8212215782434198</v>
      </c>
      <c r="AA481" s="95">
        <v>3864.6559188279198</v>
      </c>
      <c r="AB481" s="95">
        <v>129.42907850189701</v>
      </c>
      <c r="AC481" s="95">
        <v>103.120599525641</v>
      </c>
      <c r="AD481" s="95">
        <v>513.34408117207499</v>
      </c>
      <c r="AE481" s="95">
        <v>113.283047493857</v>
      </c>
      <c r="AF481" s="96">
        <v>1</v>
      </c>
    </row>
    <row r="482" spans="1:32" ht="13.5" hidden="1" customHeight="1" outlineLevel="1" x14ac:dyDescent="0.3">
      <c r="A482" s="91" t="s">
        <v>968</v>
      </c>
      <c r="B482" s="92" t="s">
        <v>888</v>
      </c>
      <c r="D482" s="94" t="s">
        <v>969</v>
      </c>
      <c r="E482" s="95">
        <v>326</v>
      </c>
      <c r="F482" s="95">
        <v>0</v>
      </c>
      <c r="G482" s="95">
        <v>474</v>
      </c>
      <c r="H482" s="95">
        <v>1017</v>
      </c>
      <c r="I482" s="95">
        <v>570</v>
      </c>
      <c r="J482" s="95">
        <v>2387</v>
      </c>
      <c r="K482" s="95">
        <v>0</v>
      </c>
      <c r="L482" s="95">
        <v>0</v>
      </c>
      <c r="M482" s="95">
        <v>0</v>
      </c>
      <c r="N482" s="95">
        <v>0</v>
      </c>
      <c r="O482" s="95">
        <v>0</v>
      </c>
      <c r="Q482" s="95">
        <v>2387</v>
      </c>
      <c r="R482" s="95">
        <v>113</v>
      </c>
      <c r="S482" s="95">
        <v>278.55158674188999</v>
      </c>
      <c r="U482" s="95">
        <v>454.6</v>
      </c>
      <c r="V482" s="95">
        <v>974</v>
      </c>
      <c r="W482" s="95">
        <v>416.5</v>
      </c>
      <c r="X482" s="95">
        <v>2123.6515867418898</v>
      </c>
      <c r="Y482" s="95">
        <v>2236.6515867418898</v>
      </c>
      <c r="Z482" s="95">
        <v>-5.8391003460207598</v>
      </c>
      <c r="AA482" s="95">
        <v>2106.05125620116</v>
      </c>
      <c r="AB482" s="95">
        <v>150.34841325810899</v>
      </c>
      <c r="AD482" s="95">
        <v>280.94874379883402</v>
      </c>
      <c r="AF482" s="96">
        <v>9</v>
      </c>
    </row>
    <row r="483" spans="1:32" ht="13.5" hidden="1" customHeight="1" outlineLevel="1" x14ac:dyDescent="0.3">
      <c r="A483" s="91" t="s">
        <v>970</v>
      </c>
      <c r="B483" s="92" t="s">
        <v>888</v>
      </c>
      <c r="D483" s="94" t="s">
        <v>971</v>
      </c>
      <c r="E483" s="95">
        <v>659</v>
      </c>
      <c r="F483" s="95">
        <v>0</v>
      </c>
      <c r="G483" s="95">
        <v>424</v>
      </c>
      <c r="H483" s="95">
        <v>535</v>
      </c>
      <c r="I483" s="95">
        <v>272</v>
      </c>
      <c r="J483" s="95">
        <v>1890</v>
      </c>
      <c r="K483" s="95">
        <v>10</v>
      </c>
      <c r="L483" s="95">
        <v>12</v>
      </c>
      <c r="M483" s="95">
        <v>0</v>
      </c>
      <c r="N483" s="95">
        <v>22</v>
      </c>
      <c r="O483" s="95">
        <v>79</v>
      </c>
      <c r="Q483" s="95">
        <v>1991</v>
      </c>
      <c r="R483" s="95">
        <v>150</v>
      </c>
      <c r="S483" s="95">
        <v>596.72561706629006</v>
      </c>
      <c r="U483" s="95">
        <v>400</v>
      </c>
      <c r="V483" s="95">
        <v>527</v>
      </c>
      <c r="W483" s="95">
        <v>237.19371768992099</v>
      </c>
      <c r="X483" s="95">
        <v>1760.91933475621</v>
      </c>
      <c r="Y483" s="95">
        <v>1910.91933475621</v>
      </c>
      <c r="Z483" s="95">
        <v>-7.8656853725850899</v>
      </c>
      <c r="AA483" s="95">
        <v>1760.61243216039</v>
      </c>
      <c r="AB483" s="95">
        <v>-20.919334756212201</v>
      </c>
      <c r="AD483" s="95">
        <v>230.38756783960699</v>
      </c>
      <c r="AF483" s="96">
        <v>9</v>
      </c>
    </row>
    <row r="484" spans="1:32" ht="13.5" customHeight="1" collapsed="1" x14ac:dyDescent="0.3">
      <c r="A484" s="91" t="s">
        <v>972</v>
      </c>
      <c r="B484" s="92" t="s">
        <v>31</v>
      </c>
      <c r="D484" s="94" t="s">
        <v>973</v>
      </c>
      <c r="E484" s="95">
        <v>782</v>
      </c>
      <c r="F484" s="95">
        <v>0</v>
      </c>
      <c r="G484" s="95">
        <v>1515</v>
      </c>
      <c r="H484" s="95">
        <v>818</v>
      </c>
      <c r="I484" s="95">
        <v>538</v>
      </c>
      <c r="J484" s="95">
        <v>3653</v>
      </c>
      <c r="K484" s="95">
        <v>131</v>
      </c>
      <c r="L484" s="95">
        <v>0</v>
      </c>
      <c r="M484" s="95">
        <v>0</v>
      </c>
      <c r="N484" s="95">
        <v>131</v>
      </c>
      <c r="O484" s="95">
        <v>0</v>
      </c>
      <c r="Q484" s="95">
        <v>3784</v>
      </c>
      <c r="R484" s="95">
        <v>339</v>
      </c>
      <c r="S484" s="95">
        <v>708.25052891396297</v>
      </c>
      <c r="U484" s="95">
        <v>1488</v>
      </c>
      <c r="V484" s="95">
        <v>743</v>
      </c>
      <c r="W484" s="95">
        <v>392.407513170203</v>
      </c>
      <c r="X484" s="95">
        <v>3331.6580420841601</v>
      </c>
      <c r="Y484" s="95">
        <v>3670.6580420841601</v>
      </c>
      <c r="Z484" s="95">
        <v>-7.3055921672001496</v>
      </c>
      <c r="AA484" s="95">
        <v>3402.4947356769599</v>
      </c>
      <c r="AB484" s="95">
        <v>-17.658042084166901</v>
      </c>
      <c r="AC484" s="95">
        <v>99.518940694509894</v>
      </c>
      <c r="AD484" s="95">
        <v>381.50526432303599</v>
      </c>
      <c r="AE484" s="95">
        <v>111.21251593199401</v>
      </c>
      <c r="AF484" s="96">
        <v>0</v>
      </c>
    </row>
    <row r="485" spans="1:32" ht="13.5" hidden="1" customHeight="1" outlineLevel="1" x14ac:dyDescent="0.3">
      <c r="A485" s="91" t="s">
        <v>974</v>
      </c>
      <c r="B485" s="92" t="s">
        <v>888</v>
      </c>
      <c r="D485" s="94" t="s">
        <v>975</v>
      </c>
      <c r="E485" s="95">
        <v>366</v>
      </c>
      <c r="F485" s="95">
        <v>0</v>
      </c>
      <c r="G485" s="95">
        <v>865</v>
      </c>
      <c r="H485" s="95">
        <v>399</v>
      </c>
      <c r="I485" s="95">
        <v>316</v>
      </c>
      <c r="J485" s="95">
        <v>1946</v>
      </c>
      <c r="K485" s="95">
        <v>0</v>
      </c>
      <c r="L485" s="95">
        <v>0</v>
      </c>
      <c r="M485" s="95">
        <v>0</v>
      </c>
      <c r="N485" s="95">
        <v>0</v>
      </c>
      <c r="O485" s="95">
        <v>0</v>
      </c>
      <c r="Q485" s="95">
        <v>1946</v>
      </c>
      <c r="R485" s="95">
        <v>151</v>
      </c>
      <c r="S485" s="95">
        <v>318</v>
      </c>
      <c r="U485" s="95">
        <v>845</v>
      </c>
      <c r="V485" s="95">
        <v>377.5</v>
      </c>
      <c r="W485" s="95">
        <v>228.407513170203</v>
      </c>
      <c r="X485" s="95">
        <v>1768.9075131702</v>
      </c>
      <c r="Y485" s="95">
        <v>1919.9075131702</v>
      </c>
      <c r="Z485" s="95">
        <v>-6.1328125</v>
      </c>
      <c r="AA485" s="95">
        <v>1802.1631852140599</v>
      </c>
      <c r="AB485" s="95">
        <v>26.092486829796599</v>
      </c>
      <c r="AD485" s="95">
        <v>143.83681478593701</v>
      </c>
      <c r="AF485" s="96">
        <v>9</v>
      </c>
    </row>
    <row r="486" spans="1:32" ht="13.5" hidden="1" customHeight="1" outlineLevel="1" x14ac:dyDescent="0.3">
      <c r="A486" s="91" t="s">
        <v>976</v>
      </c>
      <c r="B486" s="92" t="s">
        <v>888</v>
      </c>
      <c r="D486" s="94" t="s">
        <v>977</v>
      </c>
      <c r="E486" s="95">
        <v>416</v>
      </c>
      <c r="F486" s="95">
        <v>0</v>
      </c>
      <c r="G486" s="95">
        <v>650</v>
      </c>
      <c r="H486" s="95">
        <v>419</v>
      </c>
      <c r="I486" s="95">
        <v>222</v>
      </c>
      <c r="J486" s="95">
        <v>1707</v>
      </c>
      <c r="K486" s="95">
        <v>131</v>
      </c>
      <c r="L486" s="95">
        <v>0</v>
      </c>
      <c r="M486" s="95">
        <v>0</v>
      </c>
      <c r="N486" s="95">
        <v>131</v>
      </c>
      <c r="O486" s="95">
        <v>0</v>
      </c>
      <c r="Q486" s="95">
        <v>1838</v>
      </c>
      <c r="R486" s="95">
        <v>188</v>
      </c>
      <c r="S486" s="95">
        <v>390.25052891396302</v>
      </c>
      <c r="U486" s="95">
        <v>643</v>
      </c>
      <c r="V486" s="95">
        <v>365.5</v>
      </c>
      <c r="W486" s="95">
        <v>164</v>
      </c>
      <c r="X486" s="95">
        <v>1562.7505289139599</v>
      </c>
      <c r="Y486" s="95">
        <v>1750.7505289139599</v>
      </c>
      <c r="Z486" s="95">
        <v>-8.3969465648854893</v>
      </c>
      <c r="AA486" s="95">
        <v>1603.7409425165999</v>
      </c>
      <c r="AB486" s="95">
        <v>-43.750528913963301</v>
      </c>
      <c r="AD486" s="95">
        <v>234.25905748339201</v>
      </c>
      <c r="AF486" s="96">
        <v>9</v>
      </c>
    </row>
    <row r="487" spans="1:32" ht="13.5" customHeight="1" collapsed="1" x14ac:dyDescent="0.3">
      <c r="A487" s="91" t="s">
        <v>978</v>
      </c>
      <c r="B487" s="92" t="s">
        <v>31</v>
      </c>
      <c r="D487" s="94" t="s">
        <v>979</v>
      </c>
      <c r="E487" s="95">
        <v>156</v>
      </c>
      <c r="F487" s="95">
        <v>18</v>
      </c>
      <c r="G487" s="95">
        <v>287</v>
      </c>
      <c r="H487" s="95">
        <v>31</v>
      </c>
      <c r="I487" s="95">
        <v>0</v>
      </c>
      <c r="J487" s="95">
        <v>492</v>
      </c>
      <c r="K487" s="95">
        <v>64</v>
      </c>
      <c r="L487" s="95">
        <v>0</v>
      </c>
      <c r="M487" s="95">
        <v>0</v>
      </c>
      <c r="N487" s="95">
        <v>64</v>
      </c>
      <c r="O487" s="95">
        <v>0</v>
      </c>
      <c r="Q487" s="95">
        <v>556</v>
      </c>
      <c r="R487" s="95">
        <v>89</v>
      </c>
      <c r="S487" s="95">
        <v>166.5</v>
      </c>
      <c r="U487" s="95">
        <v>240.4</v>
      </c>
      <c r="V487" s="95">
        <v>25</v>
      </c>
      <c r="X487" s="95">
        <v>431.9</v>
      </c>
      <c r="Y487" s="95">
        <v>520.9</v>
      </c>
      <c r="Z487" s="95">
        <v>-4.8944337811900098</v>
      </c>
      <c r="AA487" s="95">
        <v>495.40489443378101</v>
      </c>
      <c r="AB487" s="95">
        <v>-28.899999999999899</v>
      </c>
      <c r="AC487" s="95">
        <v>94.451910155500101</v>
      </c>
      <c r="AD487" s="95">
        <v>60.595105566218798</v>
      </c>
      <c r="AE487" s="95">
        <v>112.23143054238</v>
      </c>
      <c r="AF487" s="96">
        <v>1</v>
      </c>
    </row>
    <row r="488" spans="1:32" ht="13.5" hidden="1" customHeight="1" outlineLevel="1" x14ac:dyDescent="0.3">
      <c r="A488" s="91" t="s">
        <v>980</v>
      </c>
      <c r="B488" s="92" t="s">
        <v>34</v>
      </c>
      <c r="D488" s="94" t="s">
        <v>981</v>
      </c>
      <c r="E488" s="95">
        <v>9</v>
      </c>
      <c r="F488" s="95">
        <v>0</v>
      </c>
      <c r="G488" s="95">
        <v>0</v>
      </c>
      <c r="H488" s="95">
        <v>0</v>
      </c>
      <c r="I488" s="95">
        <v>0</v>
      </c>
      <c r="J488" s="95">
        <v>9</v>
      </c>
      <c r="K488" s="95">
        <v>0</v>
      </c>
      <c r="L488" s="95">
        <v>0</v>
      </c>
      <c r="M488" s="95">
        <v>0</v>
      </c>
      <c r="N488" s="95">
        <v>0</v>
      </c>
      <c r="O488" s="95">
        <v>0</v>
      </c>
      <c r="Q488" s="95">
        <v>9</v>
      </c>
      <c r="R488" s="95" t="s">
        <v>36</v>
      </c>
      <c r="S488" s="95" t="s">
        <v>36</v>
      </c>
      <c r="X488" s="95" t="s">
        <v>36</v>
      </c>
      <c r="Y488" s="95">
        <v>9</v>
      </c>
      <c r="Z488" s="95">
        <v>-8.3333333333333304</v>
      </c>
      <c r="AA488" s="95">
        <v>8.25</v>
      </c>
      <c r="AB488" s="95">
        <v>0</v>
      </c>
      <c r="AD488" s="95">
        <v>0.75</v>
      </c>
      <c r="AF488" s="96">
        <v>9</v>
      </c>
    </row>
    <row r="489" spans="1:32" ht="13.5" hidden="1" customHeight="1" outlineLevel="1" x14ac:dyDescent="0.3">
      <c r="A489" s="91" t="s">
        <v>982</v>
      </c>
      <c r="B489" s="92" t="s">
        <v>34</v>
      </c>
      <c r="D489" s="94" t="s">
        <v>983</v>
      </c>
      <c r="E489" s="95">
        <v>6</v>
      </c>
      <c r="F489" s="95">
        <v>0</v>
      </c>
      <c r="G489" s="95">
        <v>0</v>
      </c>
      <c r="H489" s="95">
        <v>0</v>
      </c>
      <c r="I489" s="95">
        <v>0</v>
      </c>
      <c r="J489" s="95">
        <v>6</v>
      </c>
      <c r="K489" s="95">
        <v>0</v>
      </c>
      <c r="L489" s="95">
        <v>0</v>
      </c>
      <c r="M489" s="95">
        <v>0</v>
      </c>
      <c r="N489" s="95">
        <v>0</v>
      </c>
      <c r="O489" s="95">
        <v>0</v>
      </c>
      <c r="Q489" s="95">
        <v>6</v>
      </c>
      <c r="R489" s="95" t="s">
        <v>36</v>
      </c>
      <c r="S489" s="95" t="s">
        <v>36</v>
      </c>
      <c r="X489" s="95" t="s">
        <v>36</v>
      </c>
      <c r="Y489" s="95">
        <v>7</v>
      </c>
      <c r="Z489" s="95">
        <v>-12.1212121212121</v>
      </c>
      <c r="AA489" s="95">
        <v>6.1515151515151496</v>
      </c>
      <c r="AB489" s="95">
        <v>-1</v>
      </c>
      <c r="AD489" s="95">
        <v>-0.15151515151514999</v>
      </c>
      <c r="AF489" s="96">
        <v>9</v>
      </c>
    </row>
    <row r="490" spans="1:32" ht="13.5" hidden="1" customHeight="1" outlineLevel="1" x14ac:dyDescent="0.3">
      <c r="A490" s="91" t="s">
        <v>984</v>
      </c>
      <c r="B490" s="92" t="s">
        <v>34</v>
      </c>
      <c r="D490" s="94" t="s">
        <v>985</v>
      </c>
      <c r="E490" s="95">
        <v>0</v>
      </c>
      <c r="F490" s="95">
        <v>0</v>
      </c>
      <c r="G490" s="95">
        <v>0</v>
      </c>
      <c r="H490" s="95">
        <v>0</v>
      </c>
      <c r="I490" s="95">
        <v>0</v>
      </c>
      <c r="J490" s="95">
        <v>0</v>
      </c>
      <c r="K490" s="95">
        <v>0</v>
      </c>
      <c r="L490" s="95">
        <v>0</v>
      </c>
      <c r="M490" s="95">
        <v>0</v>
      </c>
      <c r="N490" s="95">
        <v>0</v>
      </c>
      <c r="O490" s="95">
        <v>0</v>
      </c>
      <c r="Q490" s="95">
        <v>0</v>
      </c>
      <c r="R490" s="95" t="s">
        <v>36</v>
      </c>
      <c r="Y490" s="95" t="s">
        <v>36</v>
      </c>
      <c r="Z490" s="95">
        <v>42.857142857142797</v>
      </c>
      <c r="AA490" s="95" t="s">
        <v>36</v>
      </c>
      <c r="AB490" s="95" t="s">
        <v>36</v>
      </c>
      <c r="AD490" s="95" t="s">
        <v>36</v>
      </c>
      <c r="AF490" s="96">
        <v>9</v>
      </c>
    </row>
    <row r="491" spans="1:32" ht="13.5" hidden="1" customHeight="1" outlineLevel="1" x14ac:dyDescent="0.3">
      <c r="A491" s="91" t="s">
        <v>986</v>
      </c>
      <c r="B491" s="92" t="s">
        <v>34</v>
      </c>
      <c r="D491" s="94" t="s">
        <v>987</v>
      </c>
      <c r="E491" s="95">
        <v>7</v>
      </c>
      <c r="F491" s="95">
        <v>0</v>
      </c>
      <c r="G491" s="95">
        <v>0</v>
      </c>
      <c r="H491" s="95">
        <v>0</v>
      </c>
      <c r="I491" s="95">
        <v>0</v>
      </c>
      <c r="J491" s="95">
        <v>7</v>
      </c>
      <c r="K491" s="95">
        <v>0</v>
      </c>
      <c r="L491" s="95">
        <v>0</v>
      </c>
      <c r="M491" s="95">
        <v>0</v>
      </c>
      <c r="N491" s="95">
        <v>0</v>
      </c>
      <c r="O491" s="95">
        <v>0</v>
      </c>
      <c r="Q491" s="95">
        <v>7</v>
      </c>
      <c r="R491" s="95" t="s">
        <v>36</v>
      </c>
      <c r="S491" s="95" t="s">
        <v>36</v>
      </c>
      <c r="X491" s="95" t="s">
        <v>36</v>
      </c>
      <c r="Y491" s="95">
        <v>9</v>
      </c>
      <c r="Z491" s="95">
        <v>-15.3846153846153</v>
      </c>
      <c r="AA491" s="95">
        <v>7.6153846153846096</v>
      </c>
      <c r="AB491" s="95">
        <v>-2</v>
      </c>
      <c r="AD491" s="95">
        <v>-0.61538461538460998</v>
      </c>
      <c r="AF491" s="96">
        <v>9</v>
      </c>
    </row>
    <row r="492" spans="1:32" ht="13.5" hidden="1" customHeight="1" outlineLevel="1" x14ac:dyDescent="0.3">
      <c r="A492" s="91" t="s">
        <v>988</v>
      </c>
      <c r="B492" s="92" t="s">
        <v>34</v>
      </c>
      <c r="D492" s="94" t="s">
        <v>989</v>
      </c>
      <c r="E492" s="95">
        <v>27</v>
      </c>
      <c r="F492" s="95">
        <v>0</v>
      </c>
      <c r="G492" s="95">
        <v>119</v>
      </c>
      <c r="H492" s="95">
        <v>0</v>
      </c>
      <c r="I492" s="95">
        <v>0</v>
      </c>
      <c r="J492" s="95">
        <v>146</v>
      </c>
      <c r="K492" s="95">
        <v>0</v>
      </c>
      <c r="L492" s="95">
        <v>0</v>
      </c>
      <c r="M492" s="95">
        <v>0</v>
      </c>
      <c r="N492" s="95">
        <v>0</v>
      </c>
      <c r="O492" s="95">
        <v>0</v>
      </c>
      <c r="Q492" s="95">
        <v>146</v>
      </c>
      <c r="R492" s="95">
        <v>15</v>
      </c>
      <c r="S492" s="95">
        <v>31</v>
      </c>
      <c r="U492" s="95">
        <v>75</v>
      </c>
      <c r="X492" s="95">
        <v>106</v>
      </c>
      <c r="Y492" s="95">
        <v>121</v>
      </c>
      <c r="Z492" s="95">
        <v>-3.2</v>
      </c>
      <c r="AA492" s="95">
        <v>117.128</v>
      </c>
      <c r="AB492" s="95">
        <v>25</v>
      </c>
      <c r="AD492" s="95">
        <v>28.872</v>
      </c>
      <c r="AF492" s="96">
        <v>9</v>
      </c>
    </row>
    <row r="493" spans="1:32" ht="13.5" hidden="1" customHeight="1" outlineLevel="1" x14ac:dyDescent="0.3">
      <c r="A493" s="91" t="s">
        <v>990</v>
      </c>
      <c r="B493" s="92" t="s">
        <v>34</v>
      </c>
      <c r="D493" s="94" t="s">
        <v>991</v>
      </c>
      <c r="E493" s="95">
        <v>12</v>
      </c>
      <c r="F493" s="95">
        <v>6</v>
      </c>
      <c r="G493" s="95">
        <v>62</v>
      </c>
      <c r="H493" s="95">
        <v>0</v>
      </c>
      <c r="I493" s="95">
        <v>0</v>
      </c>
      <c r="J493" s="95">
        <v>80</v>
      </c>
      <c r="K493" s="95">
        <v>16</v>
      </c>
      <c r="L493" s="95">
        <v>0</v>
      </c>
      <c r="M493" s="95">
        <v>0</v>
      </c>
      <c r="N493" s="95">
        <v>16</v>
      </c>
      <c r="O493" s="95">
        <v>0</v>
      </c>
      <c r="Q493" s="95">
        <v>96</v>
      </c>
      <c r="R493" s="95">
        <v>15</v>
      </c>
      <c r="S493" s="95">
        <v>18</v>
      </c>
      <c r="U493" s="95">
        <v>62</v>
      </c>
      <c r="X493" s="95">
        <v>80</v>
      </c>
      <c r="Y493" s="95">
        <v>95</v>
      </c>
      <c r="Z493" s="95">
        <v>5</v>
      </c>
      <c r="AA493" s="95">
        <v>99.75</v>
      </c>
      <c r="AB493" s="95">
        <v>-15</v>
      </c>
      <c r="AD493" s="95">
        <v>-3.75</v>
      </c>
      <c r="AF493" s="96">
        <v>9</v>
      </c>
    </row>
    <row r="494" spans="1:32" ht="13.5" hidden="1" customHeight="1" outlineLevel="1" x14ac:dyDescent="0.3">
      <c r="A494" s="91" t="s">
        <v>992</v>
      </c>
      <c r="B494" s="92" t="s">
        <v>34</v>
      </c>
      <c r="D494" s="94" t="s">
        <v>993</v>
      </c>
      <c r="E494" s="95">
        <v>13</v>
      </c>
      <c r="F494" s="95">
        <v>0</v>
      </c>
      <c r="G494" s="95">
        <v>0</v>
      </c>
      <c r="H494" s="95">
        <v>0</v>
      </c>
      <c r="I494" s="95">
        <v>0</v>
      </c>
      <c r="J494" s="95">
        <v>13</v>
      </c>
      <c r="K494" s="95">
        <v>0</v>
      </c>
      <c r="L494" s="95">
        <v>0</v>
      </c>
      <c r="M494" s="95">
        <v>0</v>
      </c>
      <c r="N494" s="95">
        <v>0</v>
      </c>
      <c r="O494" s="95">
        <v>0</v>
      </c>
      <c r="Q494" s="95">
        <v>13</v>
      </c>
      <c r="R494" s="95" t="s">
        <v>36</v>
      </c>
      <c r="S494" s="95" t="s">
        <v>36</v>
      </c>
      <c r="X494" s="95" t="s">
        <v>36</v>
      </c>
      <c r="Y494" s="95">
        <v>27</v>
      </c>
      <c r="Z494" s="95">
        <v>-4.1666666666666599</v>
      </c>
      <c r="AA494" s="95">
        <v>25.875</v>
      </c>
      <c r="AB494" s="95">
        <v>-14</v>
      </c>
      <c r="AD494" s="95">
        <v>-12.875</v>
      </c>
      <c r="AF494" s="96">
        <v>9</v>
      </c>
    </row>
    <row r="495" spans="1:32" ht="13.5" hidden="1" customHeight="1" outlineLevel="1" x14ac:dyDescent="0.3">
      <c r="A495" s="91" t="s">
        <v>994</v>
      </c>
      <c r="B495" s="92" t="s">
        <v>34</v>
      </c>
      <c r="D495" s="94" t="s">
        <v>995</v>
      </c>
      <c r="E495" s="95">
        <v>43</v>
      </c>
      <c r="F495" s="95">
        <v>0</v>
      </c>
      <c r="G495" s="95">
        <v>62</v>
      </c>
      <c r="H495" s="95">
        <v>0</v>
      </c>
      <c r="I495" s="95">
        <v>0</v>
      </c>
      <c r="J495" s="95">
        <v>105</v>
      </c>
      <c r="K495" s="95">
        <v>16</v>
      </c>
      <c r="L495" s="95">
        <v>0</v>
      </c>
      <c r="M495" s="95">
        <v>0</v>
      </c>
      <c r="N495" s="95">
        <v>16</v>
      </c>
      <c r="O495" s="95">
        <v>0</v>
      </c>
      <c r="Q495" s="95">
        <v>121</v>
      </c>
      <c r="R495" s="95">
        <v>7</v>
      </c>
      <c r="S495" s="95">
        <v>33.5</v>
      </c>
      <c r="U495" s="95">
        <v>62</v>
      </c>
      <c r="X495" s="95">
        <v>95.5</v>
      </c>
      <c r="Y495" s="95">
        <v>102.5</v>
      </c>
      <c r="Z495" s="95">
        <v>-7.8947368421052602</v>
      </c>
      <c r="AA495" s="95">
        <v>94.407894736842096</v>
      </c>
      <c r="AB495" s="95">
        <v>2.5</v>
      </c>
      <c r="AD495" s="95">
        <v>26.592105263157801</v>
      </c>
      <c r="AF495" s="96">
        <v>9</v>
      </c>
    </row>
    <row r="496" spans="1:32" ht="13.5" hidden="1" customHeight="1" outlineLevel="1" x14ac:dyDescent="0.3">
      <c r="A496" s="91" t="s">
        <v>996</v>
      </c>
      <c r="B496" s="92" t="s">
        <v>34</v>
      </c>
      <c r="D496" s="94" t="s">
        <v>997</v>
      </c>
      <c r="E496" s="95">
        <v>6</v>
      </c>
      <c r="F496" s="95">
        <v>0</v>
      </c>
      <c r="G496" s="95">
        <v>0</v>
      </c>
      <c r="H496" s="95">
        <v>0</v>
      </c>
      <c r="I496" s="95">
        <v>0</v>
      </c>
      <c r="J496" s="95">
        <v>6</v>
      </c>
      <c r="K496" s="95">
        <v>0</v>
      </c>
      <c r="L496" s="95">
        <v>0</v>
      </c>
      <c r="M496" s="95">
        <v>0</v>
      </c>
      <c r="N496" s="95">
        <v>0</v>
      </c>
      <c r="O496" s="95">
        <v>0</v>
      </c>
      <c r="Q496" s="95">
        <v>6</v>
      </c>
      <c r="R496" s="95" t="s">
        <v>36</v>
      </c>
      <c r="Y496" s="95" t="s">
        <v>36</v>
      </c>
      <c r="Z496" s="95">
        <v>-3.5714285714285698</v>
      </c>
      <c r="AA496" s="95" t="s">
        <v>36</v>
      </c>
      <c r="AB496" s="95" t="s">
        <v>36</v>
      </c>
      <c r="AD496" s="95" t="s">
        <v>36</v>
      </c>
      <c r="AF496" s="96">
        <v>9</v>
      </c>
    </row>
    <row r="497" spans="1:32" ht="13.5" hidden="1" customHeight="1" outlineLevel="1" x14ac:dyDescent="0.3">
      <c r="A497" s="91" t="s">
        <v>998</v>
      </c>
      <c r="B497" s="92" t="s">
        <v>34</v>
      </c>
      <c r="D497" s="94" t="s">
        <v>999</v>
      </c>
      <c r="E497" s="95">
        <v>0</v>
      </c>
      <c r="F497" s="95">
        <v>0</v>
      </c>
      <c r="G497" s="95">
        <v>0</v>
      </c>
      <c r="H497" s="95">
        <v>0</v>
      </c>
      <c r="I497" s="95">
        <v>0</v>
      </c>
      <c r="J497" s="95">
        <v>0</v>
      </c>
      <c r="K497" s="95">
        <v>0</v>
      </c>
      <c r="L497" s="95">
        <v>0</v>
      </c>
      <c r="M497" s="95">
        <v>0</v>
      </c>
      <c r="N497" s="95">
        <v>0</v>
      </c>
      <c r="O497" s="95">
        <v>0</v>
      </c>
      <c r="Q497" s="95">
        <v>0</v>
      </c>
      <c r="R497" s="95" t="s">
        <v>36</v>
      </c>
      <c r="Y497" s="95" t="s">
        <v>36</v>
      </c>
      <c r="Z497" s="95">
        <v>-3.5087719298245599</v>
      </c>
      <c r="AA497" s="95" t="s">
        <v>36</v>
      </c>
      <c r="AB497" s="95" t="s">
        <v>36</v>
      </c>
      <c r="AD497" s="95" t="s">
        <v>36</v>
      </c>
      <c r="AF497" s="96">
        <v>9</v>
      </c>
    </row>
    <row r="498" spans="1:32" ht="13.5" hidden="1" customHeight="1" outlineLevel="1" x14ac:dyDescent="0.3">
      <c r="A498" s="91" t="s">
        <v>1000</v>
      </c>
      <c r="B498" s="92" t="s">
        <v>34</v>
      </c>
      <c r="D498" s="94" t="s">
        <v>1001</v>
      </c>
      <c r="E498" s="95">
        <v>0</v>
      </c>
      <c r="F498" s="95">
        <v>0</v>
      </c>
      <c r="G498" s="95">
        <v>0</v>
      </c>
      <c r="H498" s="95">
        <v>0</v>
      </c>
      <c r="I498" s="95">
        <v>0</v>
      </c>
      <c r="J498" s="95">
        <v>0</v>
      </c>
      <c r="K498" s="95">
        <v>0</v>
      </c>
      <c r="L498" s="95">
        <v>0</v>
      </c>
      <c r="M498" s="95">
        <v>0</v>
      </c>
      <c r="N498" s="95">
        <v>0</v>
      </c>
      <c r="O498" s="95">
        <v>0</v>
      </c>
      <c r="Q498" s="95">
        <v>0</v>
      </c>
      <c r="R498" s="95" t="s">
        <v>36</v>
      </c>
      <c r="Y498" s="95" t="s">
        <v>36</v>
      </c>
      <c r="Z498" s="95">
        <v>17.857142857142801</v>
      </c>
      <c r="AA498" s="95" t="s">
        <v>36</v>
      </c>
      <c r="AB498" s="95" t="s">
        <v>36</v>
      </c>
      <c r="AD498" s="95" t="s">
        <v>36</v>
      </c>
      <c r="AF498" s="96">
        <v>9</v>
      </c>
    </row>
    <row r="499" spans="1:32" ht="13.5" hidden="1" customHeight="1" outlineLevel="1" x14ac:dyDescent="0.3">
      <c r="A499" s="91" t="s">
        <v>1002</v>
      </c>
      <c r="B499" s="92" t="s">
        <v>34</v>
      </c>
      <c r="D499" s="94" t="s">
        <v>1003</v>
      </c>
      <c r="R499" s="95" t="s">
        <v>36</v>
      </c>
      <c r="Y499" s="95" t="s">
        <v>36</v>
      </c>
      <c r="Z499" s="95">
        <v>-11.764705882352899</v>
      </c>
      <c r="AA499" s="95" t="s">
        <v>36</v>
      </c>
      <c r="AB499" s="95" t="s">
        <v>36</v>
      </c>
      <c r="AD499" s="95" t="s">
        <v>36</v>
      </c>
      <c r="AF499" s="96">
        <v>9</v>
      </c>
    </row>
    <row r="500" spans="1:32" ht="13.5" hidden="1" customHeight="1" outlineLevel="1" collapsed="1" x14ac:dyDescent="0.3">
      <c r="A500" s="91" t="s">
        <v>1004</v>
      </c>
      <c r="B500" s="92" t="s">
        <v>34</v>
      </c>
      <c r="D500" s="94" t="s">
        <v>1005</v>
      </c>
      <c r="E500" s="95">
        <v>0</v>
      </c>
      <c r="F500" s="95">
        <v>6</v>
      </c>
      <c r="G500" s="95">
        <v>44</v>
      </c>
      <c r="H500" s="95">
        <v>0</v>
      </c>
      <c r="I500" s="95">
        <v>0</v>
      </c>
      <c r="J500" s="95">
        <v>50</v>
      </c>
      <c r="K500" s="95">
        <v>32</v>
      </c>
      <c r="L500" s="95">
        <v>0</v>
      </c>
      <c r="M500" s="95">
        <v>0</v>
      </c>
      <c r="N500" s="95">
        <v>32</v>
      </c>
      <c r="O500" s="95">
        <v>0</v>
      </c>
      <c r="Q500" s="95">
        <v>82</v>
      </c>
      <c r="R500" s="95">
        <v>7</v>
      </c>
      <c r="S500" s="95">
        <v>9</v>
      </c>
      <c r="U500" s="95">
        <v>41.4</v>
      </c>
      <c r="X500" s="95">
        <v>50.4</v>
      </c>
      <c r="Y500" s="95">
        <v>57.4</v>
      </c>
      <c r="Z500" s="95">
        <v>-1.4925373134328299</v>
      </c>
      <c r="AA500" s="95">
        <v>56.543283582089501</v>
      </c>
      <c r="AB500" s="95">
        <v>-7.4</v>
      </c>
      <c r="AD500" s="95">
        <v>25.4567164179104</v>
      </c>
      <c r="AF500" s="96">
        <v>9</v>
      </c>
    </row>
    <row r="501" spans="1:32" ht="13.5" hidden="1" customHeight="1" outlineLevel="1" x14ac:dyDescent="0.3">
      <c r="A501" s="91" t="s">
        <v>1006</v>
      </c>
      <c r="B501" s="92" t="s">
        <v>34</v>
      </c>
      <c r="D501" s="94" t="s">
        <v>1007</v>
      </c>
      <c r="E501" s="95">
        <v>0</v>
      </c>
      <c r="F501" s="95">
        <v>0</v>
      </c>
      <c r="G501" s="95">
        <v>0</v>
      </c>
      <c r="H501" s="95">
        <v>0</v>
      </c>
      <c r="I501" s="95">
        <v>0</v>
      </c>
      <c r="J501" s="95">
        <v>0</v>
      </c>
      <c r="K501" s="95">
        <v>0</v>
      </c>
      <c r="L501" s="95">
        <v>0</v>
      </c>
      <c r="M501" s="95">
        <v>0</v>
      </c>
      <c r="N501" s="95">
        <v>0</v>
      </c>
      <c r="O501" s="95">
        <v>0</v>
      </c>
      <c r="Q501" s="95">
        <v>0</v>
      </c>
      <c r="R501" s="95" t="s">
        <v>36</v>
      </c>
      <c r="Y501" s="95" t="s">
        <v>36</v>
      </c>
      <c r="Z501" s="95">
        <v>6.25</v>
      </c>
      <c r="AA501" s="95" t="s">
        <v>36</v>
      </c>
      <c r="AB501" s="95" t="s">
        <v>36</v>
      </c>
      <c r="AD501" s="95" t="s">
        <v>36</v>
      </c>
      <c r="AF501" s="96">
        <v>9</v>
      </c>
    </row>
    <row r="502" spans="1:32" ht="13.5" hidden="1" customHeight="1" outlineLevel="1" x14ac:dyDescent="0.3">
      <c r="A502" s="91" t="s">
        <v>1008</v>
      </c>
      <c r="B502" s="92" t="s">
        <v>34</v>
      </c>
      <c r="D502" s="94" t="s">
        <v>1009</v>
      </c>
      <c r="E502" s="95">
        <v>0</v>
      </c>
      <c r="F502" s="95">
        <v>6</v>
      </c>
      <c r="G502" s="95">
        <v>0</v>
      </c>
      <c r="H502" s="95">
        <v>0</v>
      </c>
      <c r="I502" s="95">
        <v>0</v>
      </c>
      <c r="J502" s="95">
        <v>6</v>
      </c>
      <c r="K502" s="95">
        <v>0</v>
      </c>
      <c r="L502" s="95">
        <v>0</v>
      </c>
      <c r="M502" s="95">
        <v>0</v>
      </c>
      <c r="N502" s="95">
        <v>0</v>
      </c>
      <c r="O502" s="95">
        <v>0</v>
      </c>
      <c r="Q502" s="95">
        <v>6</v>
      </c>
      <c r="R502" s="95">
        <v>6</v>
      </c>
      <c r="Y502" s="95">
        <v>6</v>
      </c>
      <c r="Z502" s="95">
        <v>-20.8333333333333</v>
      </c>
      <c r="AA502" s="95">
        <v>4.75</v>
      </c>
      <c r="AB502" s="95">
        <v>0</v>
      </c>
      <c r="AD502" s="95">
        <v>1.25</v>
      </c>
      <c r="AF502" s="96">
        <v>9</v>
      </c>
    </row>
    <row r="503" spans="1:32" ht="13.5" hidden="1" customHeight="1" outlineLevel="1" x14ac:dyDescent="0.3">
      <c r="A503" s="91" t="s">
        <v>1010</v>
      </c>
      <c r="B503" s="92" t="s">
        <v>34</v>
      </c>
      <c r="D503" s="94" t="s">
        <v>1011</v>
      </c>
      <c r="E503" s="95">
        <v>0</v>
      </c>
      <c r="F503" s="95">
        <v>0</v>
      </c>
      <c r="G503" s="95">
        <v>0</v>
      </c>
      <c r="H503" s="95">
        <v>0</v>
      </c>
      <c r="I503" s="95">
        <v>0</v>
      </c>
      <c r="J503" s="95">
        <v>0</v>
      </c>
      <c r="K503" s="95">
        <v>0</v>
      </c>
      <c r="L503" s="95">
        <v>0</v>
      </c>
      <c r="M503" s="95">
        <v>0</v>
      </c>
      <c r="N503" s="95">
        <v>0</v>
      </c>
      <c r="O503" s="95">
        <v>0</v>
      </c>
      <c r="Q503" s="95">
        <v>0</v>
      </c>
      <c r="R503" s="95" t="s">
        <v>36</v>
      </c>
      <c r="Y503" s="95" t="s">
        <v>36</v>
      </c>
      <c r="Z503" s="95">
        <v>-4.4444444444444402</v>
      </c>
      <c r="AA503" s="95" t="s">
        <v>36</v>
      </c>
      <c r="AB503" s="95" t="s">
        <v>36</v>
      </c>
      <c r="AD503" s="95" t="s">
        <v>36</v>
      </c>
      <c r="AF503" s="96">
        <v>9</v>
      </c>
    </row>
    <row r="504" spans="1:32" ht="13.5" hidden="1" customHeight="1" outlineLevel="1" x14ac:dyDescent="0.3">
      <c r="A504" s="91" t="s">
        <v>1012</v>
      </c>
      <c r="B504" s="92" t="s">
        <v>34</v>
      </c>
      <c r="D504" s="94" t="s">
        <v>1013</v>
      </c>
      <c r="E504" s="95">
        <v>0</v>
      </c>
      <c r="F504" s="95">
        <v>0</v>
      </c>
      <c r="G504" s="95">
        <v>0</v>
      </c>
      <c r="H504" s="95">
        <v>0</v>
      </c>
      <c r="I504" s="95">
        <v>0</v>
      </c>
      <c r="J504" s="95">
        <v>0</v>
      </c>
      <c r="K504" s="95">
        <v>0</v>
      </c>
      <c r="L504" s="95">
        <v>0</v>
      </c>
      <c r="M504" s="95">
        <v>0</v>
      </c>
      <c r="N504" s="95">
        <v>0</v>
      </c>
      <c r="O504" s="95">
        <v>0</v>
      </c>
      <c r="Q504" s="95">
        <v>0</v>
      </c>
      <c r="R504" s="95">
        <v>5</v>
      </c>
      <c r="Y504" s="95">
        <v>5</v>
      </c>
      <c r="Z504" s="95">
        <v>-15.3846153846153</v>
      </c>
      <c r="AA504" s="95">
        <v>4.2307692307692299</v>
      </c>
      <c r="AB504" s="95">
        <v>-5</v>
      </c>
      <c r="AD504" s="95">
        <v>-4.2307692307692299</v>
      </c>
      <c r="AF504" s="96">
        <v>9</v>
      </c>
    </row>
    <row r="505" spans="1:32" ht="13.5" hidden="1" customHeight="1" outlineLevel="1" collapsed="1" x14ac:dyDescent="0.3">
      <c r="A505" s="91" t="s">
        <v>1014</v>
      </c>
      <c r="B505" s="92" t="s">
        <v>34</v>
      </c>
      <c r="D505" s="94" t="s">
        <v>1015</v>
      </c>
      <c r="E505" s="95">
        <v>6</v>
      </c>
      <c r="F505" s="95">
        <v>0</v>
      </c>
      <c r="G505" s="95">
        <v>0</v>
      </c>
      <c r="H505" s="95">
        <v>31</v>
      </c>
      <c r="I505" s="95">
        <v>0</v>
      </c>
      <c r="J505" s="95">
        <v>37</v>
      </c>
      <c r="K505" s="95">
        <v>0</v>
      </c>
      <c r="L505" s="95">
        <v>0</v>
      </c>
      <c r="M505" s="95">
        <v>0</v>
      </c>
      <c r="N505" s="95">
        <v>0</v>
      </c>
      <c r="O505" s="95">
        <v>0</v>
      </c>
      <c r="Q505" s="95">
        <v>37</v>
      </c>
      <c r="R505" s="95" t="s">
        <v>36</v>
      </c>
      <c r="S505" s="95" t="s">
        <v>36</v>
      </c>
      <c r="V505" s="95">
        <v>25</v>
      </c>
      <c r="X505" s="95" t="s">
        <v>36</v>
      </c>
      <c r="Y505" s="95">
        <v>34</v>
      </c>
      <c r="Z505" s="95">
        <v>-21.875</v>
      </c>
      <c r="AA505" s="95">
        <v>26.5625</v>
      </c>
      <c r="AB505" s="95">
        <v>3</v>
      </c>
      <c r="AD505" s="95">
        <v>10.4375</v>
      </c>
      <c r="AF505" s="96">
        <v>9</v>
      </c>
    </row>
    <row r="506" spans="1:32" ht="13.5" hidden="1" customHeight="1" outlineLevel="1" collapsed="1" x14ac:dyDescent="0.3">
      <c r="A506" s="91" t="s">
        <v>1016</v>
      </c>
      <c r="B506" s="92" t="s">
        <v>34</v>
      </c>
      <c r="D506" s="94" t="s">
        <v>1017</v>
      </c>
      <c r="E506" s="95">
        <v>0</v>
      </c>
      <c r="F506" s="95">
        <v>0</v>
      </c>
      <c r="G506" s="95">
        <v>0</v>
      </c>
      <c r="H506" s="95">
        <v>0</v>
      </c>
      <c r="I506" s="95">
        <v>0</v>
      </c>
      <c r="J506" s="95">
        <v>0</v>
      </c>
      <c r="K506" s="95">
        <v>0</v>
      </c>
      <c r="L506" s="95">
        <v>0</v>
      </c>
      <c r="M506" s="95">
        <v>0</v>
      </c>
      <c r="N506" s="95">
        <v>0</v>
      </c>
      <c r="O506" s="95">
        <v>0</v>
      </c>
      <c r="Q506" s="95">
        <v>0</v>
      </c>
      <c r="R506" s="95" t="s">
        <v>36</v>
      </c>
      <c r="Y506" s="95" t="s">
        <v>36</v>
      </c>
      <c r="Z506" s="95">
        <v>7.1428571428571397</v>
      </c>
      <c r="AA506" s="95" t="s">
        <v>36</v>
      </c>
      <c r="AB506" s="95" t="s">
        <v>36</v>
      </c>
      <c r="AD506" s="95" t="s">
        <v>36</v>
      </c>
      <c r="AF506" s="96">
        <v>9</v>
      </c>
    </row>
    <row r="507" spans="1:32" ht="13.5" hidden="1" customHeight="1" outlineLevel="1" x14ac:dyDescent="0.3">
      <c r="A507" s="91" t="s">
        <v>1018</v>
      </c>
      <c r="B507" s="92" t="s">
        <v>34</v>
      </c>
      <c r="D507" s="94" t="s">
        <v>1019</v>
      </c>
      <c r="E507" s="95">
        <v>9</v>
      </c>
      <c r="F507" s="95">
        <v>0</v>
      </c>
      <c r="G507" s="95">
        <v>0</v>
      </c>
      <c r="H507" s="95">
        <v>0</v>
      </c>
      <c r="I507" s="95">
        <v>0</v>
      </c>
      <c r="J507" s="95">
        <v>9</v>
      </c>
      <c r="K507" s="95">
        <v>0</v>
      </c>
      <c r="L507" s="95">
        <v>0</v>
      </c>
      <c r="M507" s="95">
        <v>0</v>
      </c>
      <c r="N507" s="95">
        <v>0</v>
      </c>
      <c r="O507" s="95">
        <v>0</v>
      </c>
      <c r="Q507" s="95">
        <v>9</v>
      </c>
      <c r="R507" s="95" t="s">
        <v>36</v>
      </c>
      <c r="S507" s="95" t="s">
        <v>36</v>
      </c>
      <c r="X507" s="95" t="s">
        <v>36</v>
      </c>
      <c r="Y507" s="95">
        <v>10</v>
      </c>
      <c r="Z507" s="95">
        <v>0</v>
      </c>
      <c r="AA507" s="95">
        <v>10</v>
      </c>
      <c r="AB507" s="95">
        <v>-1</v>
      </c>
      <c r="AD507" s="95">
        <v>-1</v>
      </c>
      <c r="AF507" s="96">
        <v>9</v>
      </c>
    </row>
    <row r="508" spans="1:32" ht="13.5" hidden="1" customHeight="1" outlineLevel="1" x14ac:dyDescent="0.3">
      <c r="A508" s="91" t="s">
        <v>1020</v>
      </c>
      <c r="B508" s="92" t="s">
        <v>34</v>
      </c>
      <c r="D508" s="94" t="s">
        <v>1021</v>
      </c>
      <c r="E508" s="95">
        <v>0</v>
      </c>
      <c r="F508" s="95">
        <v>0</v>
      </c>
      <c r="G508" s="95">
        <v>0</v>
      </c>
      <c r="H508" s="95">
        <v>0</v>
      </c>
      <c r="I508" s="95">
        <v>0</v>
      </c>
      <c r="J508" s="95">
        <v>0</v>
      </c>
      <c r="K508" s="95">
        <v>0</v>
      </c>
      <c r="L508" s="95">
        <v>0</v>
      </c>
      <c r="M508" s="95">
        <v>0</v>
      </c>
      <c r="N508" s="95">
        <v>0</v>
      </c>
      <c r="O508" s="95">
        <v>0</v>
      </c>
      <c r="Q508" s="95">
        <v>0</v>
      </c>
      <c r="R508" s="95" t="s">
        <v>36</v>
      </c>
      <c r="Y508" s="95" t="s">
        <v>36</v>
      </c>
      <c r="Z508" s="95">
        <v>14.285714285714199</v>
      </c>
      <c r="AA508" s="95" t="s">
        <v>36</v>
      </c>
      <c r="AB508" s="95" t="s">
        <v>36</v>
      </c>
      <c r="AD508" s="95" t="s">
        <v>36</v>
      </c>
      <c r="AF508" s="96">
        <v>9</v>
      </c>
    </row>
    <row r="509" spans="1:32" ht="13.5" hidden="1" customHeight="1" outlineLevel="1" x14ac:dyDescent="0.3">
      <c r="A509" s="91" t="s">
        <v>1022</v>
      </c>
      <c r="B509" s="92" t="s">
        <v>34</v>
      </c>
      <c r="D509" s="94" t="s">
        <v>1023</v>
      </c>
      <c r="E509" s="95">
        <v>0</v>
      </c>
      <c r="F509" s="95">
        <v>0</v>
      </c>
      <c r="G509" s="95">
        <v>0</v>
      </c>
      <c r="H509" s="95">
        <v>0</v>
      </c>
      <c r="I509" s="95">
        <v>0</v>
      </c>
      <c r="J509" s="95">
        <v>0</v>
      </c>
      <c r="K509" s="95">
        <v>0</v>
      </c>
      <c r="L509" s="95">
        <v>0</v>
      </c>
      <c r="M509" s="95">
        <v>0</v>
      </c>
      <c r="N509" s="95">
        <v>0</v>
      </c>
      <c r="O509" s="95">
        <v>0</v>
      </c>
      <c r="Q509" s="95">
        <v>0</v>
      </c>
      <c r="R509" s="95" t="s">
        <v>36</v>
      </c>
      <c r="Y509" s="95" t="s">
        <v>36</v>
      </c>
      <c r="Z509" s="95">
        <v>62.5</v>
      </c>
      <c r="AA509" s="95" t="s">
        <v>36</v>
      </c>
      <c r="AB509" s="95" t="s">
        <v>36</v>
      </c>
      <c r="AD509" s="95" t="s">
        <v>36</v>
      </c>
      <c r="AF509" s="96">
        <v>9</v>
      </c>
    </row>
    <row r="510" spans="1:32" ht="13.5" hidden="1" customHeight="1" outlineLevel="1" x14ac:dyDescent="0.3">
      <c r="A510" s="91" t="s">
        <v>1024</v>
      </c>
      <c r="B510" s="92" t="s">
        <v>34</v>
      </c>
      <c r="D510" s="94" t="s">
        <v>1025</v>
      </c>
      <c r="E510" s="95">
        <v>0</v>
      </c>
      <c r="F510" s="95">
        <v>0</v>
      </c>
      <c r="G510" s="95">
        <v>0</v>
      </c>
      <c r="H510" s="95">
        <v>0</v>
      </c>
      <c r="I510" s="95">
        <v>0</v>
      </c>
      <c r="J510" s="95">
        <v>0</v>
      </c>
      <c r="K510" s="95">
        <v>0</v>
      </c>
      <c r="L510" s="95">
        <v>0</v>
      </c>
      <c r="M510" s="95">
        <v>0</v>
      </c>
      <c r="N510" s="95">
        <v>0</v>
      </c>
      <c r="O510" s="95">
        <v>0</v>
      </c>
      <c r="Q510" s="95">
        <v>0</v>
      </c>
      <c r="R510" s="95" t="s">
        <v>36</v>
      </c>
      <c r="Y510" s="95" t="s">
        <v>36</v>
      </c>
      <c r="Z510" s="95">
        <v>-31.25</v>
      </c>
      <c r="AA510" s="95" t="s">
        <v>36</v>
      </c>
      <c r="AB510" s="95" t="s">
        <v>36</v>
      </c>
      <c r="AD510" s="95" t="s">
        <v>36</v>
      </c>
      <c r="AF510" s="96">
        <v>9</v>
      </c>
    </row>
    <row r="511" spans="1:32" ht="13.5" hidden="1" customHeight="1" outlineLevel="1" x14ac:dyDescent="0.3">
      <c r="A511" s="91" t="s">
        <v>1026</v>
      </c>
      <c r="B511" s="92" t="s">
        <v>34</v>
      </c>
      <c r="D511" s="94" t="s">
        <v>1027</v>
      </c>
      <c r="E511" s="95">
        <v>9</v>
      </c>
      <c r="F511" s="95">
        <v>0</v>
      </c>
      <c r="G511" s="95">
        <v>0</v>
      </c>
      <c r="H511" s="95">
        <v>0</v>
      </c>
      <c r="I511" s="95">
        <v>0</v>
      </c>
      <c r="J511" s="95">
        <v>9</v>
      </c>
      <c r="K511" s="95">
        <v>0</v>
      </c>
      <c r="L511" s="95">
        <v>0</v>
      </c>
      <c r="M511" s="95">
        <v>0</v>
      </c>
      <c r="N511" s="95">
        <v>0</v>
      </c>
      <c r="O511" s="95">
        <v>0</v>
      </c>
      <c r="Q511" s="95">
        <v>9</v>
      </c>
      <c r="R511" s="95" t="s">
        <v>36</v>
      </c>
      <c r="S511" s="95" t="s">
        <v>36</v>
      </c>
      <c r="X511" s="95" t="s">
        <v>36</v>
      </c>
      <c r="Y511" s="95">
        <v>9</v>
      </c>
      <c r="Z511" s="95">
        <v>8.3333333333333304</v>
      </c>
      <c r="AA511" s="95">
        <v>9.75</v>
      </c>
      <c r="AB511" s="95">
        <v>0</v>
      </c>
      <c r="AD511" s="95">
        <v>-0.75</v>
      </c>
      <c r="AF511" s="96">
        <v>9</v>
      </c>
    </row>
    <row r="512" spans="1:32" ht="13.5" hidden="1" customHeight="1" outlineLevel="1" x14ac:dyDescent="0.3">
      <c r="A512" s="91" t="s">
        <v>1028</v>
      </c>
      <c r="B512" s="92" t="s">
        <v>34</v>
      </c>
      <c r="D512" s="94" t="s">
        <v>1029</v>
      </c>
      <c r="E512" s="95">
        <v>9</v>
      </c>
      <c r="F512" s="95">
        <v>0</v>
      </c>
      <c r="G512" s="95">
        <v>0</v>
      </c>
      <c r="H512" s="95">
        <v>0</v>
      </c>
      <c r="I512" s="95">
        <v>0</v>
      </c>
      <c r="J512" s="95">
        <v>9</v>
      </c>
      <c r="K512" s="95">
        <v>0</v>
      </c>
      <c r="L512" s="95">
        <v>0</v>
      </c>
      <c r="M512" s="95">
        <v>0</v>
      </c>
      <c r="N512" s="95">
        <v>0</v>
      </c>
      <c r="O512" s="95">
        <v>0</v>
      </c>
      <c r="Q512" s="95">
        <v>9</v>
      </c>
      <c r="R512" s="95" t="s">
        <v>36</v>
      </c>
      <c r="S512" s="95" t="s">
        <v>36</v>
      </c>
      <c r="X512" s="95" t="s">
        <v>36</v>
      </c>
      <c r="Y512" s="95">
        <v>9</v>
      </c>
      <c r="Z512" s="95">
        <v>16.6666666666666</v>
      </c>
      <c r="AA512" s="95">
        <v>10.5</v>
      </c>
      <c r="AB512" s="95">
        <v>0</v>
      </c>
      <c r="AD512" s="95">
        <v>-1.49999999999999</v>
      </c>
      <c r="AF512" s="96">
        <v>9</v>
      </c>
    </row>
    <row r="513" spans="1:32" ht="13.5" customHeight="1" collapsed="1" x14ac:dyDescent="0.3">
      <c r="A513" s="91" t="s">
        <v>1030</v>
      </c>
      <c r="B513" s="92" t="s">
        <v>31</v>
      </c>
      <c r="D513" s="94" t="s">
        <v>1031</v>
      </c>
      <c r="E513" s="95">
        <v>304</v>
      </c>
      <c r="F513" s="95">
        <v>76</v>
      </c>
      <c r="G513" s="95">
        <v>748</v>
      </c>
      <c r="H513" s="95">
        <v>398</v>
      </c>
      <c r="I513" s="95">
        <v>0</v>
      </c>
      <c r="J513" s="95">
        <v>1526</v>
      </c>
      <c r="K513" s="95">
        <v>0</v>
      </c>
      <c r="L513" s="95">
        <v>48</v>
      </c>
      <c r="M513" s="95">
        <v>0</v>
      </c>
      <c r="N513" s="95">
        <v>48</v>
      </c>
      <c r="O513" s="95">
        <v>0</v>
      </c>
      <c r="Q513" s="95">
        <v>1574</v>
      </c>
      <c r="R513" s="95">
        <v>296</v>
      </c>
      <c r="S513" s="95">
        <v>284.8</v>
      </c>
      <c r="T513" s="95">
        <v>44.541005646679203</v>
      </c>
      <c r="U513" s="95">
        <v>681</v>
      </c>
      <c r="V513" s="95">
        <v>317</v>
      </c>
      <c r="W513" s="95">
        <v>31</v>
      </c>
      <c r="X513" s="95">
        <v>1358.3410056466701</v>
      </c>
      <c r="Y513" s="95">
        <v>1654.3410056466701</v>
      </c>
      <c r="Z513" s="95">
        <v>-8.2200647249190908</v>
      </c>
      <c r="AA513" s="95">
        <v>1518.3531042116399</v>
      </c>
      <c r="AB513" s="95">
        <v>-128.34100564667901</v>
      </c>
      <c r="AC513" s="95">
        <v>92.242167412364196</v>
      </c>
      <c r="AD513" s="95">
        <v>55.646895788355302</v>
      </c>
      <c r="AE513" s="95">
        <v>103.664950902</v>
      </c>
      <c r="AF513" s="96">
        <v>0</v>
      </c>
    </row>
    <row r="514" spans="1:32" ht="13.5" hidden="1" customHeight="1" outlineLevel="1" x14ac:dyDescent="0.3">
      <c r="A514" s="91" t="s">
        <v>1032</v>
      </c>
      <c r="B514" s="92" t="s">
        <v>34</v>
      </c>
      <c r="D514" s="94" t="s">
        <v>453</v>
      </c>
      <c r="E514" s="95">
        <v>27</v>
      </c>
      <c r="F514" s="95">
        <v>9</v>
      </c>
      <c r="G514" s="95">
        <v>276</v>
      </c>
      <c r="H514" s="95">
        <v>0</v>
      </c>
      <c r="I514" s="95">
        <v>0</v>
      </c>
      <c r="J514" s="95">
        <v>312</v>
      </c>
      <c r="K514" s="95">
        <v>0</v>
      </c>
      <c r="L514" s="95">
        <v>0</v>
      </c>
      <c r="M514" s="95">
        <v>0</v>
      </c>
      <c r="N514" s="95">
        <v>0</v>
      </c>
      <c r="O514" s="95">
        <v>0</v>
      </c>
      <c r="Q514" s="95">
        <v>312</v>
      </c>
      <c r="R514" s="95">
        <v>45</v>
      </c>
      <c r="S514" s="95">
        <v>19</v>
      </c>
      <c r="U514" s="95">
        <v>211</v>
      </c>
      <c r="X514" s="95">
        <v>230</v>
      </c>
      <c r="Y514" s="95">
        <v>275</v>
      </c>
      <c r="Z514" s="95">
        <v>-11.8110236220472</v>
      </c>
      <c r="AA514" s="95">
        <v>242.51968503936999</v>
      </c>
      <c r="AB514" s="95">
        <v>37</v>
      </c>
      <c r="AD514" s="95">
        <v>69.480314960629897</v>
      </c>
      <c r="AF514" s="96">
        <v>9</v>
      </c>
    </row>
    <row r="515" spans="1:32" ht="13.5" hidden="1" customHeight="1" outlineLevel="1" x14ac:dyDescent="0.3">
      <c r="A515" s="91" t="s">
        <v>1033</v>
      </c>
      <c r="B515" s="92" t="s">
        <v>34</v>
      </c>
      <c r="D515" s="94" t="s">
        <v>1034</v>
      </c>
      <c r="E515" s="95">
        <v>114</v>
      </c>
      <c r="F515" s="95">
        <v>8</v>
      </c>
      <c r="G515" s="95">
        <v>91</v>
      </c>
      <c r="H515" s="95">
        <v>170</v>
      </c>
      <c r="I515" s="95">
        <v>0</v>
      </c>
      <c r="J515" s="95">
        <v>383</v>
      </c>
      <c r="K515" s="95">
        <v>0</v>
      </c>
      <c r="L515" s="95">
        <v>0</v>
      </c>
      <c r="M515" s="95">
        <v>0</v>
      </c>
      <c r="N515" s="95">
        <v>0</v>
      </c>
      <c r="O515" s="95">
        <v>0</v>
      </c>
      <c r="Q515" s="95">
        <v>383</v>
      </c>
      <c r="R515" s="95">
        <v>69</v>
      </c>
      <c r="S515" s="95">
        <v>97</v>
      </c>
      <c r="T515" s="95">
        <v>13.919064264587201</v>
      </c>
      <c r="U515" s="95">
        <v>91</v>
      </c>
      <c r="V515" s="95">
        <v>161</v>
      </c>
      <c r="X515" s="95">
        <v>362.91906426458701</v>
      </c>
      <c r="Y515" s="95">
        <v>431.91906426458701</v>
      </c>
      <c r="Z515" s="95">
        <v>-12.3197903014416</v>
      </c>
      <c r="AA515" s="95">
        <v>378.70754127523998</v>
      </c>
      <c r="AB515" s="95">
        <v>-48.919064264587199</v>
      </c>
      <c r="AD515" s="95">
        <v>4.29245872475905</v>
      </c>
      <c r="AF515" s="96">
        <v>9</v>
      </c>
    </row>
    <row r="516" spans="1:32" ht="13.5" hidden="1" customHeight="1" outlineLevel="1" x14ac:dyDescent="0.3">
      <c r="A516" s="91" t="s">
        <v>1035</v>
      </c>
      <c r="B516" s="92" t="s">
        <v>34</v>
      </c>
      <c r="D516" s="94" t="s">
        <v>1036</v>
      </c>
      <c r="E516" s="95">
        <v>48</v>
      </c>
      <c r="F516" s="95">
        <v>12</v>
      </c>
      <c r="G516" s="95">
        <v>141</v>
      </c>
      <c r="H516" s="95">
        <v>80</v>
      </c>
      <c r="I516" s="95">
        <v>0</v>
      </c>
      <c r="J516" s="95">
        <v>281</v>
      </c>
      <c r="K516" s="95">
        <v>0</v>
      </c>
      <c r="L516" s="95">
        <v>0</v>
      </c>
      <c r="M516" s="95">
        <v>0</v>
      </c>
      <c r="N516" s="95">
        <v>0</v>
      </c>
      <c r="O516" s="95">
        <v>0</v>
      </c>
      <c r="Q516" s="95">
        <v>281</v>
      </c>
      <c r="R516" s="95">
        <v>47</v>
      </c>
      <c r="S516" s="95">
        <v>54</v>
      </c>
      <c r="U516" s="95">
        <v>140</v>
      </c>
      <c r="V516" s="95">
        <v>80</v>
      </c>
      <c r="W516" s="95">
        <v>31</v>
      </c>
      <c r="X516" s="95">
        <v>305</v>
      </c>
      <c r="Y516" s="95">
        <v>352</v>
      </c>
      <c r="Z516" s="95">
        <v>-5.7838660578386598</v>
      </c>
      <c r="AA516" s="95">
        <v>331.640791476407</v>
      </c>
      <c r="AB516" s="95">
        <v>-71</v>
      </c>
      <c r="AD516" s="95">
        <v>-50.640791476407898</v>
      </c>
      <c r="AF516" s="96">
        <v>9</v>
      </c>
    </row>
    <row r="517" spans="1:32" ht="13.5" hidden="1" customHeight="1" outlineLevel="1" x14ac:dyDescent="0.3">
      <c r="A517" s="91" t="s">
        <v>1037</v>
      </c>
      <c r="B517" s="92" t="s">
        <v>34</v>
      </c>
      <c r="D517" s="94" t="s">
        <v>1038</v>
      </c>
      <c r="E517" s="95">
        <v>6</v>
      </c>
      <c r="F517" s="95">
        <v>9</v>
      </c>
      <c r="G517" s="95">
        <v>112</v>
      </c>
      <c r="H517" s="95">
        <v>148</v>
      </c>
      <c r="I517" s="95">
        <v>0</v>
      </c>
      <c r="J517" s="95">
        <v>275</v>
      </c>
      <c r="K517" s="95">
        <v>0</v>
      </c>
      <c r="L517" s="95">
        <v>48</v>
      </c>
      <c r="M517" s="95">
        <v>0</v>
      </c>
      <c r="N517" s="95">
        <v>48</v>
      </c>
      <c r="O517" s="95">
        <v>0</v>
      </c>
      <c r="Q517" s="95">
        <v>323</v>
      </c>
      <c r="R517" s="95">
        <v>60</v>
      </c>
      <c r="S517" s="95">
        <v>6</v>
      </c>
      <c r="T517" s="95">
        <v>8.3514385587523492</v>
      </c>
      <c r="U517" s="95">
        <v>112</v>
      </c>
      <c r="V517" s="95">
        <v>76</v>
      </c>
      <c r="X517" s="95">
        <v>202.35143855875199</v>
      </c>
      <c r="Y517" s="95">
        <v>262.35143855875202</v>
      </c>
      <c r="Z517" s="95">
        <v>-6.3706563706563699</v>
      </c>
      <c r="AA517" s="95">
        <v>245.63792992469999</v>
      </c>
      <c r="AB517" s="95">
        <v>12.648561441247599</v>
      </c>
      <c r="AD517" s="95">
        <v>77.3620700752994</v>
      </c>
      <c r="AF517" s="96">
        <v>9</v>
      </c>
    </row>
    <row r="518" spans="1:32" ht="13.5" hidden="1" customHeight="1" outlineLevel="1" x14ac:dyDescent="0.3">
      <c r="A518" s="91" t="s">
        <v>1039</v>
      </c>
      <c r="B518" s="92" t="s">
        <v>34</v>
      </c>
      <c r="D518" s="94" t="s">
        <v>1040</v>
      </c>
      <c r="E518" s="95">
        <v>26</v>
      </c>
      <c r="F518" s="95">
        <v>6</v>
      </c>
      <c r="G518" s="95">
        <v>39</v>
      </c>
      <c r="H518" s="95">
        <v>0</v>
      </c>
      <c r="I518" s="95">
        <v>0</v>
      </c>
      <c r="J518" s="95">
        <v>71</v>
      </c>
      <c r="K518" s="95">
        <v>0</v>
      </c>
      <c r="L518" s="95">
        <v>0</v>
      </c>
      <c r="M518" s="95">
        <v>0</v>
      </c>
      <c r="N518" s="95">
        <v>0</v>
      </c>
      <c r="O518" s="95">
        <v>0</v>
      </c>
      <c r="Q518" s="95">
        <v>71</v>
      </c>
      <c r="R518" s="95">
        <v>25</v>
      </c>
      <c r="S518" s="95">
        <v>29</v>
      </c>
      <c r="T518" s="95">
        <v>5.5676257058349004</v>
      </c>
      <c r="U518" s="95">
        <v>38</v>
      </c>
      <c r="X518" s="95">
        <v>72.567625705834899</v>
      </c>
      <c r="Y518" s="95">
        <v>97.567625705834899</v>
      </c>
      <c r="Z518" s="95">
        <v>-3.7151702786377698</v>
      </c>
      <c r="AA518" s="95">
        <v>93.942822274039102</v>
      </c>
      <c r="AB518" s="95">
        <v>-26.567625705834899</v>
      </c>
      <c r="AD518" s="95">
        <v>-22.942822274039099</v>
      </c>
      <c r="AF518" s="96">
        <v>9</v>
      </c>
    </row>
    <row r="519" spans="1:32" ht="13.5" hidden="1" customHeight="1" outlineLevel="1" x14ac:dyDescent="0.3">
      <c r="A519" s="91" t="s">
        <v>1041</v>
      </c>
      <c r="B519" s="92" t="s">
        <v>34</v>
      </c>
      <c r="D519" s="94" t="s">
        <v>1042</v>
      </c>
      <c r="E519" s="95">
        <v>83</v>
      </c>
      <c r="F519" s="95">
        <v>32</v>
      </c>
      <c r="G519" s="95">
        <v>89</v>
      </c>
      <c r="H519" s="95">
        <v>0</v>
      </c>
      <c r="I519" s="95">
        <v>0</v>
      </c>
      <c r="J519" s="95">
        <v>204</v>
      </c>
      <c r="K519" s="95">
        <v>0</v>
      </c>
      <c r="L519" s="95">
        <v>0</v>
      </c>
      <c r="M519" s="95">
        <v>0</v>
      </c>
      <c r="N519" s="95">
        <v>0</v>
      </c>
      <c r="O519" s="95">
        <v>0</v>
      </c>
      <c r="Q519" s="95">
        <v>204</v>
      </c>
      <c r="R519" s="95">
        <v>50</v>
      </c>
      <c r="S519" s="95">
        <v>79.8</v>
      </c>
      <c r="T519" s="95">
        <v>16.702877117504698</v>
      </c>
      <c r="U519" s="95">
        <v>89</v>
      </c>
      <c r="X519" s="95">
        <v>185.502877117504</v>
      </c>
      <c r="Y519" s="95">
        <v>235.502877117504</v>
      </c>
      <c r="Z519" s="95">
        <v>-7.58928571428571</v>
      </c>
      <c r="AA519" s="95">
        <v>217.629890907694</v>
      </c>
      <c r="AB519" s="95">
        <v>-31.502877117504699</v>
      </c>
      <c r="AD519" s="95">
        <v>-13.629890907694</v>
      </c>
      <c r="AF519" s="96">
        <v>9</v>
      </c>
    </row>
    <row r="520" spans="1:32" ht="13.5" customHeight="1" collapsed="1" x14ac:dyDescent="0.3">
      <c r="A520" s="91" t="s">
        <v>1043</v>
      </c>
      <c r="B520" s="92" t="s">
        <v>31</v>
      </c>
      <c r="D520" s="94" t="s">
        <v>1044</v>
      </c>
      <c r="E520" s="95">
        <v>205</v>
      </c>
      <c r="F520" s="95">
        <v>0</v>
      </c>
      <c r="G520" s="95">
        <v>270</v>
      </c>
      <c r="H520" s="95">
        <v>0</v>
      </c>
      <c r="I520" s="95">
        <v>0</v>
      </c>
      <c r="J520" s="95">
        <v>475</v>
      </c>
      <c r="K520" s="95">
        <v>0</v>
      </c>
      <c r="L520" s="95">
        <v>0</v>
      </c>
      <c r="M520" s="95">
        <v>0</v>
      </c>
      <c r="N520" s="95">
        <v>0</v>
      </c>
      <c r="O520" s="95">
        <v>0</v>
      </c>
      <c r="Q520" s="95">
        <v>475</v>
      </c>
      <c r="R520" s="95">
        <v>63</v>
      </c>
      <c r="S520" s="95">
        <v>217.8</v>
      </c>
      <c r="U520" s="95">
        <v>185.8</v>
      </c>
      <c r="X520" s="95">
        <v>403.6</v>
      </c>
      <c r="Y520" s="95">
        <v>466.6</v>
      </c>
      <c r="Z520" s="95">
        <v>0.49382716049382003</v>
      </c>
      <c r="AA520" s="95">
        <v>468.904197530864</v>
      </c>
      <c r="AB520" s="95">
        <v>8.3999999999999702</v>
      </c>
      <c r="AC520" s="95">
        <v>101.800257179597</v>
      </c>
      <c r="AD520" s="95">
        <v>6.0958024691358297</v>
      </c>
      <c r="AE520" s="95">
        <v>101.300010215569</v>
      </c>
      <c r="AF520" s="96">
        <v>1</v>
      </c>
    </row>
    <row r="521" spans="1:32" ht="13.5" hidden="1" customHeight="1" outlineLevel="1" x14ac:dyDescent="0.3">
      <c r="A521" s="91" t="s">
        <v>1045</v>
      </c>
      <c r="B521" s="92" t="s">
        <v>34</v>
      </c>
      <c r="D521" s="94" t="s">
        <v>1046</v>
      </c>
      <c r="E521" s="95">
        <v>0</v>
      </c>
      <c r="F521" s="95">
        <v>0</v>
      </c>
      <c r="G521" s="95">
        <v>0</v>
      </c>
      <c r="H521" s="95">
        <v>0</v>
      </c>
      <c r="I521" s="95">
        <v>0</v>
      </c>
      <c r="J521" s="95">
        <v>0</v>
      </c>
      <c r="K521" s="95">
        <v>0</v>
      </c>
      <c r="L521" s="95">
        <v>0</v>
      </c>
      <c r="M521" s="95">
        <v>0</v>
      </c>
      <c r="N521" s="95">
        <v>0</v>
      </c>
      <c r="O521" s="95">
        <v>0</v>
      </c>
      <c r="Q521" s="95">
        <v>0</v>
      </c>
      <c r="R521" s="95" t="s">
        <v>36</v>
      </c>
      <c r="Y521" s="95" t="s">
        <v>36</v>
      </c>
      <c r="Z521" s="95">
        <v>-13.043478260869501</v>
      </c>
      <c r="AA521" s="95" t="s">
        <v>36</v>
      </c>
      <c r="AB521" s="95" t="s">
        <v>36</v>
      </c>
      <c r="AD521" s="95" t="s">
        <v>36</v>
      </c>
      <c r="AF521" s="96">
        <v>9</v>
      </c>
    </row>
    <row r="522" spans="1:32" ht="13.5" hidden="1" customHeight="1" outlineLevel="1" x14ac:dyDescent="0.3">
      <c r="A522" s="91" t="s">
        <v>1047</v>
      </c>
      <c r="B522" s="92" t="s">
        <v>34</v>
      </c>
      <c r="D522" s="94" t="s">
        <v>1048</v>
      </c>
      <c r="E522" s="95">
        <v>17</v>
      </c>
      <c r="F522" s="95">
        <v>0</v>
      </c>
      <c r="G522" s="95">
        <v>0</v>
      </c>
      <c r="H522" s="95">
        <v>0</v>
      </c>
      <c r="I522" s="95">
        <v>0</v>
      </c>
      <c r="J522" s="95">
        <v>17</v>
      </c>
      <c r="K522" s="95">
        <v>0</v>
      </c>
      <c r="L522" s="95">
        <v>0</v>
      </c>
      <c r="M522" s="95">
        <v>0</v>
      </c>
      <c r="N522" s="95">
        <v>0</v>
      </c>
      <c r="O522" s="95">
        <v>0</v>
      </c>
      <c r="Q522" s="95">
        <v>17</v>
      </c>
      <c r="R522" s="95" t="s">
        <v>36</v>
      </c>
      <c r="S522" s="95" t="s">
        <v>36</v>
      </c>
      <c r="X522" s="95" t="s">
        <v>36</v>
      </c>
      <c r="Y522" s="95">
        <v>15</v>
      </c>
      <c r="Z522" s="95">
        <v>-2.5</v>
      </c>
      <c r="AA522" s="95">
        <v>14.625</v>
      </c>
      <c r="AB522" s="95">
        <v>2</v>
      </c>
      <c r="AD522" s="95">
        <v>2.375</v>
      </c>
      <c r="AF522" s="96">
        <v>9</v>
      </c>
    </row>
    <row r="523" spans="1:32" ht="13.5" hidden="1" customHeight="1" outlineLevel="1" collapsed="1" x14ac:dyDescent="0.3">
      <c r="A523" s="91" t="s">
        <v>1049</v>
      </c>
      <c r="B523" s="92" t="s">
        <v>34</v>
      </c>
      <c r="D523" s="94" t="s">
        <v>1050</v>
      </c>
      <c r="E523" s="95">
        <v>0</v>
      </c>
      <c r="F523" s="95">
        <v>0</v>
      </c>
      <c r="G523" s="95">
        <v>55</v>
      </c>
      <c r="H523" s="95">
        <v>0</v>
      </c>
      <c r="I523" s="95">
        <v>0</v>
      </c>
      <c r="J523" s="95">
        <v>55</v>
      </c>
      <c r="K523" s="95">
        <v>0</v>
      </c>
      <c r="L523" s="95">
        <v>0</v>
      </c>
      <c r="M523" s="95">
        <v>0</v>
      </c>
      <c r="N523" s="95">
        <v>0</v>
      </c>
      <c r="O523" s="95">
        <v>0</v>
      </c>
      <c r="Q523" s="95">
        <v>55</v>
      </c>
      <c r="R523" s="95" t="s">
        <v>36</v>
      </c>
      <c r="U523" s="95" t="s">
        <v>36</v>
      </c>
      <c r="X523" s="95" t="s">
        <v>36</v>
      </c>
      <c r="Y523" s="95">
        <v>35</v>
      </c>
      <c r="Z523" s="95">
        <v>-5</v>
      </c>
      <c r="AA523" s="95">
        <v>33.25</v>
      </c>
      <c r="AB523" s="95">
        <v>20</v>
      </c>
      <c r="AD523" s="95">
        <v>21.75</v>
      </c>
      <c r="AF523" s="96">
        <v>9</v>
      </c>
    </row>
    <row r="524" spans="1:32" ht="13.5" hidden="1" customHeight="1" outlineLevel="1" x14ac:dyDescent="0.3">
      <c r="A524" s="91" t="s">
        <v>1051</v>
      </c>
      <c r="B524" s="92" t="s">
        <v>34</v>
      </c>
      <c r="D524" s="94" t="s">
        <v>1052</v>
      </c>
      <c r="E524" s="95">
        <v>0</v>
      </c>
      <c r="F524" s="95">
        <v>0</v>
      </c>
      <c r="G524" s="95">
        <v>0</v>
      </c>
      <c r="H524" s="95">
        <v>0</v>
      </c>
      <c r="I524" s="95">
        <v>0</v>
      </c>
      <c r="J524" s="95">
        <v>0</v>
      </c>
      <c r="K524" s="95">
        <v>0</v>
      </c>
      <c r="L524" s="95">
        <v>0</v>
      </c>
      <c r="M524" s="95">
        <v>0</v>
      </c>
      <c r="N524" s="95">
        <v>0</v>
      </c>
      <c r="O524" s="95">
        <v>0</v>
      </c>
      <c r="Q524" s="95">
        <v>0</v>
      </c>
      <c r="R524" s="95" t="s">
        <v>36</v>
      </c>
      <c r="Y524" s="95" t="s">
        <v>36</v>
      </c>
      <c r="Z524" s="95">
        <v>5.2631578947368398</v>
      </c>
      <c r="AA524" s="95" t="s">
        <v>36</v>
      </c>
      <c r="AB524" s="95" t="s">
        <v>36</v>
      </c>
      <c r="AD524" s="95" t="s">
        <v>36</v>
      </c>
      <c r="AF524" s="96">
        <v>9</v>
      </c>
    </row>
    <row r="525" spans="1:32" ht="13.5" hidden="1" customHeight="1" outlineLevel="1" x14ac:dyDescent="0.3">
      <c r="A525" s="91" t="s">
        <v>1053</v>
      </c>
      <c r="B525" s="92" t="s">
        <v>34</v>
      </c>
      <c r="D525" s="94" t="s">
        <v>1054</v>
      </c>
      <c r="E525" s="95">
        <v>17</v>
      </c>
      <c r="F525" s="95">
        <v>0</v>
      </c>
      <c r="G525" s="95">
        <v>54</v>
      </c>
      <c r="H525" s="95">
        <v>0</v>
      </c>
      <c r="I525" s="95">
        <v>0</v>
      </c>
      <c r="J525" s="95">
        <v>71</v>
      </c>
      <c r="K525" s="95">
        <v>0</v>
      </c>
      <c r="L525" s="95">
        <v>0</v>
      </c>
      <c r="M525" s="95">
        <v>0</v>
      </c>
      <c r="N525" s="95">
        <v>0</v>
      </c>
      <c r="O525" s="95">
        <v>0</v>
      </c>
      <c r="Q525" s="95">
        <v>71</v>
      </c>
      <c r="R525" s="95" t="s">
        <v>36</v>
      </c>
      <c r="S525" s="95" t="s">
        <v>36</v>
      </c>
      <c r="U525" s="95" t="s">
        <v>36</v>
      </c>
      <c r="X525" s="95" t="s">
        <v>36</v>
      </c>
      <c r="Y525" s="95" t="s">
        <v>36</v>
      </c>
      <c r="Z525" s="95">
        <v>2.0618556701030899</v>
      </c>
      <c r="AA525" s="95" t="s">
        <v>36</v>
      </c>
      <c r="AB525" s="95" t="s">
        <v>36</v>
      </c>
      <c r="AD525" s="95" t="s">
        <v>36</v>
      </c>
      <c r="AF525" s="96">
        <v>9</v>
      </c>
    </row>
    <row r="526" spans="1:32" ht="13.5" hidden="1" customHeight="1" outlineLevel="1" collapsed="1" x14ac:dyDescent="0.3">
      <c r="A526" s="91" t="s">
        <v>1055</v>
      </c>
      <c r="B526" s="92" t="s">
        <v>34</v>
      </c>
      <c r="D526" s="94" t="s">
        <v>1056</v>
      </c>
      <c r="E526" s="95">
        <v>0</v>
      </c>
      <c r="F526" s="95">
        <v>0</v>
      </c>
      <c r="G526" s="95">
        <v>0</v>
      </c>
      <c r="H526" s="95">
        <v>0</v>
      </c>
      <c r="I526" s="95">
        <v>0</v>
      </c>
      <c r="J526" s="95">
        <v>0</v>
      </c>
      <c r="K526" s="95">
        <v>0</v>
      </c>
      <c r="L526" s="95">
        <v>0</v>
      </c>
      <c r="M526" s="95">
        <v>0</v>
      </c>
      <c r="N526" s="95">
        <v>0</v>
      </c>
      <c r="O526" s="95">
        <v>0</v>
      </c>
      <c r="Q526" s="95">
        <v>0</v>
      </c>
      <c r="R526" s="95" t="s">
        <v>36</v>
      </c>
      <c r="S526" s="95" t="s">
        <v>36</v>
      </c>
      <c r="X526" s="95" t="s">
        <v>36</v>
      </c>
      <c r="Y526" s="95">
        <v>11</v>
      </c>
      <c r="Z526" s="95">
        <v>3.5714285714285698</v>
      </c>
      <c r="AA526" s="95">
        <v>11.3928571428571</v>
      </c>
      <c r="AB526" s="95">
        <v>-11</v>
      </c>
      <c r="AD526" s="95">
        <v>-11.3928571428571</v>
      </c>
      <c r="AF526" s="96">
        <v>9</v>
      </c>
    </row>
    <row r="527" spans="1:32" ht="13.5" hidden="1" customHeight="1" outlineLevel="1" x14ac:dyDescent="0.3">
      <c r="A527" s="91" t="s">
        <v>1057</v>
      </c>
      <c r="B527" s="92" t="s">
        <v>34</v>
      </c>
      <c r="D527" s="94" t="s">
        <v>1058</v>
      </c>
      <c r="E527" s="95">
        <v>9</v>
      </c>
      <c r="F527" s="95">
        <v>0</v>
      </c>
      <c r="G527" s="95">
        <v>0</v>
      </c>
      <c r="H527" s="95">
        <v>0</v>
      </c>
      <c r="I527" s="95">
        <v>0</v>
      </c>
      <c r="J527" s="95">
        <v>9</v>
      </c>
      <c r="K527" s="95">
        <v>0</v>
      </c>
      <c r="L527" s="95">
        <v>0</v>
      </c>
      <c r="M527" s="95">
        <v>0</v>
      </c>
      <c r="N527" s="95">
        <v>0</v>
      </c>
      <c r="O527" s="95">
        <v>0</v>
      </c>
      <c r="Q527" s="95">
        <v>9</v>
      </c>
      <c r="R527" s="95" t="s">
        <v>36</v>
      </c>
      <c r="S527" s="95" t="s">
        <v>36</v>
      </c>
      <c r="X527" s="95" t="s">
        <v>36</v>
      </c>
      <c r="Y527" s="95">
        <v>9</v>
      </c>
      <c r="Z527" s="95">
        <v>-8</v>
      </c>
      <c r="AA527" s="95">
        <v>8.2799999999999994</v>
      </c>
      <c r="AB527" s="95">
        <v>0</v>
      </c>
      <c r="AD527" s="95">
        <v>0.71999999999998998</v>
      </c>
      <c r="AF527" s="96">
        <v>9</v>
      </c>
    </row>
    <row r="528" spans="1:32" ht="13.5" hidden="1" customHeight="1" outlineLevel="1" x14ac:dyDescent="0.3">
      <c r="A528" s="91" t="s">
        <v>1059</v>
      </c>
      <c r="B528" s="92" t="s">
        <v>34</v>
      </c>
      <c r="D528" s="94" t="s">
        <v>1060</v>
      </c>
      <c r="E528" s="95">
        <v>0</v>
      </c>
      <c r="F528" s="95">
        <v>0</v>
      </c>
      <c r="G528" s="95">
        <v>0</v>
      </c>
      <c r="H528" s="95">
        <v>0</v>
      </c>
      <c r="I528" s="95">
        <v>0</v>
      </c>
      <c r="J528" s="95">
        <v>0</v>
      </c>
      <c r="K528" s="95">
        <v>0</v>
      </c>
      <c r="L528" s="95">
        <v>0</v>
      </c>
      <c r="M528" s="95">
        <v>0</v>
      </c>
      <c r="N528" s="95">
        <v>0</v>
      </c>
      <c r="O528" s="95">
        <v>0</v>
      </c>
      <c r="Q528" s="95">
        <v>0</v>
      </c>
      <c r="R528" s="95" t="s">
        <v>36</v>
      </c>
      <c r="Y528" s="95" t="s">
        <v>36</v>
      </c>
      <c r="Z528" s="95">
        <v>7.1428571428571397</v>
      </c>
      <c r="AA528" s="95" t="s">
        <v>36</v>
      </c>
      <c r="AB528" s="95" t="s">
        <v>36</v>
      </c>
      <c r="AD528" s="95" t="s">
        <v>36</v>
      </c>
      <c r="AF528" s="96">
        <v>9</v>
      </c>
    </row>
    <row r="529" spans="1:32" ht="13.5" hidden="1" customHeight="1" outlineLevel="1" x14ac:dyDescent="0.3">
      <c r="A529" s="91" t="s">
        <v>1061</v>
      </c>
      <c r="B529" s="92" t="s">
        <v>34</v>
      </c>
      <c r="D529" s="94" t="s">
        <v>1062</v>
      </c>
      <c r="E529" s="95">
        <v>6</v>
      </c>
      <c r="F529" s="95">
        <v>0</v>
      </c>
      <c r="G529" s="95">
        <v>0</v>
      </c>
      <c r="H529" s="95">
        <v>0</v>
      </c>
      <c r="I529" s="95">
        <v>0</v>
      </c>
      <c r="J529" s="95">
        <v>6</v>
      </c>
      <c r="K529" s="95">
        <v>0</v>
      </c>
      <c r="L529" s="95">
        <v>0</v>
      </c>
      <c r="M529" s="95">
        <v>0</v>
      </c>
      <c r="N529" s="95">
        <v>0</v>
      </c>
      <c r="O529" s="95">
        <v>0</v>
      </c>
      <c r="Q529" s="95">
        <v>6</v>
      </c>
      <c r="R529" s="95" t="s">
        <v>36</v>
      </c>
      <c r="S529" s="95" t="s">
        <v>36</v>
      </c>
      <c r="X529" s="95" t="s">
        <v>36</v>
      </c>
      <c r="Y529" s="95">
        <v>7.8</v>
      </c>
      <c r="Z529" s="95">
        <v>7.6923076923076898</v>
      </c>
      <c r="AA529" s="95">
        <v>8.4</v>
      </c>
      <c r="AB529" s="95">
        <v>-1.8</v>
      </c>
      <c r="AD529" s="95">
        <v>-2.3999999999999901</v>
      </c>
      <c r="AF529" s="96">
        <v>9</v>
      </c>
    </row>
    <row r="530" spans="1:32" ht="13.5" hidden="1" customHeight="1" outlineLevel="1" x14ac:dyDescent="0.3">
      <c r="A530" s="91" t="s">
        <v>1063</v>
      </c>
      <c r="B530" s="92" t="s">
        <v>34</v>
      </c>
      <c r="D530" s="94" t="s">
        <v>1064</v>
      </c>
      <c r="E530" s="95">
        <v>26</v>
      </c>
      <c r="F530" s="95">
        <v>0</v>
      </c>
      <c r="G530" s="95">
        <v>0</v>
      </c>
      <c r="H530" s="95">
        <v>0</v>
      </c>
      <c r="I530" s="95">
        <v>0</v>
      </c>
      <c r="J530" s="95">
        <v>26</v>
      </c>
      <c r="K530" s="95">
        <v>0</v>
      </c>
      <c r="L530" s="95">
        <v>0</v>
      </c>
      <c r="M530" s="95">
        <v>0</v>
      </c>
      <c r="N530" s="95">
        <v>0</v>
      </c>
      <c r="O530" s="95">
        <v>0</v>
      </c>
      <c r="Q530" s="95">
        <v>26</v>
      </c>
      <c r="R530" s="95" t="s">
        <v>36</v>
      </c>
      <c r="S530" s="95" t="s">
        <v>36</v>
      </c>
      <c r="X530" s="95" t="s">
        <v>36</v>
      </c>
      <c r="Y530" s="95">
        <v>37</v>
      </c>
      <c r="Z530" s="95">
        <v>-12.2807017543859</v>
      </c>
      <c r="AA530" s="95">
        <v>32.456140350877099</v>
      </c>
      <c r="AB530" s="95">
        <v>-11</v>
      </c>
      <c r="AD530" s="95">
        <v>-6.45614035087719</v>
      </c>
      <c r="AF530" s="96">
        <v>9</v>
      </c>
    </row>
    <row r="531" spans="1:32" ht="13.5" hidden="1" customHeight="1" outlineLevel="1" x14ac:dyDescent="0.3">
      <c r="A531" s="91" t="s">
        <v>1065</v>
      </c>
      <c r="B531" s="92" t="s">
        <v>34</v>
      </c>
      <c r="D531" s="94" t="s">
        <v>1066</v>
      </c>
      <c r="E531" s="95">
        <v>53</v>
      </c>
      <c r="F531" s="95">
        <v>0</v>
      </c>
      <c r="G531" s="95">
        <v>161</v>
      </c>
      <c r="H531" s="95">
        <v>0</v>
      </c>
      <c r="I531" s="95">
        <v>0</v>
      </c>
      <c r="J531" s="95">
        <v>214</v>
      </c>
      <c r="K531" s="95">
        <v>0</v>
      </c>
      <c r="L531" s="95">
        <v>0</v>
      </c>
      <c r="M531" s="95">
        <v>0</v>
      </c>
      <c r="N531" s="95">
        <v>0</v>
      </c>
      <c r="O531" s="95">
        <v>0</v>
      </c>
      <c r="Q531" s="95">
        <v>214</v>
      </c>
      <c r="R531" s="95">
        <v>23</v>
      </c>
      <c r="S531" s="95">
        <v>34</v>
      </c>
      <c r="U531" s="95">
        <v>97.8</v>
      </c>
      <c r="X531" s="95">
        <v>131.80000000000001</v>
      </c>
      <c r="Y531" s="95">
        <v>154.80000000000001</v>
      </c>
      <c r="Z531" s="95">
        <v>-1.4184397163120499</v>
      </c>
      <c r="AA531" s="95">
        <v>152.604255319148</v>
      </c>
      <c r="AB531" s="95">
        <v>59.2</v>
      </c>
      <c r="AD531" s="95">
        <v>61.395744680851003</v>
      </c>
      <c r="AF531" s="96">
        <v>9</v>
      </c>
    </row>
    <row r="532" spans="1:32" ht="13.5" hidden="1" customHeight="1" outlineLevel="1" x14ac:dyDescent="0.3">
      <c r="A532" s="91" t="s">
        <v>1067</v>
      </c>
      <c r="B532" s="92" t="s">
        <v>34</v>
      </c>
      <c r="D532" s="94" t="s">
        <v>1068</v>
      </c>
      <c r="E532" s="95">
        <v>48</v>
      </c>
      <c r="F532" s="95">
        <v>0</v>
      </c>
      <c r="G532" s="95">
        <v>0</v>
      </c>
      <c r="H532" s="95">
        <v>0</v>
      </c>
      <c r="I532" s="95">
        <v>0</v>
      </c>
      <c r="J532" s="95">
        <v>48</v>
      </c>
      <c r="K532" s="95">
        <v>0</v>
      </c>
      <c r="L532" s="95">
        <v>0</v>
      </c>
      <c r="M532" s="95">
        <v>0</v>
      </c>
      <c r="N532" s="95">
        <v>0</v>
      </c>
      <c r="O532" s="95">
        <v>0</v>
      </c>
      <c r="Q532" s="95">
        <v>48</v>
      </c>
      <c r="R532" s="95">
        <v>6</v>
      </c>
      <c r="S532" s="95">
        <v>56.4</v>
      </c>
      <c r="X532" s="95">
        <v>56.4</v>
      </c>
      <c r="Y532" s="95">
        <v>62.4</v>
      </c>
      <c r="Z532" s="95">
        <v>-1.35135135135135</v>
      </c>
      <c r="AA532" s="95">
        <v>61.556756756756698</v>
      </c>
      <c r="AB532" s="95">
        <v>-14.4</v>
      </c>
      <c r="AD532" s="95">
        <v>-13.5567567567567</v>
      </c>
      <c r="AF532" s="96">
        <v>9</v>
      </c>
    </row>
    <row r="533" spans="1:32" ht="13.5" hidden="1" customHeight="1" outlineLevel="1" x14ac:dyDescent="0.3">
      <c r="A533" s="91" t="s">
        <v>1069</v>
      </c>
      <c r="B533" s="92" t="s">
        <v>34</v>
      </c>
      <c r="D533" s="94" t="s">
        <v>1070</v>
      </c>
      <c r="E533" s="95">
        <v>0</v>
      </c>
      <c r="F533" s="95">
        <v>0</v>
      </c>
      <c r="G533" s="95">
        <v>0</v>
      </c>
      <c r="H533" s="95">
        <v>0</v>
      </c>
      <c r="I533" s="95">
        <v>0</v>
      </c>
      <c r="J533" s="95">
        <v>0</v>
      </c>
      <c r="K533" s="95">
        <v>0</v>
      </c>
      <c r="L533" s="95">
        <v>0</v>
      </c>
      <c r="M533" s="95">
        <v>0</v>
      </c>
      <c r="N533" s="95">
        <v>0</v>
      </c>
      <c r="O533" s="95">
        <v>0</v>
      </c>
      <c r="Q533" s="95">
        <v>0</v>
      </c>
      <c r="R533" s="95" t="s">
        <v>36</v>
      </c>
      <c r="S533" s="95" t="s">
        <v>36</v>
      </c>
      <c r="X533" s="95" t="s">
        <v>36</v>
      </c>
      <c r="Y533" s="95">
        <v>8</v>
      </c>
      <c r="Z533" s="95">
        <v>0</v>
      </c>
      <c r="AA533" s="95">
        <v>8</v>
      </c>
      <c r="AB533" s="95">
        <v>-8</v>
      </c>
      <c r="AD533" s="95">
        <v>-8</v>
      </c>
      <c r="AF533" s="96">
        <v>9</v>
      </c>
    </row>
    <row r="534" spans="1:32" ht="13.5" hidden="1" customHeight="1" outlineLevel="1" x14ac:dyDescent="0.3">
      <c r="A534" s="91" t="s">
        <v>1071</v>
      </c>
      <c r="B534" s="92" t="s">
        <v>34</v>
      </c>
      <c r="D534" s="94" t="s">
        <v>1072</v>
      </c>
      <c r="E534" s="95">
        <v>0</v>
      </c>
      <c r="F534" s="95">
        <v>0</v>
      </c>
      <c r="G534" s="95">
        <v>0</v>
      </c>
      <c r="H534" s="95">
        <v>0</v>
      </c>
      <c r="I534" s="95">
        <v>0</v>
      </c>
      <c r="J534" s="95">
        <v>0</v>
      </c>
      <c r="K534" s="95">
        <v>0</v>
      </c>
      <c r="L534" s="95">
        <v>0</v>
      </c>
      <c r="M534" s="95">
        <v>0</v>
      </c>
      <c r="N534" s="95">
        <v>0</v>
      </c>
      <c r="O534" s="95">
        <v>0</v>
      </c>
      <c r="Q534" s="95">
        <v>0</v>
      </c>
      <c r="R534" s="95" t="s">
        <v>36</v>
      </c>
      <c r="Y534" s="95" t="s">
        <v>36</v>
      </c>
      <c r="Z534" s="95">
        <v>0</v>
      </c>
      <c r="AA534" s="95" t="s">
        <v>36</v>
      </c>
      <c r="AB534" s="95" t="s">
        <v>36</v>
      </c>
      <c r="AD534" s="95" t="s">
        <v>36</v>
      </c>
      <c r="AF534" s="96">
        <v>9</v>
      </c>
    </row>
    <row r="535" spans="1:32" ht="13.5" hidden="1" customHeight="1" outlineLevel="1" x14ac:dyDescent="0.3">
      <c r="A535" s="91" t="s">
        <v>1073</v>
      </c>
      <c r="B535" s="92" t="s">
        <v>34</v>
      </c>
      <c r="D535" s="94" t="s">
        <v>1074</v>
      </c>
      <c r="E535" s="95">
        <v>10</v>
      </c>
      <c r="F535" s="95">
        <v>0</v>
      </c>
      <c r="G535" s="95">
        <v>0</v>
      </c>
      <c r="H535" s="95">
        <v>0</v>
      </c>
      <c r="I535" s="95">
        <v>0</v>
      </c>
      <c r="J535" s="95">
        <v>10</v>
      </c>
      <c r="K535" s="95">
        <v>0</v>
      </c>
      <c r="L535" s="95">
        <v>0</v>
      </c>
      <c r="M535" s="95">
        <v>0</v>
      </c>
      <c r="N535" s="95">
        <v>0</v>
      </c>
      <c r="O535" s="95">
        <v>0</v>
      </c>
      <c r="Q535" s="95">
        <v>10</v>
      </c>
      <c r="R535" s="95" t="s">
        <v>36</v>
      </c>
      <c r="S535" s="95" t="s">
        <v>36</v>
      </c>
      <c r="X535" s="95" t="s">
        <v>36</v>
      </c>
      <c r="Y535" s="95">
        <v>8.6</v>
      </c>
      <c r="Z535" s="95">
        <v>17.647058823529399</v>
      </c>
      <c r="AA535" s="95">
        <v>10.117647058823501</v>
      </c>
      <c r="AB535" s="95">
        <v>1.4</v>
      </c>
      <c r="AD535" s="95">
        <v>-0.11764705882352</v>
      </c>
      <c r="AF535" s="96">
        <v>9</v>
      </c>
    </row>
    <row r="536" spans="1:32" ht="13.5" hidden="1" customHeight="1" outlineLevel="1" x14ac:dyDescent="0.3">
      <c r="A536" s="91" t="s">
        <v>1075</v>
      </c>
      <c r="B536" s="92" t="s">
        <v>34</v>
      </c>
      <c r="D536" s="94" t="s">
        <v>1076</v>
      </c>
      <c r="E536" s="95">
        <v>0</v>
      </c>
      <c r="F536" s="95">
        <v>0</v>
      </c>
      <c r="G536" s="95">
        <v>0</v>
      </c>
      <c r="H536" s="95">
        <v>0</v>
      </c>
      <c r="I536" s="95">
        <v>0</v>
      </c>
      <c r="J536" s="95">
        <v>0</v>
      </c>
      <c r="K536" s="95">
        <v>0</v>
      </c>
      <c r="L536" s="95">
        <v>0</v>
      </c>
      <c r="M536" s="95">
        <v>0</v>
      </c>
      <c r="N536" s="95">
        <v>0</v>
      </c>
      <c r="O536" s="95">
        <v>0</v>
      </c>
      <c r="Q536" s="95">
        <v>0</v>
      </c>
      <c r="R536" s="95">
        <v>5</v>
      </c>
      <c r="Y536" s="95">
        <v>5</v>
      </c>
      <c r="Z536" s="95">
        <v>-3.2258064516128999</v>
      </c>
      <c r="AA536" s="95">
        <v>4.8387096774193497</v>
      </c>
      <c r="AB536" s="95">
        <v>-5</v>
      </c>
      <c r="AD536" s="95">
        <v>-4.8387096774193497</v>
      </c>
      <c r="AF536" s="96">
        <v>9</v>
      </c>
    </row>
    <row r="537" spans="1:32" ht="13.5" hidden="1" customHeight="1" outlineLevel="1" x14ac:dyDescent="0.3">
      <c r="A537" s="91" t="s">
        <v>1077</v>
      </c>
      <c r="B537" s="92" t="s">
        <v>34</v>
      </c>
      <c r="D537" s="94" t="s">
        <v>1078</v>
      </c>
      <c r="E537" s="95">
        <v>19</v>
      </c>
      <c r="F537" s="95">
        <v>0</v>
      </c>
      <c r="G537" s="95">
        <v>0</v>
      </c>
      <c r="H537" s="95">
        <v>0</v>
      </c>
      <c r="I537" s="95">
        <v>0</v>
      </c>
      <c r="J537" s="95">
        <v>19</v>
      </c>
      <c r="K537" s="95">
        <v>0</v>
      </c>
      <c r="L537" s="95">
        <v>0</v>
      </c>
      <c r="M537" s="95">
        <v>0</v>
      </c>
      <c r="N537" s="95">
        <v>0</v>
      </c>
      <c r="O537" s="95">
        <v>0</v>
      </c>
      <c r="Q537" s="95">
        <v>19</v>
      </c>
      <c r="R537" s="95" t="s">
        <v>36</v>
      </c>
      <c r="S537" s="95" t="s">
        <v>36</v>
      </c>
      <c r="X537" s="95" t="s">
        <v>36</v>
      </c>
      <c r="Y537" s="95">
        <v>21</v>
      </c>
      <c r="Z537" s="95">
        <v>-5.2631578947368398</v>
      </c>
      <c r="AA537" s="95">
        <v>19.8947368421052</v>
      </c>
      <c r="AB537" s="95">
        <v>-2</v>
      </c>
      <c r="AD537" s="95">
        <v>-0.89473684210526006</v>
      </c>
      <c r="AF537" s="96">
        <v>9</v>
      </c>
    </row>
    <row r="538" spans="1:32" ht="13.5" hidden="1" customHeight="1" outlineLevel="1" x14ac:dyDescent="0.3">
      <c r="A538" s="91" t="s">
        <v>1079</v>
      </c>
      <c r="B538" s="92" t="s">
        <v>34</v>
      </c>
      <c r="D538" s="94" t="s">
        <v>1080</v>
      </c>
      <c r="E538" s="95">
        <v>0</v>
      </c>
      <c r="F538" s="95">
        <v>0</v>
      </c>
      <c r="G538" s="95">
        <v>0</v>
      </c>
      <c r="H538" s="95">
        <v>0</v>
      </c>
      <c r="I538" s="95">
        <v>0</v>
      </c>
      <c r="J538" s="95">
        <v>0</v>
      </c>
      <c r="K538" s="95">
        <v>0</v>
      </c>
      <c r="L538" s="95">
        <v>0</v>
      </c>
      <c r="M538" s="95">
        <v>0</v>
      </c>
      <c r="N538" s="95">
        <v>0</v>
      </c>
      <c r="O538" s="95">
        <v>0</v>
      </c>
      <c r="Q538" s="95">
        <v>0</v>
      </c>
      <c r="R538" s="95" t="s">
        <v>36</v>
      </c>
      <c r="Y538" s="95" t="s">
        <v>36</v>
      </c>
      <c r="Z538" s="95">
        <v>22.727272727272702</v>
      </c>
      <c r="AA538" s="95" t="s">
        <v>36</v>
      </c>
      <c r="AB538" s="95" t="s">
        <v>36</v>
      </c>
      <c r="AD538" s="95" t="s">
        <v>36</v>
      </c>
      <c r="AF538" s="96">
        <v>9</v>
      </c>
    </row>
    <row r="539" spans="1:32" ht="13.5" hidden="1" customHeight="1" outlineLevel="1" x14ac:dyDescent="0.3">
      <c r="A539" s="91" t="s">
        <v>1081</v>
      </c>
      <c r="B539" s="92" t="s">
        <v>34</v>
      </c>
      <c r="D539" s="94" t="s">
        <v>1082</v>
      </c>
      <c r="R539" s="95" t="s">
        <v>36</v>
      </c>
      <c r="Y539" s="95" t="s">
        <v>36</v>
      </c>
      <c r="Z539" s="95">
        <v>-9.0909090909090899</v>
      </c>
      <c r="AA539" s="95" t="s">
        <v>36</v>
      </c>
      <c r="AB539" s="95" t="s">
        <v>36</v>
      </c>
      <c r="AD539" s="95" t="s">
        <v>36</v>
      </c>
      <c r="AF539" s="96">
        <v>9</v>
      </c>
    </row>
    <row r="540" spans="1:32" ht="13.5" customHeight="1" collapsed="1" x14ac:dyDescent="0.3">
      <c r="A540" s="91" t="s">
        <v>1043</v>
      </c>
      <c r="B540" s="92" t="s">
        <v>31</v>
      </c>
      <c r="C540" s="93" t="s">
        <v>320</v>
      </c>
      <c r="D540" s="94" t="s">
        <v>1044</v>
      </c>
      <c r="E540" s="95">
        <v>0</v>
      </c>
      <c r="F540" s="95">
        <v>0</v>
      </c>
      <c r="G540" s="95">
        <v>0</v>
      </c>
      <c r="H540" s="95">
        <v>46</v>
      </c>
      <c r="I540" s="95">
        <v>0</v>
      </c>
      <c r="J540" s="95">
        <v>46</v>
      </c>
      <c r="K540" s="95">
        <v>0</v>
      </c>
      <c r="L540" s="95">
        <v>0</v>
      </c>
      <c r="M540" s="95">
        <v>0</v>
      </c>
      <c r="N540" s="95">
        <v>0</v>
      </c>
      <c r="O540" s="95">
        <v>0</v>
      </c>
      <c r="Q540" s="95">
        <v>46</v>
      </c>
      <c r="Z540" s="95">
        <v>0.49382716049382003</v>
      </c>
      <c r="AF540" s="96">
        <v>1</v>
      </c>
    </row>
    <row r="541" spans="1:32" ht="13.5" hidden="1" customHeight="1" outlineLevel="1" x14ac:dyDescent="0.3">
      <c r="A541" s="91" t="s">
        <v>1079</v>
      </c>
      <c r="B541" s="92" t="s">
        <v>34</v>
      </c>
      <c r="C541" s="93" t="s">
        <v>320</v>
      </c>
      <c r="D541" s="94" t="s">
        <v>1080</v>
      </c>
      <c r="E541" s="95">
        <v>0</v>
      </c>
      <c r="F541" s="95">
        <v>0</v>
      </c>
      <c r="G541" s="95">
        <v>0</v>
      </c>
      <c r="H541" s="95">
        <v>46</v>
      </c>
      <c r="I541" s="95">
        <v>0</v>
      </c>
      <c r="J541" s="95">
        <v>46</v>
      </c>
      <c r="K541" s="95">
        <v>0</v>
      </c>
      <c r="L541" s="95">
        <v>0</v>
      </c>
      <c r="M541" s="95">
        <v>0</v>
      </c>
      <c r="N541" s="95">
        <v>0</v>
      </c>
      <c r="O541" s="95">
        <v>0</v>
      </c>
      <c r="Q541" s="95">
        <v>46</v>
      </c>
      <c r="Z541" s="95">
        <v>22.727272727272702</v>
      </c>
      <c r="AF541" s="96">
        <v>9</v>
      </c>
    </row>
    <row r="542" spans="1:32" ht="13.5" customHeight="1" collapsed="1" x14ac:dyDescent="0.3">
      <c r="A542" s="91" t="s">
        <v>1083</v>
      </c>
      <c r="B542" s="92" t="s">
        <v>31</v>
      </c>
      <c r="D542" s="94" t="s">
        <v>1084</v>
      </c>
      <c r="E542" s="95">
        <v>138</v>
      </c>
      <c r="F542" s="95">
        <v>0</v>
      </c>
      <c r="G542" s="95">
        <v>170</v>
      </c>
      <c r="H542" s="95">
        <v>0</v>
      </c>
      <c r="I542" s="95">
        <v>0</v>
      </c>
      <c r="J542" s="95">
        <v>308</v>
      </c>
      <c r="K542" s="95">
        <v>60</v>
      </c>
      <c r="L542" s="95">
        <v>0</v>
      </c>
      <c r="M542" s="95">
        <v>0</v>
      </c>
      <c r="N542" s="95">
        <v>60</v>
      </c>
      <c r="O542" s="95">
        <v>0</v>
      </c>
      <c r="Q542" s="95">
        <v>368</v>
      </c>
      <c r="R542" s="95">
        <v>60</v>
      </c>
      <c r="S542" s="95">
        <v>140.63968808819499</v>
      </c>
      <c r="U542" s="95">
        <v>158</v>
      </c>
      <c r="X542" s="95">
        <v>298.63968808819499</v>
      </c>
      <c r="Y542" s="95">
        <v>358.63968808819499</v>
      </c>
      <c r="Z542" s="95">
        <v>-7.3243647234678599</v>
      </c>
      <c r="AA542" s="95">
        <v>332.371609289508</v>
      </c>
      <c r="AB542" s="95">
        <v>-50.639688088195697</v>
      </c>
      <c r="AC542" s="95">
        <v>85.880065767918396</v>
      </c>
      <c r="AD542" s="95">
        <v>35.628390710491203</v>
      </c>
      <c r="AE542" s="95">
        <v>110.719444656134</v>
      </c>
      <c r="AF542" s="96">
        <v>0</v>
      </c>
    </row>
    <row r="543" spans="1:32" ht="13.5" hidden="1" customHeight="1" outlineLevel="1" x14ac:dyDescent="0.3">
      <c r="A543" s="91" t="s">
        <v>1085</v>
      </c>
      <c r="B543" s="92" t="s">
        <v>34</v>
      </c>
      <c r="D543" s="94" t="s">
        <v>1086</v>
      </c>
      <c r="E543" s="95">
        <v>18</v>
      </c>
      <c r="F543" s="95">
        <v>0</v>
      </c>
      <c r="G543" s="95">
        <v>0</v>
      </c>
      <c r="H543" s="95">
        <v>0</v>
      </c>
      <c r="I543" s="95">
        <v>0</v>
      </c>
      <c r="J543" s="95">
        <v>18</v>
      </c>
      <c r="K543" s="95">
        <v>0</v>
      </c>
      <c r="L543" s="95">
        <v>0</v>
      </c>
      <c r="M543" s="95">
        <v>0</v>
      </c>
      <c r="N543" s="95">
        <v>0</v>
      </c>
      <c r="O543" s="95">
        <v>0</v>
      </c>
      <c r="Q543" s="95">
        <v>18</v>
      </c>
      <c r="R543" s="95" t="s">
        <v>36</v>
      </c>
      <c r="S543" s="95" t="s">
        <v>36</v>
      </c>
      <c r="X543" s="95" t="s">
        <v>36</v>
      </c>
      <c r="Y543" s="95">
        <v>21</v>
      </c>
      <c r="Z543" s="95">
        <v>-1.92307692307692</v>
      </c>
      <c r="AA543" s="95">
        <v>20.596153846153801</v>
      </c>
      <c r="AB543" s="95">
        <v>-3</v>
      </c>
      <c r="AD543" s="95">
        <v>-2.59615384615384</v>
      </c>
      <c r="AF543" s="96">
        <v>9</v>
      </c>
    </row>
    <row r="544" spans="1:32" ht="13.5" hidden="1" customHeight="1" outlineLevel="1" x14ac:dyDescent="0.3">
      <c r="A544" s="91" t="s">
        <v>1087</v>
      </c>
      <c r="B544" s="92" t="s">
        <v>34</v>
      </c>
      <c r="D544" s="94" t="s">
        <v>1088</v>
      </c>
      <c r="E544" s="95">
        <v>14</v>
      </c>
      <c r="F544" s="95">
        <v>0</v>
      </c>
      <c r="G544" s="95">
        <v>39</v>
      </c>
      <c r="H544" s="95">
        <v>0</v>
      </c>
      <c r="I544" s="95">
        <v>0</v>
      </c>
      <c r="J544" s="95">
        <v>53</v>
      </c>
      <c r="K544" s="95">
        <v>60</v>
      </c>
      <c r="L544" s="95">
        <v>0</v>
      </c>
      <c r="M544" s="95">
        <v>0</v>
      </c>
      <c r="N544" s="95">
        <v>60</v>
      </c>
      <c r="O544" s="95">
        <v>0</v>
      </c>
      <c r="Q544" s="95">
        <v>113</v>
      </c>
      <c r="R544" s="95">
        <v>5</v>
      </c>
      <c r="S544" s="95">
        <v>16.639688088195701</v>
      </c>
      <c r="U544" s="95">
        <v>36</v>
      </c>
      <c r="X544" s="95">
        <v>52.639688088195697</v>
      </c>
      <c r="Y544" s="95">
        <v>57.639688088195697</v>
      </c>
      <c r="Z544" s="95">
        <v>-8</v>
      </c>
      <c r="AA544" s="95">
        <v>53.028513041140101</v>
      </c>
      <c r="AB544" s="95">
        <v>-4.6396880881957498</v>
      </c>
      <c r="AD544" s="95">
        <v>59.971486958859899</v>
      </c>
      <c r="AF544" s="96">
        <v>9</v>
      </c>
    </row>
    <row r="545" spans="1:32" ht="13.5" hidden="1" customHeight="1" outlineLevel="1" x14ac:dyDescent="0.3">
      <c r="A545" s="91" t="s">
        <v>1089</v>
      </c>
      <c r="B545" s="92" t="s">
        <v>34</v>
      </c>
      <c r="D545" s="94" t="s">
        <v>1090</v>
      </c>
      <c r="E545" s="95">
        <v>15</v>
      </c>
      <c r="F545" s="95">
        <v>0</v>
      </c>
      <c r="G545" s="95">
        <v>0</v>
      </c>
      <c r="H545" s="95">
        <v>0</v>
      </c>
      <c r="I545" s="95">
        <v>0</v>
      </c>
      <c r="J545" s="95">
        <v>15</v>
      </c>
      <c r="K545" s="95">
        <v>0</v>
      </c>
      <c r="L545" s="95">
        <v>0</v>
      </c>
      <c r="M545" s="95">
        <v>0</v>
      </c>
      <c r="N545" s="95">
        <v>0</v>
      </c>
      <c r="O545" s="95">
        <v>0</v>
      </c>
      <c r="Q545" s="95">
        <v>15</v>
      </c>
      <c r="R545" s="95" t="s">
        <v>36</v>
      </c>
      <c r="S545" s="95" t="s">
        <v>36</v>
      </c>
      <c r="X545" s="95" t="s">
        <v>36</v>
      </c>
      <c r="Y545" s="95">
        <v>19</v>
      </c>
      <c r="Z545" s="95">
        <v>-7.6923076923076898</v>
      </c>
      <c r="AA545" s="95">
        <v>17.538461538461501</v>
      </c>
      <c r="AB545" s="95">
        <v>-4</v>
      </c>
      <c r="AD545" s="95">
        <v>-2.5384615384615401</v>
      </c>
      <c r="AF545" s="96">
        <v>9</v>
      </c>
    </row>
    <row r="546" spans="1:32" ht="13.5" hidden="1" customHeight="1" outlineLevel="1" x14ac:dyDescent="0.3">
      <c r="A546" s="91" t="s">
        <v>1091</v>
      </c>
      <c r="B546" s="92" t="s">
        <v>34</v>
      </c>
      <c r="D546" s="94" t="s">
        <v>1092</v>
      </c>
      <c r="R546" s="95" t="s">
        <v>36</v>
      </c>
      <c r="Y546" s="95" t="s">
        <v>36</v>
      </c>
      <c r="Z546" s="95">
        <v>0</v>
      </c>
      <c r="AA546" s="95" t="s">
        <v>36</v>
      </c>
      <c r="AB546" s="95" t="s">
        <v>36</v>
      </c>
      <c r="AD546" s="95" t="s">
        <v>36</v>
      </c>
      <c r="AF546" s="96">
        <v>9</v>
      </c>
    </row>
    <row r="547" spans="1:32" ht="13.5" hidden="1" customHeight="1" outlineLevel="1" collapsed="1" x14ac:dyDescent="0.3">
      <c r="A547" s="91" t="s">
        <v>1093</v>
      </c>
      <c r="B547" s="92" t="s">
        <v>34</v>
      </c>
      <c r="D547" s="94" t="s">
        <v>1094</v>
      </c>
      <c r="E547" s="95">
        <v>25</v>
      </c>
      <c r="F547" s="95">
        <v>0</v>
      </c>
      <c r="G547" s="95">
        <v>0</v>
      </c>
      <c r="H547" s="95">
        <v>0</v>
      </c>
      <c r="I547" s="95">
        <v>0</v>
      </c>
      <c r="J547" s="95">
        <v>25</v>
      </c>
      <c r="K547" s="95">
        <v>0</v>
      </c>
      <c r="L547" s="95">
        <v>0</v>
      </c>
      <c r="M547" s="95">
        <v>0</v>
      </c>
      <c r="N547" s="95">
        <v>0</v>
      </c>
      <c r="O547" s="95">
        <v>0</v>
      </c>
      <c r="Q547" s="95">
        <v>25</v>
      </c>
      <c r="R547" s="95" t="s">
        <v>36</v>
      </c>
      <c r="S547" s="95" t="s">
        <v>36</v>
      </c>
      <c r="X547" s="95" t="s">
        <v>36</v>
      </c>
      <c r="Y547" s="95">
        <v>20</v>
      </c>
      <c r="Z547" s="95">
        <v>-13.953488372093</v>
      </c>
      <c r="AA547" s="95">
        <v>17.209302325581302</v>
      </c>
      <c r="AB547" s="95">
        <v>5</v>
      </c>
      <c r="AD547" s="95">
        <v>7.7906976744185998</v>
      </c>
      <c r="AF547" s="96">
        <v>9</v>
      </c>
    </row>
    <row r="548" spans="1:32" ht="13.5" hidden="1" customHeight="1" outlineLevel="1" collapsed="1" x14ac:dyDescent="0.3">
      <c r="A548" s="91" t="s">
        <v>1095</v>
      </c>
      <c r="B548" s="92" t="s">
        <v>34</v>
      </c>
      <c r="D548" s="94" t="s">
        <v>1096</v>
      </c>
      <c r="E548" s="95">
        <v>9</v>
      </c>
      <c r="F548" s="95">
        <v>0</v>
      </c>
      <c r="G548" s="95">
        <v>52</v>
      </c>
      <c r="H548" s="95">
        <v>0</v>
      </c>
      <c r="I548" s="95">
        <v>0</v>
      </c>
      <c r="J548" s="95">
        <v>61</v>
      </c>
      <c r="K548" s="95">
        <v>0</v>
      </c>
      <c r="L548" s="95">
        <v>0</v>
      </c>
      <c r="M548" s="95">
        <v>0</v>
      </c>
      <c r="N548" s="95">
        <v>0</v>
      </c>
      <c r="O548" s="95">
        <v>0</v>
      </c>
      <c r="Q548" s="95">
        <v>61</v>
      </c>
      <c r="R548" s="95" t="s">
        <v>36</v>
      </c>
      <c r="S548" s="95" t="s">
        <v>36</v>
      </c>
      <c r="U548" s="95">
        <v>46</v>
      </c>
      <c r="X548" s="95" t="s">
        <v>36</v>
      </c>
      <c r="Y548" s="95">
        <v>56</v>
      </c>
      <c r="Z548" s="95">
        <v>-8.1081081081081106</v>
      </c>
      <c r="AA548" s="95">
        <v>51.459459459459403</v>
      </c>
      <c r="AB548" s="95">
        <v>5</v>
      </c>
      <c r="AD548" s="95">
        <v>9.5405405405405403</v>
      </c>
      <c r="AF548" s="96">
        <v>9</v>
      </c>
    </row>
    <row r="549" spans="1:32" ht="13.5" hidden="1" customHeight="1" outlineLevel="1" x14ac:dyDescent="0.3">
      <c r="A549" s="91" t="s">
        <v>1097</v>
      </c>
      <c r="B549" s="92" t="s">
        <v>34</v>
      </c>
      <c r="D549" s="94" t="s">
        <v>1098</v>
      </c>
      <c r="E549" s="95">
        <v>0</v>
      </c>
      <c r="F549" s="95">
        <v>0</v>
      </c>
      <c r="G549" s="95">
        <v>0</v>
      </c>
      <c r="H549" s="95">
        <v>0</v>
      </c>
      <c r="I549" s="95">
        <v>0</v>
      </c>
      <c r="J549" s="95">
        <v>0</v>
      </c>
      <c r="K549" s="95">
        <v>0</v>
      </c>
      <c r="L549" s="95">
        <v>0</v>
      </c>
      <c r="M549" s="95">
        <v>0</v>
      </c>
      <c r="N549" s="95">
        <v>0</v>
      </c>
      <c r="O549" s="95">
        <v>0</v>
      </c>
      <c r="Q549" s="95">
        <v>0</v>
      </c>
      <c r="R549" s="95" t="s">
        <v>36</v>
      </c>
      <c r="Y549" s="95" t="s">
        <v>36</v>
      </c>
      <c r="Z549" s="95">
        <v>4.1666666666666599</v>
      </c>
      <c r="AA549" s="95" t="s">
        <v>36</v>
      </c>
      <c r="AB549" s="95" t="s">
        <v>36</v>
      </c>
      <c r="AD549" s="95" t="s">
        <v>36</v>
      </c>
      <c r="AF549" s="96">
        <v>9</v>
      </c>
    </row>
    <row r="550" spans="1:32" ht="13.5" hidden="1" customHeight="1" outlineLevel="1" x14ac:dyDescent="0.3">
      <c r="A550" s="91" t="s">
        <v>1099</v>
      </c>
      <c r="B550" s="92" t="s">
        <v>34</v>
      </c>
      <c r="D550" s="94" t="s">
        <v>1100</v>
      </c>
      <c r="E550" s="95">
        <v>0</v>
      </c>
      <c r="F550" s="95">
        <v>0</v>
      </c>
      <c r="G550" s="95">
        <v>0</v>
      </c>
      <c r="H550" s="95">
        <v>0</v>
      </c>
      <c r="I550" s="95">
        <v>0</v>
      </c>
      <c r="J550" s="95">
        <v>0</v>
      </c>
      <c r="K550" s="95">
        <v>0</v>
      </c>
      <c r="L550" s="95">
        <v>0</v>
      </c>
      <c r="M550" s="95">
        <v>0</v>
      </c>
      <c r="N550" s="95">
        <v>0</v>
      </c>
      <c r="O550" s="95">
        <v>0</v>
      </c>
      <c r="Q550" s="95">
        <v>0</v>
      </c>
      <c r="R550" s="95" t="s">
        <v>36</v>
      </c>
      <c r="Y550" s="95" t="s">
        <v>36</v>
      </c>
      <c r="Z550" s="95">
        <v>-7.4074074074074003</v>
      </c>
      <c r="AA550" s="95" t="s">
        <v>36</v>
      </c>
      <c r="AB550" s="95" t="s">
        <v>36</v>
      </c>
      <c r="AD550" s="95" t="s">
        <v>36</v>
      </c>
      <c r="AF550" s="96">
        <v>9</v>
      </c>
    </row>
    <row r="551" spans="1:32" ht="13.5" hidden="1" customHeight="1" outlineLevel="1" x14ac:dyDescent="0.3">
      <c r="A551" s="91" t="s">
        <v>1101</v>
      </c>
      <c r="B551" s="92" t="s">
        <v>34</v>
      </c>
      <c r="D551" s="94" t="s">
        <v>1102</v>
      </c>
      <c r="E551" s="95">
        <v>9</v>
      </c>
      <c r="F551" s="95">
        <v>0</v>
      </c>
      <c r="G551" s="95">
        <v>0</v>
      </c>
      <c r="H551" s="95">
        <v>0</v>
      </c>
      <c r="I551" s="95">
        <v>0</v>
      </c>
      <c r="J551" s="95">
        <v>9</v>
      </c>
      <c r="K551" s="95">
        <v>0</v>
      </c>
      <c r="L551" s="95">
        <v>0</v>
      </c>
      <c r="M551" s="95">
        <v>0</v>
      </c>
      <c r="N551" s="95">
        <v>0</v>
      </c>
      <c r="O551" s="95">
        <v>0</v>
      </c>
      <c r="Q551" s="95">
        <v>9</v>
      </c>
      <c r="R551" s="95" t="s">
        <v>36</v>
      </c>
      <c r="S551" s="95" t="s">
        <v>36</v>
      </c>
      <c r="X551" s="95" t="s">
        <v>36</v>
      </c>
      <c r="Y551" s="95">
        <v>11</v>
      </c>
      <c r="Z551" s="95">
        <v>-6.25</v>
      </c>
      <c r="AA551" s="95">
        <v>10.3125</v>
      </c>
      <c r="AB551" s="95">
        <v>-2</v>
      </c>
      <c r="AD551" s="95">
        <v>-1.3125</v>
      </c>
      <c r="AF551" s="96">
        <v>9</v>
      </c>
    </row>
    <row r="552" spans="1:32" ht="13.5" hidden="1" customHeight="1" outlineLevel="1" x14ac:dyDescent="0.3">
      <c r="A552" s="91" t="s">
        <v>1103</v>
      </c>
      <c r="B552" s="92" t="s">
        <v>34</v>
      </c>
      <c r="D552" s="94" t="s">
        <v>1104</v>
      </c>
      <c r="E552" s="95">
        <v>0</v>
      </c>
      <c r="F552" s="95">
        <v>0</v>
      </c>
      <c r="G552" s="95">
        <v>0</v>
      </c>
      <c r="H552" s="95">
        <v>0</v>
      </c>
      <c r="I552" s="95">
        <v>0</v>
      </c>
      <c r="J552" s="95">
        <v>0</v>
      </c>
      <c r="K552" s="95">
        <v>0</v>
      </c>
      <c r="L552" s="95">
        <v>0</v>
      </c>
      <c r="M552" s="95">
        <v>0</v>
      </c>
      <c r="N552" s="95">
        <v>0</v>
      </c>
      <c r="O552" s="95">
        <v>0</v>
      </c>
      <c r="Q552" s="95">
        <v>0</v>
      </c>
      <c r="R552" s="95" t="s">
        <v>36</v>
      </c>
      <c r="Y552" s="95" t="s">
        <v>36</v>
      </c>
      <c r="Z552" s="95">
        <v>-41.6666666666666</v>
      </c>
      <c r="AA552" s="95" t="s">
        <v>36</v>
      </c>
      <c r="AB552" s="95" t="s">
        <v>36</v>
      </c>
      <c r="AD552" s="95" t="s">
        <v>36</v>
      </c>
      <c r="AF552" s="96">
        <v>9</v>
      </c>
    </row>
    <row r="553" spans="1:32" ht="13.5" hidden="1" customHeight="1" outlineLevel="1" x14ac:dyDescent="0.3">
      <c r="A553" s="91" t="s">
        <v>1105</v>
      </c>
      <c r="B553" s="92" t="s">
        <v>34</v>
      </c>
      <c r="D553" s="94" t="s">
        <v>1106</v>
      </c>
      <c r="E553" s="95">
        <v>0</v>
      </c>
      <c r="F553" s="95">
        <v>0</v>
      </c>
      <c r="G553" s="95">
        <v>0</v>
      </c>
      <c r="H553" s="95">
        <v>0</v>
      </c>
      <c r="I553" s="95">
        <v>0</v>
      </c>
      <c r="J553" s="95">
        <v>0</v>
      </c>
      <c r="K553" s="95">
        <v>0</v>
      </c>
      <c r="L553" s="95">
        <v>0</v>
      </c>
      <c r="M553" s="95">
        <v>0</v>
      </c>
      <c r="N553" s="95">
        <v>0</v>
      </c>
      <c r="O553" s="95">
        <v>0</v>
      </c>
      <c r="Q553" s="95">
        <v>0</v>
      </c>
      <c r="R553" s="95" t="s">
        <v>36</v>
      </c>
      <c r="Y553" s="95" t="s">
        <v>36</v>
      </c>
      <c r="Z553" s="95">
        <v>9.67741935483871</v>
      </c>
      <c r="AA553" s="95" t="s">
        <v>36</v>
      </c>
      <c r="AB553" s="95" t="s">
        <v>36</v>
      </c>
      <c r="AD553" s="95" t="s">
        <v>36</v>
      </c>
      <c r="AF553" s="96">
        <v>9</v>
      </c>
    </row>
    <row r="554" spans="1:32" ht="13.5" hidden="1" customHeight="1" outlineLevel="1" x14ac:dyDescent="0.3">
      <c r="A554" s="91" t="s">
        <v>1107</v>
      </c>
      <c r="B554" s="92" t="s">
        <v>34</v>
      </c>
      <c r="D554" s="94" t="s">
        <v>1108</v>
      </c>
      <c r="E554" s="95">
        <v>12</v>
      </c>
      <c r="F554" s="95">
        <v>0</v>
      </c>
      <c r="G554" s="95">
        <v>0</v>
      </c>
      <c r="H554" s="95">
        <v>0</v>
      </c>
      <c r="I554" s="95">
        <v>0</v>
      </c>
      <c r="J554" s="95">
        <v>12</v>
      </c>
      <c r="K554" s="95">
        <v>0</v>
      </c>
      <c r="L554" s="95">
        <v>0</v>
      </c>
      <c r="M554" s="95">
        <v>0</v>
      </c>
      <c r="N554" s="95">
        <v>0</v>
      </c>
      <c r="O554" s="95">
        <v>0</v>
      </c>
      <c r="Q554" s="95">
        <v>12</v>
      </c>
      <c r="R554" s="95">
        <v>12</v>
      </c>
      <c r="S554" s="95">
        <v>5</v>
      </c>
      <c r="X554" s="95">
        <v>5</v>
      </c>
      <c r="Y554" s="95">
        <v>17</v>
      </c>
      <c r="Z554" s="95">
        <v>-10.344827586206801</v>
      </c>
      <c r="AA554" s="95">
        <v>15.241379310344801</v>
      </c>
      <c r="AB554" s="95">
        <v>-5</v>
      </c>
      <c r="AD554" s="95">
        <v>-3.2413793103448199</v>
      </c>
      <c r="AF554" s="96">
        <v>9</v>
      </c>
    </row>
    <row r="555" spans="1:32" ht="13.5" hidden="1" customHeight="1" outlineLevel="1" x14ac:dyDescent="0.3">
      <c r="A555" s="91" t="s">
        <v>1109</v>
      </c>
      <c r="B555" s="92" t="s">
        <v>34</v>
      </c>
      <c r="D555" s="94" t="s">
        <v>1110</v>
      </c>
      <c r="E555" s="95">
        <v>36</v>
      </c>
      <c r="F555" s="95">
        <v>0</v>
      </c>
      <c r="G555" s="95">
        <v>42</v>
      </c>
      <c r="H555" s="95">
        <v>0</v>
      </c>
      <c r="I555" s="95">
        <v>0</v>
      </c>
      <c r="J555" s="95">
        <v>78</v>
      </c>
      <c r="K555" s="95">
        <v>0</v>
      </c>
      <c r="L555" s="95">
        <v>0</v>
      </c>
      <c r="M555" s="95">
        <v>0</v>
      </c>
      <c r="N555" s="95">
        <v>0</v>
      </c>
      <c r="O555" s="95">
        <v>0</v>
      </c>
      <c r="Q555" s="95">
        <v>78</v>
      </c>
      <c r="R555" s="95">
        <v>7</v>
      </c>
      <c r="S555" s="95">
        <v>49</v>
      </c>
      <c r="U555" s="95">
        <v>41</v>
      </c>
      <c r="X555" s="95">
        <v>90</v>
      </c>
      <c r="Y555" s="95">
        <v>97</v>
      </c>
      <c r="Z555" s="95">
        <v>0.90090090090090003</v>
      </c>
      <c r="AA555" s="95">
        <v>97.873873873873805</v>
      </c>
      <c r="AB555" s="95">
        <v>-19</v>
      </c>
      <c r="AD555" s="95">
        <v>-19.873873873873801</v>
      </c>
      <c r="AF555" s="96">
        <v>9</v>
      </c>
    </row>
    <row r="556" spans="1:32" ht="13.5" hidden="1" customHeight="1" outlineLevel="1" x14ac:dyDescent="0.3">
      <c r="A556" s="91" t="s">
        <v>1111</v>
      </c>
      <c r="B556" s="92" t="s">
        <v>34</v>
      </c>
      <c r="D556" s="94" t="s">
        <v>1112</v>
      </c>
      <c r="E556" s="95">
        <v>0</v>
      </c>
      <c r="F556" s="95">
        <v>0</v>
      </c>
      <c r="G556" s="95">
        <v>0</v>
      </c>
      <c r="H556" s="95">
        <v>0</v>
      </c>
      <c r="I556" s="95">
        <v>0</v>
      </c>
      <c r="J556" s="95">
        <v>0</v>
      </c>
      <c r="K556" s="95">
        <v>0</v>
      </c>
      <c r="L556" s="95">
        <v>0</v>
      </c>
      <c r="M556" s="95">
        <v>0</v>
      </c>
      <c r="N556" s="95">
        <v>0</v>
      </c>
      <c r="O556" s="95">
        <v>0</v>
      </c>
      <c r="Q556" s="95">
        <v>0</v>
      </c>
      <c r="R556" s="95" t="s">
        <v>36</v>
      </c>
      <c r="Y556" s="95" t="s">
        <v>36</v>
      </c>
      <c r="Z556" s="95">
        <v>-33.3333333333333</v>
      </c>
      <c r="AA556" s="95" t="s">
        <v>36</v>
      </c>
      <c r="AB556" s="95" t="s">
        <v>36</v>
      </c>
      <c r="AD556" s="95" t="s">
        <v>36</v>
      </c>
      <c r="AF556" s="96">
        <v>9</v>
      </c>
    </row>
    <row r="557" spans="1:32" ht="13.5" hidden="1" customHeight="1" outlineLevel="1" x14ac:dyDescent="0.3">
      <c r="A557" s="91" t="s">
        <v>1113</v>
      </c>
      <c r="B557" s="92" t="s">
        <v>34</v>
      </c>
      <c r="D557" s="94" t="s">
        <v>1114</v>
      </c>
      <c r="E557" s="95">
        <v>0</v>
      </c>
      <c r="F557" s="95">
        <v>0</v>
      </c>
      <c r="G557" s="95">
        <v>37</v>
      </c>
      <c r="H557" s="95">
        <v>0</v>
      </c>
      <c r="I557" s="95">
        <v>0</v>
      </c>
      <c r="J557" s="95">
        <v>37</v>
      </c>
      <c r="K557" s="95">
        <v>0</v>
      </c>
      <c r="L557" s="95">
        <v>0</v>
      </c>
      <c r="M557" s="95">
        <v>0</v>
      </c>
      <c r="N557" s="95">
        <v>0</v>
      </c>
      <c r="O557" s="95">
        <v>0</v>
      </c>
      <c r="Q557" s="95">
        <v>37</v>
      </c>
      <c r="R557" s="95">
        <v>13</v>
      </c>
      <c r="U557" s="95">
        <v>35</v>
      </c>
      <c r="X557" s="95">
        <v>35</v>
      </c>
      <c r="Y557" s="95">
        <v>48</v>
      </c>
      <c r="Z557" s="95">
        <v>-11.9402985074626</v>
      </c>
      <c r="AA557" s="95">
        <v>42.268656716417901</v>
      </c>
      <c r="AB557" s="95">
        <v>-11</v>
      </c>
      <c r="AD557" s="95">
        <v>-5.2686567164179001</v>
      </c>
      <c r="AF557" s="96">
        <v>9</v>
      </c>
    </row>
    <row r="558" spans="1:32" ht="13.5" hidden="1" customHeight="1" outlineLevel="1" x14ac:dyDescent="0.3">
      <c r="A558" s="91" t="s">
        <v>1115</v>
      </c>
      <c r="B558" s="92" t="s">
        <v>34</v>
      </c>
      <c r="D558" s="94" t="s">
        <v>1116</v>
      </c>
      <c r="E558" s="95">
        <v>0</v>
      </c>
      <c r="F558" s="95">
        <v>0</v>
      </c>
      <c r="G558" s="95">
        <v>0</v>
      </c>
      <c r="H558" s="95">
        <v>0</v>
      </c>
      <c r="I558" s="95">
        <v>0</v>
      </c>
      <c r="J558" s="95">
        <v>0</v>
      </c>
      <c r="K558" s="95">
        <v>0</v>
      </c>
      <c r="L558" s="95">
        <v>0</v>
      </c>
      <c r="M558" s="95">
        <v>0</v>
      </c>
      <c r="N558" s="95">
        <v>0</v>
      </c>
      <c r="O558" s="95">
        <v>0</v>
      </c>
      <c r="Q558" s="95">
        <v>0</v>
      </c>
      <c r="R558" s="95">
        <v>7</v>
      </c>
      <c r="Y558" s="95">
        <v>7</v>
      </c>
      <c r="Z558" s="95">
        <v>-11.764705882352899</v>
      </c>
      <c r="AA558" s="95">
        <v>6.1764705882352899</v>
      </c>
      <c r="AB558" s="95">
        <v>-7</v>
      </c>
      <c r="AD558" s="95">
        <v>-6.1764705882352899</v>
      </c>
      <c r="AF558" s="96">
        <v>9</v>
      </c>
    </row>
    <row r="559" spans="1:32" ht="13.5" hidden="1" customHeight="1" outlineLevel="1" x14ac:dyDescent="0.3">
      <c r="A559" s="91" t="s">
        <v>1117</v>
      </c>
      <c r="B559" s="92" t="s">
        <v>34</v>
      </c>
      <c r="D559" s="94" t="s">
        <v>1118</v>
      </c>
      <c r="R559" s="95" t="s">
        <v>36</v>
      </c>
      <c r="Y559" s="95" t="s">
        <v>36</v>
      </c>
      <c r="Z559" s="95">
        <v>-33.3333333333333</v>
      </c>
      <c r="AA559" s="95" t="s">
        <v>36</v>
      </c>
      <c r="AB559" s="95" t="s">
        <v>36</v>
      </c>
      <c r="AD559" s="95" t="s">
        <v>36</v>
      </c>
      <c r="AF559" s="96">
        <v>9</v>
      </c>
    </row>
    <row r="560" spans="1:32" ht="13.5" hidden="1" customHeight="1" outlineLevel="1" x14ac:dyDescent="0.3">
      <c r="A560" s="91" t="s">
        <v>1119</v>
      </c>
      <c r="B560" s="92" t="s">
        <v>34</v>
      </c>
      <c r="D560" s="94" t="s">
        <v>1120</v>
      </c>
      <c r="R560" s="95" t="s">
        <v>36</v>
      </c>
      <c r="Y560" s="95" t="s">
        <v>36</v>
      </c>
      <c r="Z560" s="95">
        <v>100</v>
      </c>
      <c r="AA560" s="95" t="s">
        <v>36</v>
      </c>
      <c r="AB560" s="95" t="s">
        <v>36</v>
      </c>
      <c r="AD560" s="95" t="s">
        <v>36</v>
      </c>
      <c r="AF560" s="96">
        <v>9</v>
      </c>
    </row>
    <row r="561" spans="1:32" ht="13.5" customHeight="1" x14ac:dyDescent="0.3">
      <c r="A561" s="91" t="s">
        <v>1121</v>
      </c>
      <c r="B561" s="92" t="s">
        <v>31</v>
      </c>
      <c r="D561" s="94" t="s">
        <v>1122</v>
      </c>
      <c r="E561" s="95">
        <v>613</v>
      </c>
      <c r="F561" s="95">
        <v>17</v>
      </c>
      <c r="G561" s="95">
        <v>1166</v>
      </c>
      <c r="H561" s="95">
        <v>1105</v>
      </c>
      <c r="I561" s="95">
        <v>496</v>
      </c>
      <c r="J561" s="95">
        <v>3397</v>
      </c>
      <c r="K561" s="95">
        <v>0</v>
      </c>
      <c r="L561" s="95">
        <v>0</v>
      </c>
      <c r="M561" s="95">
        <v>20</v>
      </c>
      <c r="N561" s="95">
        <v>20</v>
      </c>
      <c r="O561" s="95">
        <v>0</v>
      </c>
      <c r="Q561" s="95">
        <v>3417</v>
      </c>
      <c r="R561" s="95">
        <v>312</v>
      </c>
      <c r="S561" s="95">
        <v>508.4</v>
      </c>
      <c r="T561" s="95">
        <v>5.5676257058349004</v>
      </c>
      <c r="U561" s="95">
        <v>1137</v>
      </c>
      <c r="V561" s="95">
        <v>1070.5</v>
      </c>
      <c r="W561" s="95">
        <v>482.21922300706302</v>
      </c>
      <c r="X561" s="95">
        <v>3203.68684871289</v>
      </c>
      <c r="Y561" s="95">
        <v>3515.68684871289</v>
      </c>
      <c r="Z561" s="95">
        <v>-2.2663682148852802</v>
      </c>
      <c r="AA561" s="95">
        <v>3436.00843943876</v>
      </c>
      <c r="AB561" s="95">
        <v>-118.686848712898</v>
      </c>
      <c r="AC561" s="95">
        <v>96.624077916485902</v>
      </c>
      <c r="AD561" s="95">
        <v>-19.008439438767201</v>
      </c>
      <c r="AE561" s="95">
        <v>99.446787172563702</v>
      </c>
      <c r="AF561" s="96">
        <v>1</v>
      </c>
    </row>
    <row r="562" spans="1:32" ht="13.5" customHeight="1" x14ac:dyDescent="0.3">
      <c r="A562" s="91" t="s">
        <v>1123</v>
      </c>
      <c r="B562" s="92" t="s">
        <v>31</v>
      </c>
      <c r="D562" s="94" t="s">
        <v>1124</v>
      </c>
      <c r="E562" s="95">
        <v>592</v>
      </c>
      <c r="F562" s="95">
        <v>18</v>
      </c>
      <c r="G562" s="95">
        <v>658</v>
      </c>
      <c r="H562" s="95">
        <v>627</v>
      </c>
      <c r="I562" s="95">
        <v>44</v>
      </c>
      <c r="J562" s="95">
        <v>1939</v>
      </c>
      <c r="K562" s="95">
        <v>0</v>
      </c>
      <c r="L562" s="95">
        <v>0</v>
      </c>
      <c r="M562" s="95">
        <v>0</v>
      </c>
      <c r="N562" s="95">
        <v>0</v>
      </c>
      <c r="O562" s="95">
        <v>0</v>
      </c>
      <c r="Q562" s="95">
        <v>1939</v>
      </c>
      <c r="R562" s="95">
        <v>197</v>
      </c>
      <c r="S562" s="95">
        <v>472.4</v>
      </c>
      <c r="T562" s="95">
        <v>13.919064264587201</v>
      </c>
      <c r="U562" s="95">
        <v>651</v>
      </c>
      <c r="V562" s="95">
        <v>505</v>
      </c>
      <c r="W562" s="95">
        <v>39</v>
      </c>
      <c r="X562" s="95">
        <v>1681.31906426458</v>
      </c>
      <c r="Y562" s="95">
        <v>1878.31906426458</v>
      </c>
      <c r="Z562" s="95">
        <v>-4.0219378427787902</v>
      </c>
      <c r="AA562" s="95">
        <v>1802.7742390108001</v>
      </c>
      <c r="AB562" s="95">
        <v>60.680935735412703</v>
      </c>
      <c r="AC562" s="95">
        <v>103.230597872847</v>
      </c>
      <c r="AD562" s="95">
        <v>136.22576098919799</v>
      </c>
      <c r="AE562" s="95">
        <v>107.556451497994</v>
      </c>
      <c r="AF562" s="96">
        <v>0</v>
      </c>
    </row>
    <row r="563" spans="1:32" ht="13.5" customHeight="1" x14ac:dyDescent="0.3">
      <c r="A563" s="91" t="s">
        <v>1125</v>
      </c>
      <c r="B563" s="92" t="s">
        <v>31</v>
      </c>
      <c r="D563" s="94" t="s">
        <v>1126</v>
      </c>
      <c r="E563" s="95">
        <v>719</v>
      </c>
      <c r="F563" s="95">
        <v>15</v>
      </c>
      <c r="G563" s="95">
        <v>1026</v>
      </c>
      <c r="H563" s="95">
        <v>777</v>
      </c>
      <c r="I563" s="95">
        <v>317</v>
      </c>
      <c r="J563" s="95">
        <v>2854</v>
      </c>
      <c r="K563" s="95">
        <v>0</v>
      </c>
      <c r="L563" s="95">
        <v>0</v>
      </c>
      <c r="M563" s="95">
        <v>49</v>
      </c>
      <c r="N563" s="95">
        <v>49</v>
      </c>
      <c r="O563" s="95">
        <v>0</v>
      </c>
      <c r="Q563" s="95">
        <v>2903</v>
      </c>
      <c r="R563" s="95">
        <v>371</v>
      </c>
      <c r="S563" s="95">
        <v>610.6</v>
      </c>
      <c r="T563" s="95">
        <v>13.919064264587201</v>
      </c>
      <c r="U563" s="95">
        <v>950</v>
      </c>
      <c r="V563" s="95">
        <v>609.70000000000005</v>
      </c>
      <c r="W563" s="95">
        <v>288.7</v>
      </c>
      <c r="X563" s="95">
        <v>2472.9190642645799</v>
      </c>
      <c r="Y563" s="95">
        <v>2843.9190642645799</v>
      </c>
      <c r="Z563" s="95">
        <v>-3.6528345996493199</v>
      </c>
      <c r="AA563" s="95">
        <v>2740.0354046991001</v>
      </c>
      <c r="AB563" s="95">
        <v>10.080935735412799</v>
      </c>
      <c r="AC563" s="95">
        <v>100.354473369586</v>
      </c>
      <c r="AD563" s="95">
        <v>162.964595300893</v>
      </c>
      <c r="AE563" s="95">
        <v>105.947536116555</v>
      </c>
      <c r="AF563" s="96">
        <v>1</v>
      </c>
    </row>
    <row r="564" spans="1:32" ht="13.5" customHeight="1" x14ac:dyDescent="0.3">
      <c r="A564" s="91" t="s">
        <v>1127</v>
      </c>
      <c r="B564" s="92" t="s">
        <v>31</v>
      </c>
      <c r="D564" s="94" t="s">
        <v>1128</v>
      </c>
      <c r="E564" s="95">
        <v>220</v>
      </c>
      <c r="F564" s="95">
        <v>27</v>
      </c>
      <c r="G564" s="95">
        <v>758</v>
      </c>
      <c r="H564" s="95">
        <v>24</v>
      </c>
      <c r="I564" s="95">
        <v>0</v>
      </c>
      <c r="J564" s="95">
        <v>1029</v>
      </c>
      <c r="K564" s="95">
        <v>117</v>
      </c>
      <c r="L564" s="95">
        <v>0</v>
      </c>
      <c r="M564" s="95">
        <v>0</v>
      </c>
      <c r="N564" s="95">
        <v>117</v>
      </c>
      <c r="O564" s="95">
        <v>0</v>
      </c>
      <c r="Q564" s="95">
        <v>1146</v>
      </c>
      <c r="R564" s="95">
        <v>190</v>
      </c>
      <c r="S564" s="95">
        <v>202</v>
      </c>
      <c r="T564" s="95">
        <v>13.919064264587201</v>
      </c>
      <c r="U564" s="95">
        <v>724</v>
      </c>
      <c r="V564" s="95">
        <v>24</v>
      </c>
      <c r="X564" s="95">
        <v>963.91906426458695</v>
      </c>
      <c r="Y564" s="95">
        <v>1153.9190642645799</v>
      </c>
      <c r="Z564" s="95">
        <v>-3.8583175205566098</v>
      </c>
      <c r="AA564" s="95">
        <v>1109.3972028350199</v>
      </c>
      <c r="AB564" s="95">
        <v>-124.91906426458701</v>
      </c>
      <c r="AC564" s="95">
        <v>89.174365158426397</v>
      </c>
      <c r="AD564" s="95">
        <v>36.602797164976202</v>
      </c>
      <c r="AE564" s="95">
        <v>103.29934103596401</v>
      </c>
      <c r="AF564" s="96">
        <v>0</v>
      </c>
    </row>
    <row r="565" spans="1:32" ht="13.5" customHeight="1" x14ac:dyDescent="0.3">
      <c r="A565" s="91" t="s">
        <v>1129</v>
      </c>
      <c r="B565" s="92" t="s">
        <v>31</v>
      </c>
      <c r="D565" s="94" t="s">
        <v>1130</v>
      </c>
      <c r="E565" s="95">
        <v>1112</v>
      </c>
      <c r="F565" s="95">
        <v>0</v>
      </c>
      <c r="G565" s="95">
        <v>441</v>
      </c>
      <c r="H565" s="95">
        <v>688</v>
      </c>
      <c r="I565" s="95">
        <v>1097</v>
      </c>
      <c r="J565" s="95">
        <v>3338</v>
      </c>
      <c r="K565" s="95">
        <v>290</v>
      </c>
      <c r="L565" s="95">
        <v>0</v>
      </c>
      <c r="M565" s="95">
        <v>0</v>
      </c>
      <c r="N565" s="95">
        <v>290</v>
      </c>
      <c r="O565" s="95">
        <v>0</v>
      </c>
      <c r="Q565" s="95">
        <v>3628</v>
      </c>
      <c r="R565" s="95">
        <v>397</v>
      </c>
      <c r="S565" s="95">
        <v>852.5</v>
      </c>
      <c r="T565" s="95">
        <v>13.919064264587201</v>
      </c>
      <c r="U565" s="95">
        <v>433.4</v>
      </c>
      <c r="V565" s="95">
        <v>679</v>
      </c>
      <c r="W565" s="95">
        <v>923.42633703329898</v>
      </c>
      <c r="X565" s="95">
        <v>2902.2454012978801</v>
      </c>
      <c r="Y565" s="95">
        <v>3299.2454012978801</v>
      </c>
      <c r="Z565" s="95">
        <v>-2.7119416590701899</v>
      </c>
      <c r="AA565" s="95">
        <v>3209.7717908251302</v>
      </c>
      <c r="AB565" s="95">
        <v>38.754598702113</v>
      </c>
      <c r="AC565" s="95">
        <v>101.174650381777</v>
      </c>
      <c r="AD565" s="95">
        <v>418.22820917486803</v>
      </c>
      <c r="AE565" s="95">
        <v>113.02984250688201</v>
      </c>
      <c r="AF565" s="96">
        <v>1</v>
      </c>
    </row>
    <row r="566" spans="1:32" ht="13.5" customHeight="1" collapsed="1" x14ac:dyDescent="0.3">
      <c r="A566" s="91" t="s">
        <v>1131</v>
      </c>
      <c r="B566" s="92" t="s">
        <v>31</v>
      </c>
      <c r="D566" s="94" t="s">
        <v>1132</v>
      </c>
      <c r="E566" s="95">
        <v>148</v>
      </c>
      <c r="F566" s="95">
        <v>0</v>
      </c>
      <c r="G566" s="95">
        <v>248</v>
      </c>
      <c r="H566" s="95">
        <v>0</v>
      </c>
      <c r="I566" s="95">
        <v>0</v>
      </c>
      <c r="J566" s="95">
        <v>396</v>
      </c>
      <c r="K566" s="95">
        <v>0</v>
      </c>
      <c r="L566" s="95">
        <v>0</v>
      </c>
      <c r="M566" s="95">
        <v>0</v>
      </c>
      <c r="N566" s="95">
        <v>0</v>
      </c>
      <c r="O566" s="95">
        <v>0</v>
      </c>
      <c r="Q566" s="95">
        <v>396</v>
      </c>
      <c r="R566" s="95">
        <v>33</v>
      </c>
      <c r="S566" s="95">
        <v>152.46337078651601</v>
      </c>
      <c r="U566" s="95">
        <v>214</v>
      </c>
      <c r="X566" s="95">
        <v>366.46337078651601</v>
      </c>
      <c r="Y566" s="95">
        <v>399.46337078651601</v>
      </c>
      <c r="Z566" s="95">
        <v>-5.8646616541353298</v>
      </c>
      <c r="AA566" s="95">
        <v>376.03619565768298</v>
      </c>
      <c r="AB566" s="95">
        <v>-3.4633707865168599</v>
      </c>
      <c r="AC566" s="95">
        <v>99.132994151704594</v>
      </c>
      <c r="AD566" s="95">
        <v>19.963804342316401</v>
      </c>
      <c r="AE566" s="95">
        <v>105.309011359238</v>
      </c>
      <c r="AF566" s="96">
        <v>0</v>
      </c>
    </row>
    <row r="567" spans="1:32" ht="13.5" hidden="1" customHeight="1" outlineLevel="1" x14ac:dyDescent="0.3">
      <c r="A567" s="91" t="s">
        <v>1133</v>
      </c>
      <c r="B567" s="92" t="s">
        <v>34</v>
      </c>
      <c r="D567" s="94" t="s">
        <v>1134</v>
      </c>
      <c r="E567" s="95">
        <v>6</v>
      </c>
      <c r="F567" s="95">
        <v>0</v>
      </c>
      <c r="G567" s="95">
        <v>70</v>
      </c>
      <c r="H567" s="95">
        <v>0</v>
      </c>
      <c r="I567" s="95">
        <v>0</v>
      </c>
      <c r="J567" s="95">
        <v>76</v>
      </c>
      <c r="K567" s="95">
        <v>0</v>
      </c>
      <c r="L567" s="95">
        <v>0</v>
      </c>
      <c r="M567" s="95">
        <v>0</v>
      </c>
      <c r="N567" s="95">
        <v>0</v>
      </c>
      <c r="O567" s="95">
        <v>0</v>
      </c>
      <c r="Q567" s="95">
        <v>76</v>
      </c>
      <c r="R567" s="95">
        <v>9</v>
      </c>
      <c r="S567" s="95">
        <v>6</v>
      </c>
      <c r="U567" s="95">
        <v>69</v>
      </c>
      <c r="X567" s="95">
        <v>75</v>
      </c>
      <c r="Y567" s="95">
        <v>84</v>
      </c>
      <c r="Z567" s="95">
        <v>-13.861386138613801</v>
      </c>
      <c r="AA567" s="95">
        <v>72.356435643564296</v>
      </c>
      <c r="AB567" s="95">
        <v>-8</v>
      </c>
      <c r="AD567" s="95">
        <v>3.6435643564356401</v>
      </c>
      <c r="AF567" s="96">
        <v>9</v>
      </c>
    </row>
    <row r="568" spans="1:32" ht="13.5" hidden="1" customHeight="1" outlineLevel="1" x14ac:dyDescent="0.3">
      <c r="A568" s="91" t="s">
        <v>1135</v>
      </c>
      <c r="B568" s="92" t="s">
        <v>34</v>
      </c>
      <c r="D568" s="94" t="s">
        <v>1136</v>
      </c>
      <c r="E568" s="95">
        <v>0</v>
      </c>
      <c r="F568" s="95">
        <v>0</v>
      </c>
      <c r="G568" s="95">
        <v>0</v>
      </c>
      <c r="H568" s="95">
        <v>0</v>
      </c>
      <c r="I568" s="95">
        <v>0</v>
      </c>
      <c r="J568" s="95">
        <v>0</v>
      </c>
      <c r="K568" s="95">
        <v>0</v>
      </c>
      <c r="L568" s="95">
        <v>0</v>
      </c>
      <c r="M568" s="95">
        <v>0</v>
      </c>
      <c r="N568" s="95">
        <v>0</v>
      </c>
      <c r="O568" s="95">
        <v>0</v>
      </c>
      <c r="Q568" s="95">
        <v>0</v>
      </c>
      <c r="R568" s="95" t="s">
        <v>36</v>
      </c>
      <c r="Y568" s="95" t="s">
        <v>36</v>
      </c>
      <c r="Z568" s="95">
        <v>30</v>
      </c>
      <c r="AA568" s="95" t="s">
        <v>36</v>
      </c>
      <c r="AB568" s="95" t="s">
        <v>36</v>
      </c>
      <c r="AD568" s="95" t="s">
        <v>36</v>
      </c>
      <c r="AF568" s="96">
        <v>9</v>
      </c>
    </row>
    <row r="569" spans="1:32" ht="13.5" hidden="1" customHeight="1" outlineLevel="1" x14ac:dyDescent="0.3">
      <c r="A569" s="91" t="s">
        <v>1137</v>
      </c>
      <c r="B569" s="92" t="s">
        <v>34</v>
      </c>
      <c r="D569" s="94" t="s">
        <v>1138</v>
      </c>
      <c r="E569" s="95">
        <v>5</v>
      </c>
      <c r="F569" s="95">
        <v>0</v>
      </c>
      <c r="G569" s="95">
        <v>0</v>
      </c>
      <c r="H569" s="95">
        <v>0</v>
      </c>
      <c r="I569" s="95">
        <v>0</v>
      </c>
      <c r="J569" s="95">
        <v>5</v>
      </c>
      <c r="K569" s="95">
        <v>0</v>
      </c>
      <c r="L569" s="95">
        <v>0</v>
      </c>
      <c r="M569" s="95">
        <v>0</v>
      </c>
      <c r="N569" s="95">
        <v>0</v>
      </c>
      <c r="O569" s="95">
        <v>0</v>
      </c>
      <c r="Q569" s="95">
        <v>5</v>
      </c>
      <c r="R569" s="95" t="s">
        <v>36</v>
      </c>
      <c r="Y569" s="95" t="s">
        <v>36</v>
      </c>
      <c r="Z569" s="95">
        <v>-30</v>
      </c>
      <c r="AA569" s="95" t="s">
        <v>36</v>
      </c>
      <c r="AB569" s="95" t="s">
        <v>36</v>
      </c>
      <c r="AD569" s="95" t="s">
        <v>36</v>
      </c>
      <c r="AF569" s="96">
        <v>9</v>
      </c>
    </row>
    <row r="570" spans="1:32" ht="13.5" hidden="1" customHeight="1" outlineLevel="1" x14ac:dyDescent="0.3">
      <c r="A570" s="91" t="s">
        <v>1139</v>
      </c>
      <c r="B570" s="92" t="s">
        <v>34</v>
      </c>
      <c r="D570" s="94" t="s">
        <v>1140</v>
      </c>
      <c r="E570" s="95">
        <v>12</v>
      </c>
      <c r="F570" s="95">
        <v>0</v>
      </c>
      <c r="G570" s="95">
        <v>0</v>
      </c>
      <c r="H570" s="95">
        <v>0</v>
      </c>
      <c r="I570" s="95">
        <v>0</v>
      </c>
      <c r="J570" s="95">
        <v>12</v>
      </c>
      <c r="K570" s="95">
        <v>0</v>
      </c>
      <c r="L570" s="95">
        <v>0</v>
      </c>
      <c r="M570" s="95">
        <v>0</v>
      </c>
      <c r="N570" s="95">
        <v>0</v>
      </c>
      <c r="O570" s="95">
        <v>0</v>
      </c>
      <c r="Q570" s="95">
        <v>12</v>
      </c>
      <c r="R570" s="95" t="s">
        <v>36</v>
      </c>
      <c r="S570" s="95" t="s">
        <v>36</v>
      </c>
      <c r="X570" s="95" t="s">
        <v>36</v>
      </c>
      <c r="Y570" s="95">
        <v>20</v>
      </c>
      <c r="Z570" s="95">
        <v>-3.5714285714285698</v>
      </c>
      <c r="AA570" s="95">
        <v>19.285714285714199</v>
      </c>
      <c r="AB570" s="95">
        <v>-8</v>
      </c>
      <c r="AD570" s="95">
        <v>-7.2857142857142803</v>
      </c>
      <c r="AF570" s="96">
        <v>9</v>
      </c>
    </row>
    <row r="571" spans="1:32" ht="13.5" hidden="1" customHeight="1" outlineLevel="1" x14ac:dyDescent="0.3">
      <c r="A571" s="91" t="s">
        <v>1141</v>
      </c>
      <c r="B571" s="92" t="s">
        <v>34</v>
      </c>
      <c r="D571" s="94" t="s">
        <v>1142</v>
      </c>
      <c r="E571" s="95">
        <v>24</v>
      </c>
      <c r="F571" s="95">
        <v>0</v>
      </c>
      <c r="G571" s="95">
        <v>106</v>
      </c>
      <c r="H571" s="95">
        <v>0</v>
      </c>
      <c r="I571" s="95">
        <v>0</v>
      </c>
      <c r="J571" s="95">
        <v>130</v>
      </c>
      <c r="K571" s="95">
        <v>0</v>
      </c>
      <c r="L571" s="95">
        <v>0</v>
      </c>
      <c r="M571" s="95">
        <v>0</v>
      </c>
      <c r="N571" s="95">
        <v>0</v>
      </c>
      <c r="O571" s="95">
        <v>0</v>
      </c>
      <c r="Q571" s="95">
        <v>130</v>
      </c>
      <c r="R571" s="95" t="s">
        <v>36</v>
      </c>
      <c r="S571" s="95" t="s">
        <v>36</v>
      </c>
      <c r="U571" s="95">
        <v>106</v>
      </c>
      <c r="X571" s="95" t="s">
        <v>36</v>
      </c>
      <c r="Y571" s="95">
        <v>153.26337078651599</v>
      </c>
      <c r="Z571" s="95">
        <v>-13.793103448275801</v>
      </c>
      <c r="AA571" s="95">
        <v>132.123595505617</v>
      </c>
      <c r="AB571" s="95">
        <v>-23.263370786516798</v>
      </c>
      <c r="AD571" s="95">
        <v>-2.1235955056179701</v>
      </c>
      <c r="AF571" s="96">
        <v>9</v>
      </c>
    </row>
    <row r="572" spans="1:32" ht="13.5" hidden="1" customHeight="1" outlineLevel="1" x14ac:dyDescent="0.3">
      <c r="A572" s="91" t="s">
        <v>1143</v>
      </c>
      <c r="B572" s="92" t="s">
        <v>34</v>
      </c>
      <c r="D572" s="94" t="s">
        <v>1144</v>
      </c>
      <c r="E572" s="95">
        <v>12</v>
      </c>
      <c r="F572" s="95">
        <v>0</v>
      </c>
      <c r="G572" s="95">
        <v>0</v>
      </c>
      <c r="H572" s="95">
        <v>0</v>
      </c>
      <c r="I572" s="95">
        <v>0</v>
      </c>
      <c r="J572" s="95">
        <v>12</v>
      </c>
      <c r="K572" s="95">
        <v>0</v>
      </c>
      <c r="L572" s="95">
        <v>0</v>
      </c>
      <c r="M572" s="95">
        <v>0</v>
      </c>
      <c r="N572" s="95">
        <v>0</v>
      </c>
      <c r="O572" s="95">
        <v>0</v>
      </c>
      <c r="Q572" s="95">
        <v>12</v>
      </c>
      <c r="R572" s="95" t="s">
        <v>36</v>
      </c>
      <c r="S572" s="95" t="s">
        <v>36</v>
      </c>
      <c r="X572" s="95" t="s">
        <v>36</v>
      </c>
      <c r="Y572" s="95">
        <v>14</v>
      </c>
      <c r="Z572" s="95">
        <v>8.3333333333333304</v>
      </c>
      <c r="AA572" s="95">
        <v>15.1666666666666</v>
      </c>
      <c r="AB572" s="95">
        <v>-2</v>
      </c>
      <c r="AD572" s="95">
        <v>-3.1666666666666599</v>
      </c>
      <c r="AF572" s="96">
        <v>9</v>
      </c>
    </row>
    <row r="573" spans="1:32" ht="13.5" hidden="1" customHeight="1" outlineLevel="1" x14ac:dyDescent="0.3">
      <c r="A573" s="91" t="s">
        <v>1145</v>
      </c>
      <c r="B573" s="92" t="s">
        <v>34</v>
      </c>
      <c r="D573" s="94" t="s">
        <v>1146</v>
      </c>
      <c r="E573" s="95">
        <v>21</v>
      </c>
      <c r="F573" s="95">
        <v>0</v>
      </c>
      <c r="G573" s="95">
        <v>72</v>
      </c>
      <c r="H573" s="95">
        <v>0</v>
      </c>
      <c r="I573" s="95">
        <v>0</v>
      </c>
      <c r="J573" s="95">
        <v>93</v>
      </c>
      <c r="K573" s="95">
        <v>0</v>
      </c>
      <c r="L573" s="95">
        <v>0</v>
      </c>
      <c r="M573" s="95">
        <v>0</v>
      </c>
      <c r="N573" s="95">
        <v>0</v>
      </c>
      <c r="O573" s="95">
        <v>0</v>
      </c>
      <c r="Q573" s="95">
        <v>93</v>
      </c>
      <c r="R573" s="95">
        <v>6</v>
      </c>
      <c r="S573" s="95">
        <v>20</v>
      </c>
      <c r="U573" s="95">
        <v>39</v>
      </c>
      <c r="X573" s="95">
        <v>59</v>
      </c>
      <c r="Y573" s="95">
        <v>65</v>
      </c>
      <c r="Z573" s="95">
        <v>-8.7719298245614006</v>
      </c>
      <c r="AA573" s="95">
        <v>59.298245614034997</v>
      </c>
      <c r="AB573" s="95">
        <v>28</v>
      </c>
      <c r="AD573" s="95">
        <v>33.701754385964897</v>
      </c>
      <c r="AF573" s="96">
        <v>9</v>
      </c>
    </row>
    <row r="574" spans="1:32" ht="13.5" hidden="1" customHeight="1" outlineLevel="1" x14ac:dyDescent="0.3">
      <c r="A574" s="91" t="s">
        <v>1147</v>
      </c>
      <c r="B574" s="92" t="s">
        <v>34</v>
      </c>
      <c r="D574" s="94" t="s">
        <v>1148</v>
      </c>
      <c r="E574" s="95">
        <v>23</v>
      </c>
      <c r="F574" s="95">
        <v>0</v>
      </c>
      <c r="G574" s="95">
        <v>0</v>
      </c>
      <c r="H574" s="95">
        <v>0</v>
      </c>
      <c r="I574" s="95">
        <v>0</v>
      </c>
      <c r="J574" s="95">
        <v>23</v>
      </c>
      <c r="K574" s="95">
        <v>0</v>
      </c>
      <c r="L574" s="95">
        <v>0</v>
      </c>
      <c r="M574" s="95">
        <v>0</v>
      </c>
      <c r="N574" s="95">
        <v>0</v>
      </c>
      <c r="O574" s="95">
        <v>0</v>
      </c>
      <c r="Q574" s="95">
        <v>23</v>
      </c>
      <c r="R574" s="95" t="s">
        <v>36</v>
      </c>
      <c r="S574" s="95" t="s">
        <v>36</v>
      </c>
      <c r="X574" s="95" t="s">
        <v>36</v>
      </c>
      <c r="Y574" s="95">
        <v>20</v>
      </c>
      <c r="Z574" s="95">
        <v>-9.8039215686274499</v>
      </c>
      <c r="AA574" s="95">
        <v>18.039215686274499</v>
      </c>
      <c r="AB574" s="95">
        <v>3</v>
      </c>
      <c r="AD574" s="95">
        <v>4.9607843137254903</v>
      </c>
      <c r="AF574" s="96">
        <v>9</v>
      </c>
    </row>
    <row r="575" spans="1:32" ht="13.5" hidden="1" customHeight="1" outlineLevel="1" x14ac:dyDescent="0.3">
      <c r="A575" s="91" t="s">
        <v>1149</v>
      </c>
      <c r="B575" s="92" t="s">
        <v>34</v>
      </c>
      <c r="D575" s="94" t="s">
        <v>1150</v>
      </c>
      <c r="E575" s="95">
        <v>12</v>
      </c>
      <c r="F575" s="95">
        <v>0</v>
      </c>
      <c r="G575" s="95">
        <v>0</v>
      </c>
      <c r="H575" s="95">
        <v>0</v>
      </c>
      <c r="I575" s="95">
        <v>0</v>
      </c>
      <c r="J575" s="95">
        <v>12</v>
      </c>
      <c r="K575" s="95">
        <v>0</v>
      </c>
      <c r="L575" s="95">
        <v>0</v>
      </c>
      <c r="M575" s="95">
        <v>0</v>
      </c>
      <c r="N575" s="95">
        <v>0</v>
      </c>
      <c r="O575" s="95">
        <v>0</v>
      </c>
      <c r="Q575" s="95">
        <v>12</v>
      </c>
      <c r="R575" s="95" t="s">
        <v>36</v>
      </c>
      <c r="S575" s="95" t="s">
        <v>36</v>
      </c>
      <c r="X575" s="95" t="s">
        <v>36</v>
      </c>
      <c r="Y575" s="95">
        <v>9</v>
      </c>
      <c r="Z575" s="95">
        <v>-13.157894736842101</v>
      </c>
      <c r="AA575" s="95">
        <v>7.8157894736842097</v>
      </c>
      <c r="AB575" s="95">
        <v>3</v>
      </c>
      <c r="AD575" s="95">
        <v>4.1842105263157903</v>
      </c>
      <c r="AF575" s="96">
        <v>9</v>
      </c>
    </row>
    <row r="576" spans="1:32" ht="13.5" hidden="1" customHeight="1" outlineLevel="1" x14ac:dyDescent="0.3">
      <c r="A576" s="91" t="s">
        <v>1151</v>
      </c>
      <c r="B576" s="92" t="s">
        <v>34</v>
      </c>
      <c r="D576" s="94" t="s">
        <v>1152</v>
      </c>
      <c r="E576" s="95">
        <v>6</v>
      </c>
      <c r="F576" s="95">
        <v>0</v>
      </c>
      <c r="G576" s="95">
        <v>0</v>
      </c>
      <c r="H576" s="95">
        <v>0</v>
      </c>
      <c r="I576" s="95">
        <v>0</v>
      </c>
      <c r="J576" s="95">
        <v>6</v>
      </c>
      <c r="K576" s="95">
        <v>0</v>
      </c>
      <c r="L576" s="95">
        <v>0</v>
      </c>
      <c r="M576" s="95">
        <v>0</v>
      </c>
      <c r="N576" s="95">
        <v>0</v>
      </c>
      <c r="O576" s="95">
        <v>0</v>
      </c>
      <c r="Q576" s="95">
        <v>6</v>
      </c>
      <c r="R576" s="95" t="s">
        <v>36</v>
      </c>
      <c r="S576" s="95" t="s">
        <v>36</v>
      </c>
      <c r="X576" s="95" t="s">
        <v>36</v>
      </c>
      <c r="Y576" s="95">
        <v>5</v>
      </c>
      <c r="Z576" s="95">
        <v>-8.3333333333333304</v>
      </c>
      <c r="AA576" s="95">
        <v>4.5833333333333304</v>
      </c>
      <c r="AB576" s="95">
        <v>1</v>
      </c>
      <c r="AD576" s="95">
        <v>1.4166666666666601</v>
      </c>
      <c r="AF576" s="96">
        <v>9</v>
      </c>
    </row>
    <row r="577" spans="1:32" ht="13.5" hidden="1" customHeight="1" outlineLevel="1" x14ac:dyDescent="0.3">
      <c r="A577" s="91" t="s">
        <v>1153</v>
      </c>
      <c r="B577" s="92" t="s">
        <v>34</v>
      </c>
      <c r="D577" s="94" t="s">
        <v>1154</v>
      </c>
      <c r="E577" s="95">
        <v>0</v>
      </c>
      <c r="F577" s="95">
        <v>0</v>
      </c>
      <c r="G577" s="95">
        <v>0</v>
      </c>
      <c r="H577" s="95">
        <v>0</v>
      </c>
      <c r="I577" s="95">
        <v>0</v>
      </c>
      <c r="J577" s="95">
        <v>0</v>
      </c>
      <c r="K577" s="95">
        <v>0</v>
      </c>
      <c r="L577" s="95">
        <v>0</v>
      </c>
      <c r="M577" s="95">
        <v>0</v>
      </c>
      <c r="N577" s="95">
        <v>0</v>
      </c>
      <c r="O577" s="95">
        <v>0</v>
      </c>
      <c r="Q577" s="95">
        <v>0</v>
      </c>
      <c r="R577" s="95" t="s">
        <v>36</v>
      </c>
      <c r="Y577" s="95" t="s">
        <v>36</v>
      </c>
      <c r="Z577" s="95">
        <v>27.272727272727199</v>
      </c>
      <c r="AA577" s="95" t="s">
        <v>36</v>
      </c>
      <c r="AB577" s="95" t="s">
        <v>36</v>
      </c>
      <c r="AD577" s="95" t="s">
        <v>36</v>
      </c>
      <c r="AF577" s="96">
        <v>9</v>
      </c>
    </row>
    <row r="578" spans="1:32" ht="13.5" hidden="1" customHeight="1" outlineLevel="1" x14ac:dyDescent="0.3">
      <c r="A578" s="91" t="s">
        <v>1155</v>
      </c>
      <c r="B578" s="92" t="s">
        <v>34</v>
      </c>
      <c r="D578" s="94" t="s">
        <v>1156</v>
      </c>
      <c r="R578" s="95" t="s">
        <v>36</v>
      </c>
      <c r="Y578" s="95" t="s">
        <v>36</v>
      </c>
      <c r="Z578" s="95">
        <v>25</v>
      </c>
      <c r="AA578" s="95" t="s">
        <v>36</v>
      </c>
      <c r="AB578" s="95" t="s">
        <v>36</v>
      </c>
      <c r="AD578" s="95" t="s">
        <v>36</v>
      </c>
      <c r="AF578" s="96">
        <v>9</v>
      </c>
    </row>
    <row r="579" spans="1:32" ht="13.5" hidden="1" customHeight="1" outlineLevel="1" x14ac:dyDescent="0.3">
      <c r="A579" s="91" t="s">
        <v>1157</v>
      </c>
      <c r="B579" s="92" t="s">
        <v>34</v>
      </c>
      <c r="D579" s="94" t="s">
        <v>1158</v>
      </c>
      <c r="R579" s="95" t="s">
        <v>36</v>
      </c>
      <c r="Y579" s="95" t="s">
        <v>36</v>
      </c>
      <c r="Z579" s="95">
        <v>25</v>
      </c>
      <c r="AA579" s="95" t="s">
        <v>36</v>
      </c>
      <c r="AB579" s="95" t="s">
        <v>36</v>
      </c>
      <c r="AD579" s="95" t="s">
        <v>36</v>
      </c>
      <c r="AF579" s="96">
        <v>9</v>
      </c>
    </row>
    <row r="580" spans="1:32" ht="13.5" hidden="1" customHeight="1" outlineLevel="1" x14ac:dyDescent="0.3">
      <c r="A580" s="91" t="s">
        <v>1159</v>
      </c>
      <c r="B580" s="92" t="s">
        <v>34</v>
      </c>
      <c r="D580" s="94" t="s">
        <v>1160</v>
      </c>
      <c r="E580" s="95">
        <v>18</v>
      </c>
      <c r="F580" s="95">
        <v>0</v>
      </c>
      <c r="G580" s="95">
        <v>0</v>
      </c>
      <c r="H580" s="95">
        <v>0</v>
      </c>
      <c r="I580" s="95">
        <v>0</v>
      </c>
      <c r="J580" s="95">
        <v>18</v>
      </c>
      <c r="K580" s="95">
        <v>0</v>
      </c>
      <c r="L580" s="95">
        <v>0</v>
      </c>
      <c r="M580" s="95">
        <v>0</v>
      </c>
      <c r="N580" s="95">
        <v>0</v>
      </c>
      <c r="O580" s="95">
        <v>0</v>
      </c>
      <c r="Q580" s="95">
        <v>18</v>
      </c>
      <c r="R580" s="95" t="s">
        <v>36</v>
      </c>
      <c r="S580" s="95" t="s">
        <v>36</v>
      </c>
      <c r="X580" s="95" t="s">
        <v>36</v>
      </c>
      <c r="Y580" s="95">
        <v>16</v>
      </c>
      <c r="Z580" s="95">
        <v>14.285714285714199</v>
      </c>
      <c r="AA580" s="95">
        <v>18.285714285714199</v>
      </c>
      <c r="AB580" s="95">
        <v>2</v>
      </c>
      <c r="AD580" s="95">
        <v>-0.28571428571427998</v>
      </c>
      <c r="AF580" s="96">
        <v>9</v>
      </c>
    </row>
    <row r="581" spans="1:32" ht="13.5" hidden="1" customHeight="1" outlineLevel="1" x14ac:dyDescent="0.3">
      <c r="A581" s="91" t="s">
        <v>1161</v>
      </c>
      <c r="B581" s="92" t="s">
        <v>34</v>
      </c>
      <c r="D581" s="94" t="s">
        <v>1162</v>
      </c>
      <c r="E581" s="95">
        <v>0</v>
      </c>
      <c r="F581" s="95">
        <v>0</v>
      </c>
      <c r="G581" s="95">
        <v>0</v>
      </c>
      <c r="H581" s="95">
        <v>0</v>
      </c>
      <c r="I581" s="95">
        <v>0</v>
      </c>
      <c r="J581" s="95">
        <v>0</v>
      </c>
      <c r="K581" s="95">
        <v>0</v>
      </c>
      <c r="L581" s="95">
        <v>0</v>
      </c>
      <c r="M581" s="95">
        <v>0</v>
      </c>
      <c r="N581" s="95">
        <v>0</v>
      </c>
      <c r="O581" s="95">
        <v>0</v>
      </c>
      <c r="Q581" s="95">
        <v>0</v>
      </c>
      <c r="R581" s="95" t="s">
        <v>36</v>
      </c>
      <c r="Y581" s="95" t="s">
        <v>36</v>
      </c>
      <c r="Z581" s="95">
        <v>-6.6666666666666599</v>
      </c>
      <c r="AA581" s="95" t="s">
        <v>36</v>
      </c>
      <c r="AB581" s="95" t="s">
        <v>36</v>
      </c>
      <c r="AD581" s="95" t="s">
        <v>36</v>
      </c>
      <c r="AF581" s="96">
        <v>9</v>
      </c>
    </row>
    <row r="582" spans="1:32" ht="13.5" hidden="1" customHeight="1" outlineLevel="1" x14ac:dyDescent="0.3">
      <c r="A582" s="91" t="s">
        <v>1163</v>
      </c>
      <c r="B582" s="92" t="s">
        <v>34</v>
      </c>
      <c r="D582" s="94" t="s">
        <v>1164</v>
      </c>
      <c r="E582" s="95">
        <v>0</v>
      </c>
      <c r="F582" s="95">
        <v>0</v>
      </c>
      <c r="G582" s="95">
        <v>0</v>
      </c>
      <c r="H582" s="95">
        <v>0</v>
      </c>
      <c r="I582" s="95">
        <v>0</v>
      </c>
      <c r="J582" s="95">
        <v>0</v>
      </c>
      <c r="K582" s="95">
        <v>0</v>
      </c>
      <c r="L582" s="95">
        <v>0</v>
      </c>
      <c r="M582" s="95">
        <v>0</v>
      </c>
      <c r="N582" s="95">
        <v>0</v>
      </c>
      <c r="O582" s="95">
        <v>0</v>
      </c>
      <c r="Q582" s="95">
        <v>0</v>
      </c>
      <c r="R582" s="95" t="s">
        <v>36</v>
      </c>
      <c r="Y582" s="95" t="s">
        <v>36</v>
      </c>
      <c r="Z582" s="95">
        <v>18.181818181818102</v>
      </c>
      <c r="AA582" s="95" t="s">
        <v>36</v>
      </c>
      <c r="AB582" s="95" t="s">
        <v>36</v>
      </c>
      <c r="AD582" s="95" t="s">
        <v>36</v>
      </c>
      <c r="AF582" s="96">
        <v>9</v>
      </c>
    </row>
    <row r="583" spans="1:32" ht="13.5" hidden="1" customHeight="1" outlineLevel="1" x14ac:dyDescent="0.3">
      <c r="A583" s="91" t="s">
        <v>1165</v>
      </c>
      <c r="B583" s="92" t="s">
        <v>34</v>
      </c>
      <c r="D583" s="94" t="s">
        <v>1166</v>
      </c>
      <c r="E583" s="95">
        <v>0</v>
      </c>
      <c r="F583" s="95">
        <v>0</v>
      </c>
      <c r="G583" s="95">
        <v>0</v>
      </c>
      <c r="H583" s="95">
        <v>0</v>
      </c>
      <c r="I583" s="95">
        <v>0</v>
      </c>
      <c r="J583" s="95">
        <v>0</v>
      </c>
      <c r="K583" s="95">
        <v>0</v>
      </c>
      <c r="L583" s="95">
        <v>0</v>
      </c>
      <c r="M583" s="95">
        <v>0</v>
      </c>
      <c r="N583" s="95">
        <v>0</v>
      </c>
      <c r="O583" s="95">
        <v>0</v>
      </c>
      <c r="Q583" s="95">
        <v>0</v>
      </c>
      <c r="R583" s="95" t="s">
        <v>36</v>
      </c>
      <c r="Y583" s="95" t="s">
        <v>36</v>
      </c>
      <c r="Z583" s="95">
        <v>36.363636363636303</v>
      </c>
      <c r="AA583" s="95" t="s">
        <v>36</v>
      </c>
      <c r="AB583" s="95" t="s">
        <v>36</v>
      </c>
      <c r="AD583" s="95" t="s">
        <v>36</v>
      </c>
      <c r="AF583" s="96">
        <v>9</v>
      </c>
    </row>
    <row r="584" spans="1:32" ht="13.5" hidden="1" customHeight="1" outlineLevel="1" x14ac:dyDescent="0.3">
      <c r="A584" s="91" t="s">
        <v>1167</v>
      </c>
      <c r="B584" s="92" t="s">
        <v>34</v>
      </c>
      <c r="D584" s="94" t="s">
        <v>1168</v>
      </c>
      <c r="E584" s="95">
        <v>9</v>
      </c>
      <c r="F584" s="95">
        <v>0</v>
      </c>
      <c r="G584" s="95">
        <v>0</v>
      </c>
      <c r="H584" s="95">
        <v>0</v>
      </c>
      <c r="I584" s="95">
        <v>0</v>
      </c>
      <c r="J584" s="95">
        <v>9</v>
      </c>
      <c r="K584" s="95">
        <v>0</v>
      </c>
      <c r="L584" s="95">
        <v>0</v>
      </c>
      <c r="M584" s="95">
        <v>0</v>
      </c>
      <c r="N584" s="95">
        <v>0</v>
      </c>
      <c r="O584" s="95">
        <v>0</v>
      </c>
      <c r="Q584" s="95">
        <v>9</v>
      </c>
      <c r="R584" s="95" t="s">
        <v>36</v>
      </c>
      <c r="S584" s="95" t="s">
        <v>36</v>
      </c>
      <c r="X584" s="95" t="s">
        <v>36</v>
      </c>
      <c r="Y584" s="95">
        <v>5.2</v>
      </c>
      <c r="Z584" s="95">
        <v>-8.3333333333333304</v>
      </c>
      <c r="AA584" s="95">
        <v>4.7666666666666604</v>
      </c>
      <c r="AB584" s="95">
        <v>3.8</v>
      </c>
      <c r="AD584" s="95">
        <v>4.2333333333333298</v>
      </c>
      <c r="AF584" s="96">
        <v>9</v>
      </c>
    </row>
    <row r="585" spans="1:32" ht="13.5" hidden="1" customHeight="1" outlineLevel="1" x14ac:dyDescent="0.3">
      <c r="A585" s="91" t="s">
        <v>1169</v>
      </c>
      <c r="B585" s="92" t="s">
        <v>34</v>
      </c>
      <c r="D585" s="94" t="s">
        <v>1170</v>
      </c>
      <c r="E585" s="95">
        <v>0</v>
      </c>
      <c r="F585" s="95">
        <v>0</v>
      </c>
      <c r="G585" s="95">
        <v>0</v>
      </c>
      <c r="H585" s="95">
        <v>0</v>
      </c>
      <c r="I585" s="95">
        <v>0</v>
      </c>
      <c r="J585" s="95">
        <v>0</v>
      </c>
      <c r="K585" s="95">
        <v>0</v>
      </c>
      <c r="L585" s="95">
        <v>0</v>
      </c>
      <c r="M585" s="95">
        <v>0</v>
      </c>
      <c r="N585" s="95">
        <v>0</v>
      </c>
      <c r="O585" s="95">
        <v>0</v>
      </c>
      <c r="Q585" s="95">
        <v>0</v>
      </c>
      <c r="R585" s="95" t="s">
        <v>36</v>
      </c>
      <c r="Y585" s="95" t="s">
        <v>36</v>
      </c>
      <c r="Z585" s="95">
        <v>18.181818181818102</v>
      </c>
      <c r="AA585" s="95" t="s">
        <v>36</v>
      </c>
      <c r="AB585" s="95" t="s">
        <v>36</v>
      </c>
      <c r="AD585" s="95" t="s">
        <v>36</v>
      </c>
      <c r="AF585" s="96">
        <v>9</v>
      </c>
    </row>
    <row r="586" spans="1:32" ht="13.5" hidden="1" customHeight="1" outlineLevel="1" x14ac:dyDescent="0.3">
      <c r="A586" s="91" t="s">
        <v>1171</v>
      </c>
      <c r="B586" s="92" t="s">
        <v>34</v>
      </c>
      <c r="D586" s="94" t="s">
        <v>1172</v>
      </c>
      <c r="R586" s="95" t="s">
        <v>36</v>
      </c>
      <c r="Y586" s="95" t="s">
        <v>36</v>
      </c>
      <c r="Z586" s="95">
        <v>-13.636363636363599</v>
      </c>
      <c r="AA586" s="95" t="s">
        <v>36</v>
      </c>
      <c r="AB586" s="95" t="s">
        <v>36</v>
      </c>
      <c r="AD586" s="95" t="s">
        <v>36</v>
      </c>
      <c r="AF586" s="96">
        <v>9</v>
      </c>
    </row>
    <row r="587" spans="1:32" ht="13.5" hidden="1" customHeight="1" outlineLevel="1" x14ac:dyDescent="0.3">
      <c r="A587" s="91" t="s">
        <v>1173</v>
      </c>
      <c r="B587" s="92" t="s">
        <v>34</v>
      </c>
      <c r="D587" s="94" t="s">
        <v>1174</v>
      </c>
      <c r="R587" s="95" t="s">
        <v>36</v>
      </c>
      <c r="Y587" s="95" t="s">
        <v>36</v>
      </c>
      <c r="Z587" s="95">
        <v>0</v>
      </c>
      <c r="AA587" s="95" t="s">
        <v>36</v>
      </c>
      <c r="AB587" s="95" t="s">
        <v>36</v>
      </c>
      <c r="AD587" s="95" t="s">
        <v>36</v>
      </c>
      <c r="AF587" s="96">
        <v>9</v>
      </c>
    </row>
    <row r="588" spans="1:32" ht="13.5" hidden="1" customHeight="1" outlineLevel="1" x14ac:dyDescent="0.3">
      <c r="A588" s="91" t="s">
        <v>1175</v>
      </c>
      <c r="B588" s="92" t="s">
        <v>34</v>
      </c>
      <c r="D588" s="94" t="s">
        <v>1176</v>
      </c>
      <c r="R588" s="95" t="s">
        <v>36</v>
      </c>
      <c r="Y588" s="95" t="s">
        <v>36</v>
      </c>
      <c r="Z588" s="95">
        <v>-100</v>
      </c>
      <c r="AA588" s="95" t="s">
        <v>36</v>
      </c>
      <c r="AB588" s="95" t="s">
        <v>36</v>
      </c>
      <c r="AD588" s="95" t="s">
        <v>36</v>
      </c>
      <c r="AF588" s="96">
        <v>9</v>
      </c>
    </row>
    <row r="589" spans="1:32" ht="13.5" customHeight="1" collapsed="1" x14ac:dyDescent="0.3">
      <c r="A589" s="91" t="s">
        <v>1131</v>
      </c>
      <c r="B589" s="92" t="s">
        <v>31</v>
      </c>
      <c r="C589" s="93" t="s">
        <v>320</v>
      </c>
      <c r="D589" s="94" t="s">
        <v>1132</v>
      </c>
      <c r="E589" s="95">
        <v>0</v>
      </c>
      <c r="F589" s="95">
        <v>0</v>
      </c>
      <c r="G589" s="95">
        <v>135</v>
      </c>
      <c r="H589" s="95">
        <v>0</v>
      </c>
      <c r="I589" s="95">
        <v>0</v>
      </c>
      <c r="J589" s="95">
        <v>135</v>
      </c>
      <c r="K589" s="95">
        <v>22</v>
      </c>
      <c r="L589" s="95">
        <v>0</v>
      </c>
      <c r="M589" s="95">
        <v>0</v>
      </c>
      <c r="N589" s="95">
        <v>22</v>
      </c>
      <c r="O589" s="95">
        <v>0</v>
      </c>
      <c r="Q589" s="95">
        <v>157</v>
      </c>
      <c r="Z589" s="95">
        <v>-5.8646616541353298</v>
      </c>
      <c r="AF589" s="96">
        <v>0</v>
      </c>
    </row>
    <row r="590" spans="1:32" ht="13.5" hidden="1" customHeight="1" outlineLevel="1" x14ac:dyDescent="0.3">
      <c r="A590" s="91" t="s">
        <v>1177</v>
      </c>
      <c r="B590" s="92" t="s">
        <v>34</v>
      </c>
      <c r="C590" s="93" t="s">
        <v>320</v>
      </c>
      <c r="D590" s="94" t="s">
        <v>1178</v>
      </c>
      <c r="E590" s="95">
        <v>0</v>
      </c>
      <c r="F590" s="95">
        <v>0</v>
      </c>
      <c r="G590" s="95">
        <v>30</v>
      </c>
      <c r="H590" s="95">
        <v>0</v>
      </c>
      <c r="I590" s="95">
        <v>0</v>
      </c>
      <c r="J590" s="95">
        <v>30</v>
      </c>
      <c r="K590" s="95">
        <v>21</v>
      </c>
      <c r="L590" s="95">
        <v>0</v>
      </c>
      <c r="M590" s="95">
        <v>0</v>
      </c>
      <c r="N590" s="95">
        <v>21</v>
      </c>
      <c r="O590" s="95">
        <v>0</v>
      </c>
      <c r="Q590" s="95">
        <v>51</v>
      </c>
      <c r="Z590" s="95">
        <v>-20.8333333333333</v>
      </c>
      <c r="AF590" s="96">
        <v>9</v>
      </c>
    </row>
    <row r="591" spans="1:32" ht="13.5" hidden="1" customHeight="1" outlineLevel="1" collapsed="1" x14ac:dyDescent="0.3">
      <c r="A591" s="91" t="s">
        <v>1169</v>
      </c>
      <c r="B591" s="92" t="s">
        <v>34</v>
      </c>
      <c r="C591" s="93" t="s">
        <v>320</v>
      </c>
      <c r="D591" s="94" t="s">
        <v>1170</v>
      </c>
      <c r="E591" s="95">
        <v>0</v>
      </c>
      <c r="F591" s="95">
        <v>0</v>
      </c>
      <c r="G591" s="95">
        <v>21</v>
      </c>
      <c r="H591" s="95">
        <v>0</v>
      </c>
      <c r="I591" s="95">
        <v>0</v>
      </c>
      <c r="J591" s="95">
        <v>21</v>
      </c>
      <c r="K591" s="95">
        <v>0</v>
      </c>
      <c r="L591" s="95">
        <v>0</v>
      </c>
      <c r="M591" s="95">
        <v>0</v>
      </c>
      <c r="N591" s="95">
        <v>0</v>
      </c>
      <c r="O591" s="95">
        <v>0</v>
      </c>
      <c r="Q591" s="95">
        <v>21</v>
      </c>
      <c r="Z591" s="95">
        <v>18.181818181818102</v>
      </c>
      <c r="AF591" s="96">
        <v>9</v>
      </c>
    </row>
    <row r="592" spans="1:32" ht="13.5" hidden="1" customHeight="1" outlineLevel="1" collapsed="1" x14ac:dyDescent="0.3">
      <c r="A592" s="91" t="s">
        <v>1179</v>
      </c>
      <c r="B592" s="92" t="s">
        <v>34</v>
      </c>
      <c r="C592" s="93" t="s">
        <v>320</v>
      </c>
      <c r="D592" s="94" t="s">
        <v>1180</v>
      </c>
      <c r="E592" s="95">
        <v>0</v>
      </c>
      <c r="F592" s="95">
        <v>0</v>
      </c>
      <c r="G592" s="95">
        <v>84</v>
      </c>
      <c r="H592" s="95">
        <v>0</v>
      </c>
      <c r="I592" s="95">
        <v>0</v>
      </c>
      <c r="J592" s="95">
        <v>84</v>
      </c>
      <c r="K592" s="95">
        <v>1</v>
      </c>
      <c r="L592" s="95">
        <v>0</v>
      </c>
      <c r="M592" s="95">
        <v>0</v>
      </c>
      <c r="N592" s="95">
        <v>1</v>
      </c>
      <c r="O592" s="95">
        <v>0</v>
      </c>
      <c r="Q592" s="95">
        <v>85</v>
      </c>
      <c r="Z592" s="95">
        <v>13.636363636363599</v>
      </c>
      <c r="AF592" s="96">
        <v>9</v>
      </c>
    </row>
    <row r="593" spans="1:32" ht="13.5" customHeight="1" x14ac:dyDescent="0.3">
      <c r="A593" s="91" t="s">
        <v>1181</v>
      </c>
      <c r="B593" s="92" t="s">
        <v>31</v>
      </c>
      <c r="D593" s="94" t="s">
        <v>1182</v>
      </c>
      <c r="E593" s="95">
        <v>311</v>
      </c>
      <c r="F593" s="95">
        <v>12</v>
      </c>
      <c r="G593" s="95">
        <v>887</v>
      </c>
      <c r="H593" s="95">
        <v>0</v>
      </c>
      <c r="I593" s="95">
        <v>0</v>
      </c>
      <c r="J593" s="95">
        <v>1210</v>
      </c>
      <c r="K593" s="95">
        <v>177</v>
      </c>
      <c r="L593" s="95">
        <v>0</v>
      </c>
      <c r="M593" s="95">
        <v>0</v>
      </c>
      <c r="N593" s="95">
        <v>177</v>
      </c>
      <c r="O593" s="95">
        <v>0</v>
      </c>
      <c r="Q593" s="95">
        <v>1387</v>
      </c>
      <c r="R593" s="95">
        <v>325</v>
      </c>
      <c r="S593" s="95">
        <v>269.7</v>
      </c>
      <c r="T593" s="95">
        <v>6</v>
      </c>
      <c r="U593" s="95">
        <v>858.42625341841403</v>
      </c>
      <c r="X593" s="95">
        <v>1134.12625341841</v>
      </c>
      <c r="Y593" s="95">
        <v>1459.12625341841</v>
      </c>
      <c r="Z593" s="95">
        <v>-7.2144288577154301</v>
      </c>
      <c r="AA593" s="95">
        <v>1353.85862792129</v>
      </c>
      <c r="AB593" s="95">
        <v>-249.126253418413</v>
      </c>
      <c r="AC593" s="95">
        <v>82.926340141247806</v>
      </c>
      <c r="AD593" s="95">
        <v>33.141372078706098</v>
      </c>
      <c r="AE593" s="95">
        <v>102.44791970115701</v>
      </c>
      <c r="AF593" s="96">
        <v>1</v>
      </c>
    </row>
    <row r="594" spans="1:32" ht="13.5" customHeight="1" collapsed="1" x14ac:dyDescent="0.3">
      <c r="A594" s="91" t="s">
        <v>1183</v>
      </c>
      <c r="B594" s="92" t="s">
        <v>31</v>
      </c>
      <c r="D594" s="94" t="s">
        <v>1184</v>
      </c>
      <c r="E594" s="95">
        <v>273</v>
      </c>
      <c r="F594" s="95">
        <v>6</v>
      </c>
      <c r="G594" s="95">
        <v>251</v>
      </c>
      <c r="H594" s="95">
        <v>48</v>
      </c>
      <c r="I594" s="95">
        <v>0</v>
      </c>
      <c r="J594" s="95">
        <v>578</v>
      </c>
      <c r="K594" s="95">
        <v>0</v>
      </c>
      <c r="L594" s="95">
        <v>0</v>
      </c>
      <c r="M594" s="95">
        <v>0</v>
      </c>
      <c r="N594" s="95">
        <v>0</v>
      </c>
      <c r="O594" s="95">
        <v>0</v>
      </c>
      <c r="Q594" s="95">
        <v>578</v>
      </c>
      <c r="R594" s="95">
        <v>42</v>
      </c>
      <c r="S594" s="95">
        <v>246.8</v>
      </c>
      <c r="U594" s="95">
        <v>244.2</v>
      </c>
      <c r="V594" s="95">
        <v>48</v>
      </c>
      <c r="X594" s="95">
        <v>539</v>
      </c>
      <c r="Y594" s="95">
        <v>581</v>
      </c>
      <c r="Z594" s="95">
        <v>-9.1015169194865795</v>
      </c>
      <c r="AA594" s="95">
        <v>528.12018669778297</v>
      </c>
      <c r="AB594" s="95">
        <v>-3</v>
      </c>
      <c r="AC594" s="95">
        <v>99.483648881239205</v>
      </c>
      <c r="AD594" s="95">
        <v>49.879813302217002</v>
      </c>
      <c r="AE594" s="95">
        <v>109.444784455997</v>
      </c>
      <c r="AF594" s="96">
        <v>0</v>
      </c>
    </row>
    <row r="595" spans="1:32" ht="13.5" hidden="1" customHeight="1" outlineLevel="1" x14ac:dyDescent="0.3">
      <c r="A595" s="91" t="s">
        <v>1185</v>
      </c>
      <c r="B595" s="92" t="s">
        <v>34</v>
      </c>
      <c r="D595" s="94" t="s">
        <v>1186</v>
      </c>
      <c r="E595" s="95">
        <v>6</v>
      </c>
      <c r="F595" s="95">
        <v>0</v>
      </c>
      <c r="G595" s="95">
        <v>0</v>
      </c>
      <c r="H595" s="95">
        <v>0</v>
      </c>
      <c r="I595" s="95">
        <v>0</v>
      </c>
      <c r="J595" s="95">
        <v>6</v>
      </c>
      <c r="K595" s="95">
        <v>0</v>
      </c>
      <c r="L595" s="95">
        <v>0</v>
      </c>
      <c r="M595" s="95">
        <v>0</v>
      </c>
      <c r="N595" s="95">
        <v>0</v>
      </c>
      <c r="O595" s="95">
        <v>0</v>
      </c>
      <c r="Q595" s="95">
        <v>6</v>
      </c>
      <c r="R595" s="95" t="s">
        <v>36</v>
      </c>
      <c r="S595" s="95" t="s">
        <v>36</v>
      </c>
      <c r="X595" s="95" t="s">
        <v>36</v>
      </c>
      <c r="Y595" s="95">
        <v>6.8</v>
      </c>
      <c r="Z595" s="95">
        <v>-18.421052631578899</v>
      </c>
      <c r="AA595" s="95">
        <v>5.5473684210526297</v>
      </c>
      <c r="AB595" s="95">
        <v>-0.8</v>
      </c>
      <c r="AD595" s="95">
        <v>0.45263157894736</v>
      </c>
      <c r="AF595" s="96">
        <v>9</v>
      </c>
    </row>
    <row r="596" spans="1:32" ht="13.5" hidden="1" customHeight="1" outlineLevel="1" x14ac:dyDescent="0.3">
      <c r="A596" s="91" t="s">
        <v>1187</v>
      </c>
      <c r="B596" s="92" t="s">
        <v>34</v>
      </c>
      <c r="D596" s="94" t="s">
        <v>1188</v>
      </c>
      <c r="E596" s="95">
        <v>8</v>
      </c>
      <c r="F596" s="95">
        <v>0</v>
      </c>
      <c r="G596" s="95">
        <v>0</v>
      </c>
      <c r="H596" s="95">
        <v>0</v>
      </c>
      <c r="I596" s="95">
        <v>0</v>
      </c>
      <c r="J596" s="95">
        <v>8</v>
      </c>
      <c r="K596" s="95">
        <v>0</v>
      </c>
      <c r="L596" s="95">
        <v>0</v>
      </c>
      <c r="M596" s="95">
        <v>0</v>
      </c>
      <c r="N596" s="95">
        <v>0</v>
      </c>
      <c r="O596" s="95">
        <v>0</v>
      </c>
      <c r="Q596" s="95">
        <v>8</v>
      </c>
      <c r="R596" s="95" t="s">
        <v>36</v>
      </c>
      <c r="S596" s="95" t="s">
        <v>36</v>
      </c>
      <c r="X596" s="95" t="s">
        <v>36</v>
      </c>
      <c r="Y596" s="95">
        <v>7</v>
      </c>
      <c r="Z596" s="95">
        <v>50</v>
      </c>
      <c r="AA596" s="95">
        <v>10.5</v>
      </c>
      <c r="AB596" s="95">
        <v>1</v>
      </c>
      <c r="AD596" s="95">
        <v>-2.5</v>
      </c>
      <c r="AF596" s="96">
        <v>9</v>
      </c>
    </row>
    <row r="597" spans="1:32" ht="13.5" hidden="1" customHeight="1" outlineLevel="1" x14ac:dyDescent="0.3">
      <c r="A597" s="91" t="s">
        <v>1189</v>
      </c>
      <c r="B597" s="92" t="s">
        <v>34</v>
      </c>
      <c r="D597" s="94" t="s">
        <v>1190</v>
      </c>
      <c r="E597" s="95">
        <v>6</v>
      </c>
      <c r="F597" s="95">
        <v>0</v>
      </c>
      <c r="G597" s="95">
        <v>0</v>
      </c>
      <c r="H597" s="95">
        <v>0</v>
      </c>
      <c r="I597" s="95">
        <v>0</v>
      </c>
      <c r="J597" s="95">
        <v>6</v>
      </c>
      <c r="K597" s="95">
        <v>0</v>
      </c>
      <c r="L597" s="95">
        <v>0</v>
      </c>
      <c r="M597" s="95">
        <v>0</v>
      </c>
      <c r="N597" s="95">
        <v>0</v>
      </c>
      <c r="O597" s="95">
        <v>0</v>
      </c>
      <c r="Q597" s="95">
        <v>6</v>
      </c>
      <c r="R597" s="95" t="s">
        <v>36</v>
      </c>
      <c r="S597" s="95" t="s">
        <v>36</v>
      </c>
      <c r="X597" s="95" t="s">
        <v>36</v>
      </c>
      <c r="Y597" s="95">
        <v>6</v>
      </c>
      <c r="Z597" s="95">
        <v>-21.052631578947299</v>
      </c>
      <c r="AA597" s="95">
        <v>4.7368421052631504</v>
      </c>
      <c r="AB597" s="95">
        <v>0</v>
      </c>
      <c r="AD597" s="95">
        <v>1.26315789473684</v>
      </c>
      <c r="AF597" s="96">
        <v>9</v>
      </c>
    </row>
    <row r="598" spans="1:32" ht="13.5" hidden="1" customHeight="1" outlineLevel="1" x14ac:dyDescent="0.3">
      <c r="A598" s="91" t="s">
        <v>1191</v>
      </c>
      <c r="B598" s="92" t="s">
        <v>34</v>
      </c>
      <c r="D598" s="94" t="s">
        <v>1192</v>
      </c>
      <c r="E598" s="95">
        <v>9</v>
      </c>
      <c r="F598" s="95">
        <v>0</v>
      </c>
      <c r="G598" s="95">
        <v>0</v>
      </c>
      <c r="H598" s="95">
        <v>0</v>
      </c>
      <c r="I598" s="95">
        <v>0</v>
      </c>
      <c r="J598" s="95">
        <v>9</v>
      </c>
      <c r="K598" s="95">
        <v>0</v>
      </c>
      <c r="L598" s="95">
        <v>0</v>
      </c>
      <c r="M598" s="95">
        <v>0</v>
      </c>
      <c r="N598" s="95">
        <v>0</v>
      </c>
      <c r="O598" s="95">
        <v>0</v>
      </c>
      <c r="Q598" s="95">
        <v>9</v>
      </c>
      <c r="R598" s="95" t="s">
        <v>36</v>
      </c>
      <c r="S598" s="95" t="s">
        <v>36</v>
      </c>
      <c r="X598" s="95" t="s">
        <v>36</v>
      </c>
      <c r="Y598" s="95">
        <v>9</v>
      </c>
      <c r="Z598" s="95">
        <v>8.6956521739130395</v>
      </c>
      <c r="AA598" s="95">
        <v>9.7826086956521703</v>
      </c>
      <c r="AB598" s="95">
        <v>0</v>
      </c>
      <c r="AD598" s="95">
        <v>-0.78260869565216995</v>
      </c>
      <c r="AF598" s="96">
        <v>9</v>
      </c>
    </row>
    <row r="599" spans="1:32" ht="13.5" hidden="1" customHeight="1" outlineLevel="1" x14ac:dyDescent="0.3">
      <c r="A599" s="91" t="s">
        <v>1193</v>
      </c>
      <c r="B599" s="92" t="s">
        <v>34</v>
      </c>
      <c r="D599" s="94" t="s">
        <v>1194</v>
      </c>
      <c r="E599" s="95">
        <v>24</v>
      </c>
      <c r="F599" s="95">
        <v>0</v>
      </c>
      <c r="G599" s="95">
        <v>0</v>
      </c>
      <c r="H599" s="95">
        <v>0</v>
      </c>
      <c r="I599" s="95">
        <v>0</v>
      </c>
      <c r="J599" s="95">
        <v>24</v>
      </c>
      <c r="K599" s="95">
        <v>0</v>
      </c>
      <c r="L599" s="95">
        <v>0</v>
      </c>
      <c r="M599" s="95">
        <v>0</v>
      </c>
      <c r="N599" s="95">
        <v>0</v>
      </c>
      <c r="O599" s="95">
        <v>0</v>
      </c>
      <c r="Q599" s="95">
        <v>24</v>
      </c>
      <c r="R599" s="95">
        <v>7</v>
      </c>
      <c r="S599" s="95">
        <v>23</v>
      </c>
      <c r="X599" s="95">
        <v>23</v>
      </c>
      <c r="Y599" s="95">
        <v>30</v>
      </c>
      <c r="Z599" s="95">
        <v>-17.105263157894701</v>
      </c>
      <c r="AA599" s="95">
        <v>24.868421052631501</v>
      </c>
      <c r="AB599" s="95">
        <v>-6</v>
      </c>
      <c r="AD599" s="95">
        <v>-0.86842105263156999</v>
      </c>
      <c r="AF599" s="96">
        <v>9</v>
      </c>
    </row>
    <row r="600" spans="1:32" ht="13.5" hidden="1" customHeight="1" outlineLevel="1" x14ac:dyDescent="0.3">
      <c r="A600" s="91" t="s">
        <v>1195</v>
      </c>
      <c r="B600" s="92" t="s">
        <v>34</v>
      </c>
      <c r="D600" s="94" t="s">
        <v>1196</v>
      </c>
      <c r="E600" s="95">
        <v>0</v>
      </c>
      <c r="F600" s="95">
        <v>0</v>
      </c>
      <c r="G600" s="95">
        <v>42</v>
      </c>
      <c r="H600" s="95">
        <v>0</v>
      </c>
      <c r="I600" s="95">
        <v>0</v>
      </c>
      <c r="J600" s="95">
        <v>42</v>
      </c>
      <c r="K600" s="95">
        <v>0</v>
      </c>
      <c r="L600" s="95">
        <v>0</v>
      </c>
      <c r="M600" s="95">
        <v>0</v>
      </c>
      <c r="N600" s="95">
        <v>0</v>
      </c>
      <c r="O600" s="95">
        <v>0</v>
      </c>
      <c r="Q600" s="95">
        <v>42</v>
      </c>
      <c r="R600" s="95" t="s">
        <v>36</v>
      </c>
      <c r="U600" s="95" t="s">
        <v>36</v>
      </c>
      <c r="X600" s="95" t="s">
        <v>36</v>
      </c>
      <c r="Y600" s="95">
        <v>44</v>
      </c>
      <c r="Z600" s="95">
        <v>-21.818181818181799</v>
      </c>
      <c r="AA600" s="95">
        <v>34.4</v>
      </c>
      <c r="AB600" s="95">
        <v>-2</v>
      </c>
      <c r="AD600" s="95">
        <v>7.6</v>
      </c>
      <c r="AF600" s="96">
        <v>9</v>
      </c>
    </row>
    <row r="601" spans="1:32" ht="13.5" hidden="1" customHeight="1" outlineLevel="1" x14ac:dyDescent="0.3">
      <c r="A601" s="91" t="s">
        <v>1197</v>
      </c>
      <c r="B601" s="92" t="s">
        <v>34</v>
      </c>
      <c r="D601" s="94" t="s">
        <v>1198</v>
      </c>
      <c r="E601" s="95">
        <v>18</v>
      </c>
      <c r="F601" s="95">
        <v>0</v>
      </c>
      <c r="G601" s="95">
        <v>0</v>
      </c>
      <c r="H601" s="95">
        <v>0</v>
      </c>
      <c r="I601" s="95">
        <v>0</v>
      </c>
      <c r="J601" s="95">
        <v>18</v>
      </c>
      <c r="K601" s="95">
        <v>0</v>
      </c>
      <c r="L601" s="95">
        <v>0</v>
      </c>
      <c r="M601" s="95">
        <v>0</v>
      </c>
      <c r="N601" s="95">
        <v>0</v>
      </c>
      <c r="O601" s="95">
        <v>0</v>
      </c>
      <c r="Q601" s="95">
        <v>18</v>
      </c>
      <c r="R601" s="95" t="s">
        <v>36</v>
      </c>
      <c r="S601" s="95" t="s">
        <v>36</v>
      </c>
      <c r="X601" s="95" t="s">
        <v>36</v>
      </c>
      <c r="Y601" s="95">
        <v>17</v>
      </c>
      <c r="Z601" s="95">
        <v>-3.125</v>
      </c>
      <c r="AA601" s="95">
        <v>16.46875</v>
      </c>
      <c r="AB601" s="95">
        <v>1</v>
      </c>
      <c r="AD601" s="95">
        <v>1.53125</v>
      </c>
      <c r="AF601" s="96">
        <v>9</v>
      </c>
    </row>
    <row r="602" spans="1:32" ht="13.5" hidden="1" customHeight="1" outlineLevel="1" x14ac:dyDescent="0.3">
      <c r="A602" s="91" t="s">
        <v>1199</v>
      </c>
      <c r="B602" s="92" t="s">
        <v>34</v>
      </c>
      <c r="D602" s="94" t="s">
        <v>1200</v>
      </c>
      <c r="E602" s="95">
        <v>18</v>
      </c>
      <c r="F602" s="95">
        <v>0</v>
      </c>
      <c r="G602" s="95">
        <v>0</v>
      </c>
      <c r="H602" s="95">
        <v>0</v>
      </c>
      <c r="I602" s="95">
        <v>0</v>
      </c>
      <c r="J602" s="95">
        <v>18</v>
      </c>
      <c r="K602" s="95">
        <v>0</v>
      </c>
      <c r="L602" s="95">
        <v>0</v>
      </c>
      <c r="M602" s="95">
        <v>0</v>
      </c>
      <c r="N602" s="95">
        <v>0</v>
      </c>
      <c r="O602" s="95">
        <v>0</v>
      </c>
      <c r="Q602" s="95">
        <v>18</v>
      </c>
      <c r="R602" s="95" t="s">
        <v>36</v>
      </c>
      <c r="S602" s="95" t="s">
        <v>36</v>
      </c>
      <c r="X602" s="95" t="s">
        <v>36</v>
      </c>
      <c r="Y602" s="95">
        <v>21</v>
      </c>
      <c r="Z602" s="95">
        <v>-13.157894736842101</v>
      </c>
      <c r="AA602" s="95">
        <v>18.236842105263101</v>
      </c>
      <c r="AB602" s="95">
        <v>-3</v>
      </c>
      <c r="AD602" s="95">
        <v>-0.23684210526315</v>
      </c>
      <c r="AF602" s="96">
        <v>9</v>
      </c>
    </row>
    <row r="603" spans="1:32" ht="13.5" hidden="1" customHeight="1" outlineLevel="1" x14ac:dyDescent="0.3">
      <c r="A603" s="91" t="s">
        <v>1201</v>
      </c>
      <c r="B603" s="92" t="s">
        <v>34</v>
      </c>
      <c r="D603" s="94" t="s">
        <v>1202</v>
      </c>
      <c r="R603" s="95" t="s">
        <v>36</v>
      </c>
      <c r="Y603" s="95" t="s">
        <v>36</v>
      </c>
      <c r="Z603" s="95">
        <v>14.285714285714199</v>
      </c>
      <c r="AA603" s="95" t="s">
        <v>36</v>
      </c>
      <c r="AB603" s="95" t="s">
        <v>36</v>
      </c>
      <c r="AD603" s="95" t="s">
        <v>36</v>
      </c>
      <c r="AF603" s="96">
        <v>9</v>
      </c>
    </row>
    <row r="604" spans="1:32" ht="13.5" hidden="1" customHeight="1" outlineLevel="1" x14ac:dyDescent="0.3">
      <c r="A604" s="91" t="s">
        <v>1203</v>
      </c>
      <c r="B604" s="92" t="s">
        <v>34</v>
      </c>
      <c r="D604" s="94" t="s">
        <v>1204</v>
      </c>
      <c r="E604" s="95">
        <v>18</v>
      </c>
      <c r="F604" s="95">
        <v>0</v>
      </c>
      <c r="G604" s="95">
        <v>80</v>
      </c>
      <c r="H604" s="95">
        <v>0</v>
      </c>
      <c r="I604" s="95">
        <v>0</v>
      </c>
      <c r="J604" s="95">
        <v>98</v>
      </c>
      <c r="K604" s="95">
        <v>0</v>
      </c>
      <c r="L604" s="95">
        <v>0</v>
      </c>
      <c r="M604" s="95">
        <v>0</v>
      </c>
      <c r="N604" s="95">
        <v>0</v>
      </c>
      <c r="O604" s="95">
        <v>0</v>
      </c>
      <c r="Q604" s="95">
        <v>98</v>
      </c>
      <c r="R604" s="95" t="s">
        <v>36</v>
      </c>
      <c r="S604" s="95" t="s">
        <v>36</v>
      </c>
      <c r="U604" s="95" t="s">
        <v>36</v>
      </c>
      <c r="X604" s="95" t="s">
        <v>36</v>
      </c>
      <c r="Y604" s="95" t="s">
        <v>36</v>
      </c>
      <c r="Z604" s="95">
        <v>-7.2072072072072002</v>
      </c>
      <c r="AA604" s="95" t="s">
        <v>36</v>
      </c>
      <c r="AB604" s="95" t="s">
        <v>36</v>
      </c>
      <c r="AD604" s="95" t="s">
        <v>36</v>
      </c>
      <c r="AF604" s="96">
        <v>9</v>
      </c>
    </row>
    <row r="605" spans="1:32" ht="13.5" hidden="1" customHeight="1" outlineLevel="1" x14ac:dyDescent="0.3">
      <c r="A605" s="91" t="s">
        <v>1205</v>
      </c>
      <c r="B605" s="92" t="s">
        <v>34</v>
      </c>
      <c r="D605" s="94" t="s">
        <v>1206</v>
      </c>
      <c r="E605" s="95">
        <v>0</v>
      </c>
      <c r="F605" s="95">
        <v>0</v>
      </c>
      <c r="G605" s="95">
        <v>0</v>
      </c>
      <c r="H605" s="95">
        <v>0</v>
      </c>
      <c r="I605" s="95">
        <v>0</v>
      </c>
      <c r="J605" s="95">
        <v>0</v>
      </c>
      <c r="K605" s="95">
        <v>0</v>
      </c>
      <c r="L605" s="95">
        <v>0</v>
      </c>
      <c r="M605" s="95">
        <v>0</v>
      </c>
      <c r="N605" s="95">
        <v>0</v>
      </c>
      <c r="O605" s="95">
        <v>0</v>
      </c>
      <c r="Q605" s="95">
        <v>0</v>
      </c>
      <c r="R605" s="95" t="s">
        <v>36</v>
      </c>
      <c r="S605" s="95" t="s">
        <v>36</v>
      </c>
      <c r="X605" s="95" t="s">
        <v>36</v>
      </c>
      <c r="Y605" s="95">
        <v>6</v>
      </c>
      <c r="Z605" s="95">
        <v>-4.5454545454545396</v>
      </c>
      <c r="AA605" s="95">
        <v>5.7272727272727204</v>
      </c>
      <c r="AB605" s="95">
        <v>-6</v>
      </c>
      <c r="AD605" s="95">
        <v>-5.7272727272727204</v>
      </c>
      <c r="AF605" s="96">
        <v>9</v>
      </c>
    </row>
    <row r="606" spans="1:32" ht="13.5" hidden="1" customHeight="1" outlineLevel="1" x14ac:dyDescent="0.3">
      <c r="A606" s="91" t="s">
        <v>1207</v>
      </c>
      <c r="B606" s="92" t="s">
        <v>34</v>
      </c>
      <c r="D606" s="94" t="s">
        <v>1208</v>
      </c>
      <c r="E606" s="95">
        <v>12</v>
      </c>
      <c r="F606" s="95">
        <v>0</v>
      </c>
      <c r="G606" s="95">
        <v>0</v>
      </c>
      <c r="H606" s="95">
        <v>0</v>
      </c>
      <c r="I606" s="95">
        <v>0</v>
      </c>
      <c r="J606" s="95">
        <v>12</v>
      </c>
      <c r="K606" s="95">
        <v>0</v>
      </c>
      <c r="L606" s="95">
        <v>0</v>
      </c>
      <c r="M606" s="95">
        <v>0</v>
      </c>
      <c r="N606" s="95">
        <v>0</v>
      </c>
      <c r="O606" s="95">
        <v>0</v>
      </c>
      <c r="Q606" s="95">
        <v>12</v>
      </c>
      <c r="R606" s="95" t="s">
        <v>36</v>
      </c>
      <c r="S606" s="95" t="s">
        <v>36</v>
      </c>
      <c r="X606" s="95" t="s">
        <v>36</v>
      </c>
      <c r="Y606" s="95">
        <v>13</v>
      </c>
      <c r="Z606" s="95">
        <v>-33.3333333333333</v>
      </c>
      <c r="AA606" s="95">
        <v>8.6666666666666607</v>
      </c>
      <c r="AB606" s="95">
        <v>-1</v>
      </c>
      <c r="AD606" s="95">
        <v>3.3333333333333299</v>
      </c>
      <c r="AF606" s="96">
        <v>9</v>
      </c>
    </row>
    <row r="607" spans="1:32" ht="13.5" hidden="1" customHeight="1" outlineLevel="1" x14ac:dyDescent="0.3">
      <c r="A607" s="91" t="s">
        <v>1209</v>
      </c>
      <c r="B607" s="92" t="s">
        <v>34</v>
      </c>
      <c r="D607" s="94" t="s">
        <v>1210</v>
      </c>
      <c r="E607" s="95">
        <v>0</v>
      </c>
      <c r="F607" s="95">
        <v>0</v>
      </c>
      <c r="G607" s="95">
        <v>0</v>
      </c>
      <c r="H607" s="95">
        <v>0</v>
      </c>
      <c r="I607" s="95">
        <v>0</v>
      </c>
      <c r="J607" s="95">
        <v>0</v>
      </c>
      <c r="K607" s="95">
        <v>0</v>
      </c>
      <c r="L607" s="95">
        <v>0</v>
      </c>
      <c r="M607" s="95">
        <v>0</v>
      </c>
      <c r="N607" s="95">
        <v>0</v>
      </c>
      <c r="O607" s="95">
        <v>0</v>
      </c>
      <c r="Q607" s="95">
        <v>0</v>
      </c>
      <c r="R607" s="95" t="s">
        <v>36</v>
      </c>
      <c r="Y607" s="95" t="s">
        <v>36</v>
      </c>
      <c r="Z607" s="95">
        <v>0</v>
      </c>
      <c r="AA607" s="95" t="s">
        <v>36</v>
      </c>
      <c r="AB607" s="95" t="s">
        <v>36</v>
      </c>
      <c r="AD607" s="95" t="s">
        <v>36</v>
      </c>
      <c r="AF607" s="96">
        <v>9</v>
      </c>
    </row>
    <row r="608" spans="1:32" ht="13.5" hidden="1" customHeight="1" outlineLevel="1" x14ac:dyDescent="0.3">
      <c r="A608" s="91" t="s">
        <v>1211</v>
      </c>
      <c r="B608" s="92" t="s">
        <v>34</v>
      </c>
      <c r="D608" s="94" t="s">
        <v>1212</v>
      </c>
      <c r="E608" s="95">
        <v>9</v>
      </c>
      <c r="F608" s="95">
        <v>0</v>
      </c>
      <c r="G608" s="95">
        <v>0</v>
      </c>
      <c r="H608" s="95">
        <v>0</v>
      </c>
      <c r="I608" s="95">
        <v>0</v>
      </c>
      <c r="J608" s="95">
        <v>9</v>
      </c>
      <c r="K608" s="95">
        <v>0</v>
      </c>
      <c r="L608" s="95">
        <v>0</v>
      </c>
      <c r="M608" s="95">
        <v>0</v>
      </c>
      <c r="N608" s="95">
        <v>0</v>
      </c>
      <c r="O608" s="95">
        <v>0</v>
      </c>
      <c r="Q608" s="95">
        <v>9</v>
      </c>
      <c r="R608" s="95" t="s">
        <v>36</v>
      </c>
      <c r="S608" s="95" t="s">
        <v>36</v>
      </c>
      <c r="X608" s="95" t="s">
        <v>36</v>
      </c>
      <c r="Y608" s="95">
        <v>10</v>
      </c>
      <c r="Z608" s="95">
        <v>12.7659574468085</v>
      </c>
      <c r="AA608" s="95">
        <v>11.276595744680799</v>
      </c>
      <c r="AB608" s="95">
        <v>-1</v>
      </c>
      <c r="AD608" s="95">
        <v>-2.2765957446808498</v>
      </c>
      <c r="AF608" s="96">
        <v>9</v>
      </c>
    </row>
    <row r="609" spans="1:32" ht="13.5" hidden="1" customHeight="1" outlineLevel="1" x14ac:dyDescent="0.3">
      <c r="A609" s="91" t="s">
        <v>1213</v>
      </c>
      <c r="B609" s="92" t="s">
        <v>34</v>
      </c>
      <c r="D609" s="94" t="s">
        <v>1214</v>
      </c>
      <c r="E609" s="95">
        <v>121</v>
      </c>
      <c r="F609" s="95">
        <v>6</v>
      </c>
      <c r="G609" s="95">
        <v>129</v>
      </c>
      <c r="H609" s="95">
        <v>48</v>
      </c>
      <c r="I609" s="95">
        <v>0</v>
      </c>
      <c r="J609" s="95">
        <v>304</v>
      </c>
      <c r="K609" s="95">
        <v>0</v>
      </c>
      <c r="L609" s="95">
        <v>0</v>
      </c>
      <c r="M609" s="95">
        <v>0</v>
      </c>
      <c r="N609" s="95">
        <v>0</v>
      </c>
      <c r="O609" s="95">
        <v>0</v>
      </c>
      <c r="Q609" s="95">
        <v>304</v>
      </c>
      <c r="R609" s="95">
        <v>18</v>
      </c>
      <c r="S609" s="95">
        <v>101</v>
      </c>
      <c r="U609" s="95">
        <v>128.19999999999999</v>
      </c>
      <c r="V609" s="95">
        <v>48</v>
      </c>
      <c r="X609" s="95">
        <v>277.2</v>
      </c>
      <c r="Y609" s="95">
        <v>295.2</v>
      </c>
      <c r="Z609" s="95">
        <v>-9.0551181102362204</v>
      </c>
      <c r="AA609" s="95">
        <v>268.46929133858202</v>
      </c>
      <c r="AB609" s="95">
        <v>8.8000000000000096</v>
      </c>
      <c r="AD609" s="95">
        <v>35.5307086614173</v>
      </c>
      <c r="AF609" s="96">
        <v>9</v>
      </c>
    </row>
    <row r="610" spans="1:32" ht="13.5" hidden="1" customHeight="1" outlineLevel="1" x14ac:dyDescent="0.3">
      <c r="A610" s="91" t="s">
        <v>1215</v>
      </c>
      <c r="B610" s="92" t="s">
        <v>34</v>
      </c>
      <c r="D610" s="94" t="s">
        <v>1216</v>
      </c>
      <c r="E610" s="95">
        <v>0</v>
      </c>
      <c r="F610" s="95">
        <v>0</v>
      </c>
      <c r="G610" s="95">
        <v>0</v>
      </c>
      <c r="H610" s="95">
        <v>0</v>
      </c>
      <c r="I610" s="95">
        <v>0</v>
      </c>
      <c r="J610" s="95">
        <v>0</v>
      </c>
      <c r="K610" s="95">
        <v>0</v>
      </c>
      <c r="L610" s="95">
        <v>0</v>
      </c>
      <c r="M610" s="95">
        <v>0</v>
      </c>
      <c r="N610" s="95">
        <v>0</v>
      </c>
      <c r="O610" s="95">
        <v>0</v>
      </c>
      <c r="Q610" s="95">
        <v>0</v>
      </c>
      <c r="R610" s="95" t="s">
        <v>36</v>
      </c>
      <c r="Y610" s="95" t="s">
        <v>36</v>
      </c>
      <c r="Z610" s="95">
        <v>-14.285714285714199</v>
      </c>
      <c r="AA610" s="95" t="s">
        <v>36</v>
      </c>
      <c r="AB610" s="95" t="s">
        <v>36</v>
      </c>
      <c r="AD610" s="95" t="s">
        <v>36</v>
      </c>
      <c r="AF610" s="96">
        <v>9</v>
      </c>
    </row>
    <row r="611" spans="1:32" ht="13.5" hidden="1" customHeight="1" outlineLevel="1" x14ac:dyDescent="0.3">
      <c r="A611" s="91" t="s">
        <v>1217</v>
      </c>
      <c r="B611" s="92" t="s">
        <v>34</v>
      </c>
      <c r="D611" s="94" t="s">
        <v>1218</v>
      </c>
      <c r="R611" s="95" t="s">
        <v>36</v>
      </c>
      <c r="Y611" s="95" t="s">
        <v>36</v>
      </c>
      <c r="Z611" s="95">
        <v>0</v>
      </c>
      <c r="AA611" s="95" t="s">
        <v>36</v>
      </c>
      <c r="AB611" s="95" t="s">
        <v>36</v>
      </c>
      <c r="AD611" s="95" t="s">
        <v>36</v>
      </c>
      <c r="AF611" s="96">
        <v>9</v>
      </c>
    </row>
    <row r="612" spans="1:32" ht="13.5" hidden="1" customHeight="1" outlineLevel="1" x14ac:dyDescent="0.3">
      <c r="A612" s="91" t="s">
        <v>1219</v>
      </c>
      <c r="B612" s="92" t="s">
        <v>34</v>
      </c>
      <c r="D612" s="94" t="s">
        <v>1220</v>
      </c>
      <c r="E612" s="95">
        <v>0</v>
      </c>
      <c r="F612" s="95">
        <v>0</v>
      </c>
      <c r="G612" s="95">
        <v>0</v>
      </c>
      <c r="H612" s="95">
        <v>0</v>
      </c>
      <c r="I612" s="95">
        <v>0</v>
      </c>
      <c r="J612" s="95">
        <v>0</v>
      </c>
      <c r="K612" s="95">
        <v>0</v>
      </c>
      <c r="L612" s="95">
        <v>0</v>
      </c>
      <c r="M612" s="95">
        <v>0</v>
      </c>
      <c r="N612" s="95">
        <v>0</v>
      </c>
      <c r="O612" s="95">
        <v>0</v>
      </c>
      <c r="Q612" s="95">
        <v>0</v>
      </c>
      <c r="R612" s="95" t="s">
        <v>36</v>
      </c>
      <c r="Y612" s="95" t="s">
        <v>36</v>
      </c>
      <c r="Z612" s="95">
        <v>-14.285714285714199</v>
      </c>
      <c r="AA612" s="95" t="s">
        <v>36</v>
      </c>
      <c r="AB612" s="95" t="s">
        <v>36</v>
      </c>
      <c r="AD612" s="95" t="s">
        <v>36</v>
      </c>
      <c r="AF612" s="96">
        <v>9</v>
      </c>
    </row>
    <row r="613" spans="1:32" ht="13.5" hidden="1" customHeight="1" outlineLevel="1" x14ac:dyDescent="0.3">
      <c r="A613" s="91" t="s">
        <v>1221</v>
      </c>
      <c r="B613" s="92" t="s">
        <v>34</v>
      </c>
      <c r="D613" s="94" t="s">
        <v>417</v>
      </c>
      <c r="E613" s="95">
        <v>18</v>
      </c>
      <c r="F613" s="95">
        <v>0</v>
      </c>
      <c r="G613" s="95">
        <v>0</v>
      </c>
      <c r="H613" s="95">
        <v>0</v>
      </c>
      <c r="I613" s="95">
        <v>0</v>
      </c>
      <c r="J613" s="95">
        <v>18</v>
      </c>
      <c r="K613" s="95">
        <v>0</v>
      </c>
      <c r="L613" s="95">
        <v>0</v>
      </c>
      <c r="M613" s="95">
        <v>0</v>
      </c>
      <c r="N613" s="95">
        <v>0</v>
      </c>
      <c r="O613" s="95">
        <v>0</v>
      </c>
      <c r="Q613" s="95">
        <v>18</v>
      </c>
      <c r="R613" s="95" t="s">
        <v>36</v>
      </c>
      <c r="S613" s="95" t="s">
        <v>36</v>
      </c>
      <c r="X613" s="95" t="s">
        <v>36</v>
      </c>
      <c r="Y613" s="95">
        <v>15.2</v>
      </c>
      <c r="Z613" s="95">
        <v>-4.7619047619047601</v>
      </c>
      <c r="AA613" s="95">
        <v>14.4761904761904</v>
      </c>
      <c r="AB613" s="95">
        <v>2.8</v>
      </c>
      <c r="AD613" s="95">
        <v>3.5238095238095202</v>
      </c>
      <c r="AF613" s="96">
        <v>9</v>
      </c>
    </row>
    <row r="614" spans="1:32" ht="13.5" hidden="1" customHeight="1" outlineLevel="1" x14ac:dyDescent="0.3">
      <c r="A614" s="91" t="s">
        <v>1222</v>
      </c>
      <c r="B614" s="92" t="s">
        <v>34</v>
      </c>
      <c r="D614" s="94" t="s">
        <v>1223</v>
      </c>
      <c r="E614" s="95">
        <v>6</v>
      </c>
      <c r="F614" s="95">
        <v>0</v>
      </c>
      <c r="G614" s="95">
        <v>0</v>
      </c>
      <c r="H614" s="95">
        <v>0</v>
      </c>
      <c r="I614" s="95">
        <v>0</v>
      </c>
      <c r="J614" s="95">
        <v>6</v>
      </c>
      <c r="K614" s="95">
        <v>0</v>
      </c>
      <c r="L614" s="95">
        <v>0</v>
      </c>
      <c r="M614" s="95">
        <v>0</v>
      </c>
      <c r="N614" s="95">
        <v>0</v>
      </c>
      <c r="O614" s="95">
        <v>0</v>
      </c>
      <c r="Q614" s="95">
        <v>6</v>
      </c>
      <c r="R614" s="95" t="s">
        <v>36</v>
      </c>
      <c r="S614" s="95" t="s">
        <v>36</v>
      </c>
      <c r="X614" s="95" t="s">
        <v>36</v>
      </c>
      <c r="Y614" s="95">
        <v>7</v>
      </c>
      <c r="Z614" s="95">
        <v>-10.8108108108108</v>
      </c>
      <c r="AA614" s="95">
        <v>6.2432432432432403</v>
      </c>
      <c r="AB614" s="95">
        <v>-1</v>
      </c>
      <c r="AD614" s="95">
        <v>-0.24324324324324001</v>
      </c>
      <c r="AF614" s="96">
        <v>9</v>
      </c>
    </row>
    <row r="615" spans="1:32" ht="13.5" hidden="1" customHeight="1" outlineLevel="1" x14ac:dyDescent="0.3">
      <c r="A615" s="91" t="s">
        <v>1224</v>
      </c>
      <c r="B615" s="92" t="s">
        <v>34</v>
      </c>
      <c r="D615" s="94" t="s">
        <v>1225</v>
      </c>
      <c r="R615" s="95" t="s">
        <v>36</v>
      </c>
      <c r="Y615" s="95" t="s">
        <v>36</v>
      </c>
      <c r="Z615" s="95">
        <v>-30</v>
      </c>
      <c r="AA615" s="95" t="s">
        <v>36</v>
      </c>
      <c r="AB615" s="95" t="s">
        <v>36</v>
      </c>
      <c r="AD615" s="95" t="s">
        <v>36</v>
      </c>
      <c r="AF615" s="96">
        <v>9</v>
      </c>
    </row>
    <row r="616" spans="1:32" ht="13.5" customHeight="1" collapsed="1" x14ac:dyDescent="0.3">
      <c r="A616" s="91" t="s">
        <v>1226</v>
      </c>
      <c r="B616" s="92" t="s">
        <v>31</v>
      </c>
      <c r="D616" s="94" t="s">
        <v>1227</v>
      </c>
      <c r="E616" s="95">
        <v>250</v>
      </c>
      <c r="F616" s="95">
        <v>17</v>
      </c>
      <c r="G616" s="95">
        <v>267</v>
      </c>
      <c r="H616" s="95">
        <v>0</v>
      </c>
      <c r="I616" s="95">
        <v>0</v>
      </c>
      <c r="J616" s="95">
        <v>534</v>
      </c>
      <c r="K616" s="95">
        <v>80</v>
      </c>
      <c r="L616" s="95">
        <v>0</v>
      </c>
      <c r="M616" s="95">
        <v>0</v>
      </c>
      <c r="N616" s="95">
        <v>80</v>
      </c>
      <c r="O616" s="95">
        <v>0</v>
      </c>
      <c r="Q616" s="95">
        <v>614</v>
      </c>
      <c r="R616" s="95">
        <v>208</v>
      </c>
      <c r="S616" s="95">
        <v>246.5</v>
      </c>
      <c r="T616" s="95">
        <v>9</v>
      </c>
      <c r="U616" s="95">
        <v>255.2</v>
      </c>
      <c r="X616" s="95">
        <v>510.7</v>
      </c>
      <c r="Y616" s="95">
        <v>718.7</v>
      </c>
      <c r="Z616" s="95">
        <v>-7.6214405360133997</v>
      </c>
      <c r="AA616" s="95">
        <v>663.92470686767103</v>
      </c>
      <c r="AB616" s="95">
        <v>-184.7</v>
      </c>
      <c r="AC616" s="95">
        <v>74.300820926673097</v>
      </c>
      <c r="AD616" s="95">
        <v>-49.924706867671702</v>
      </c>
      <c r="AE616" s="95">
        <v>92.480366169348997</v>
      </c>
      <c r="AF616" s="96">
        <v>1</v>
      </c>
    </row>
    <row r="617" spans="1:32" ht="13.5" hidden="1" customHeight="1" outlineLevel="1" x14ac:dyDescent="0.3">
      <c r="A617" s="91" t="s">
        <v>1228</v>
      </c>
      <c r="B617" s="92" t="s">
        <v>34</v>
      </c>
      <c r="D617" s="94" t="s">
        <v>1229</v>
      </c>
      <c r="E617" s="95">
        <v>0</v>
      </c>
      <c r="F617" s="95">
        <v>0</v>
      </c>
      <c r="G617" s="95">
        <v>0</v>
      </c>
      <c r="H617" s="95">
        <v>0</v>
      </c>
      <c r="I617" s="95">
        <v>0</v>
      </c>
      <c r="J617" s="95">
        <v>0</v>
      </c>
      <c r="K617" s="95">
        <v>0</v>
      </c>
      <c r="L617" s="95">
        <v>0</v>
      </c>
      <c r="M617" s="95">
        <v>0</v>
      </c>
      <c r="N617" s="95">
        <v>0</v>
      </c>
      <c r="O617" s="95">
        <v>0</v>
      </c>
      <c r="Q617" s="95">
        <v>0</v>
      </c>
      <c r="R617" s="95" t="s">
        <v>36</v>
      </c>
      <c r="Y617" s="95" t="s">
        <v>36</v>
      </c>
      <c r="Z617" s="95">
        <v>50</v>
      </c>
      <c r="AA617" s="95" t="s">
        <v>36</v>
      </c>
      <c r="AB617" s="95" t="s">
        <v>36</v>
      </c>
      <c r="AD617" s="95" t="s">
        <v>36</v>
      </c>
      <c r="AF617" s="96">
        <v>9</v>
      </c>
    </row>
    <row r="618" spans="1:32" ht="13.5" hidden="1" customHeight="1" outlineLevel="1" x14ac:dyDescent="0.3">
      <c r="A618" s="91" t="s">
        <v>1230</v>
      </c>
      <c r="B618" s="92" t="s">
        <v>34</v>
      </c>
      <c r="D618" s="94" t="s">
        <v>1231</v>
      </c>
      <c r="R618" s="95" t="s">
        <v>36</v>
      </c>
      <c r="Y618" s="95" t="s">
        <v>36</v>
      </c>
      <c r="Z618" s="95">
        <v>-12.5</v>
      </c>
      <c r="AA618" s="95" t="s">
        <v>36</v>
      </c>
      <c r="AB618" s="95" t="s">
        <v>36</v>
      </c>
      <c r="AD618" s="95" t="s">
        <v>36</v>
      </c>
      <c r="AF618" s="96">
        <v>9</v>
      </c>
    </row>
    <row r="619" spans="1:32" ht="13.5" hidden="1" customHeight="1" outlineLevel="1" x14ac:dyDescent="0.3">
      <c r="A619" s="91" t="s">
        <v>1232</v>
      </c>
      <c r="B619" s="92" t="s">
        <v>34</v>
      </c>
      <c r="D619" s="94" t="s">
        <v>1233</v>
      </c>
      <c r="E619" s="95">
        <v>24</v>
      </c>
      <c r="F619" s="95">
        <v>0</v>
      </c>
      <c r="G619" s="95">
        <v>0</v>
      </c>
      <c r="H619" s="95">
        <v>0</v>
      </c>
      <c r="I619" s="95">
        <v>0</v>
      </c>
      <c r="J619" s="95">
        <v>24</v>
      </c>
      <c r="K619" s="95">
        <v>0</v>
      </c>
      <c r="L619" s="95">
        <v>0</v>
      </c>
      <c r="M619" s="95">
        <v>0</v>
      </c>
      <c r="N619" s="95">
        <v>0</v>
      </c>
      <c r="O619" s="95">
        <v>0</v>
      </c>
      <c r="Q619" s="95">
        <v>24</v>
      </c>
      <c r="R619" s="95">
        <v>8</v>
      </c>
      <c r="S619" s="95">
        <v>27.8</v>
      </c>
      <c r="X619" s="95">
        <v>27.8</v>
      </c>
      <c r="Y619" s="95">
        <v>35.799999999999997</v>
      </c>
      <c r="Z619" s="95">
        <v>-10.2564102564102</v>
      </c>
      <c r="AA619" s="95">
        <v>32.128205128205103</v>
      </c>
      <c r="AB619" s="95">
        <v>-11.799999999999899</v>
      </c>
      <c r="AD619" s="95">
        <v>-8.1282051282051206</v>
      </c>
      <c r="AF619" s="96">
        <v>9</v>
      </c>
    </row>
    <row r="620" spans="1:32" ht="13.5" hidden="1" customHeight="1" outlineLevel="1" x14ac:dyDescent="0.3">
      <c r="A620" s="91" t="s">
        <v>1234</v>
      </c>
      <c r="B620" s="92" t="s">
        <v>34</v>
      </c>
      <c r="D620" s="94" t="s">
        <v>1235</v>
      </c>
      <c r="E620" s="95">
        <v>12</v>
      </c>
      <c r="F620" s="95">
        <v>0</v>
      </c>
      <c r="G620" s="95">
        <v>0</v>
      </c>
      <c r="H620" s="95">
        <v>0</v>
      </c>
      <c r="I620" s="95">
        <v>0</v>
      </c>
      <c r="J620" s="95">
        <v>12</v>
      </c>
      <c r="K620" s="95">
        <v>0</v>
      </c>
      <c r="L620" s="95">
        <v>0</v>
      </c>
      <c r="M620" s="95">
        <v>0</v>
      </c>
      <c r="N620" s="95">
        <v>0</v>
      </c>
      <c r="O620" s="95">
        <v>0</v>
      </c>
      <c r="Q620" s="95">
        <v>12</v>
      </c>
      <c r="R620" s="95">
        <v>9</v>
      </c>
      <c r="S620" s="95">
        <v>10.7</v>
      </c>
      <c r="X620" s="95">
        <v>10.7</v>
      </c>
      <c r="Y620" s="95">
        <v>19.7</v>
      </c>
      <c r="Z620" s="95">
        <v>-10.714285714285699</v>
      </c>
      <c r="AA620" s="95">
        <v>17.589285714285701</v>
      </c>
      <c r="AB620" s="95">
        <v>-7.7</v>
      </c>
      <c r="AD620" s="95">
        <v>-5.58928571428571</v>
      </c>
      <c r="AF620" s="96">
        <v>9</v>
      </c>
    </row>
    <row r="621" spans="1:32" ht="13.5" hidden="1" customHeight="1" outlineLevel="1" collapsed="1" x14ac:dyDescent="0.3">
      <c r="A621" s="91" t="s">
        <v>1236</v>
      </c>
      <c r="B621" s="92" t="s">
        <v>34</v>
      </c>
      <c r="D621" s="94" t="s">
        <v>1237</v>
      </c>
      <c r="E621" s="95">
        <v>12</v>
      </c>
      <c r="F621" s="95">
        <v>0</v>
      </c>
      <c r="G621" s="95">
        <v>0</v>
      </c>
      <c r="H621" s="95">
        <v>0</v>
      </c>
      <c r="I621" s="95">
        <v>0</v>
      </c>
      <c r="J621" s="95">
        <v>12</v>
      </c>
      <c r="K621" s="95">
        <v>0</v>
      </c>
      <c r="L621" s="95">
        <v>0</v>
      </c>
      <c r="M621" s="95">
        <v>0</v>
      </c>
      <c r="N621" s="95">
        <v>0</v>
      </c>
      <c r="O621" s="95">
        <v>0</v>
      </c>
      <c r="Q621" s="95">
        <v>12</v>
      </c>
      <c r="R621" s="95" t="s">
        <v>36</v>
      </c>
      <c r="S621" s="95" t="s">
        <v>36</v>
      </c>
      <c r="X621" s="95" t="s">
        <v>36</v>
      </c>
      <c r="Y621" s="95">
        <v>16</v>
      </c>
      <c r="Z621" s="95">
        <v>-6.5217391304347796</v>
      </c>
      <c r="AA621" s="95">
        <v>14.9565217391304</v>
      </c>
      <c r="AB621" s="95">
        <v>-4</v>
      </c>
      <c r="AD621" s="95">
        <v>-2.9565217391304301</v>
      </c>
      <c r="AF621" s="96">
        <v>9</v>
      </c>
    </row>
    <row r="622" spans="1:32" ht="13.5" hidden="1" customHeight="1" outlineLevel="1" x14ac:dyDescent="0.3">
      <c r="A622" s="91" t="s">
        <v>1238</v>
      </c>
      <c r="B622" s="92" t="s">
        <v>34</v>
      </c>
      <c r="D622" s="94" t="s">
        <v>1239</v>
      </c>
      <c r="E622" s="95">
        <v>20</v>
      </c>
      <c r="F622" s="95">
        <v>0</v>
      </c>
      <c r="G622" s="95">
        <v>0</v>
      </c>
      <c r="H622" s="95">
        <v>0</v>
      </c>
      <c r="I622" s="95">
        <v>0</v>
      </c>
      <c r="J622" s="95">
        <v>20</v>
      </c>
      <c r="K622" s="95">
        <v>0</v>
      </c>
      <c r="L622" s="95">
        <v>0</v>
      </c>
      <c r="M622" s="95">
        <v>0</v>
      </c>
      <c r="N622" s="95">
        <v>0</v>
      </c>
      <c r="O622" s="95">
        <v>0</v>
      </c>
      <c r="Q622" s="95">
        <v>20</v>
      </c>
      <c r="R622" s="95">
        <v>8</v>
      </c>
      <c r="S622" s="95">
        <v>20</v>
      </c>
      <c r="X622" s="95">
        <v>20</v>
      </c>
      <c r="Y622" s="95">
        <v>28</v>
      </c>
      <c r="Z622" s="95">
        <v>-5.3571428571428497</v>
      </c>
      <c r="AA622" s="95">
        <v>26.5</v>
      </c>
      <c r="AB622" s="95">
        <v>-8</v>
      </c>
      <c r="AD622" s="95">
        <v>-6.5</v>
      </c>
      <c r="AF622" s="96">
        <v>9</v>
      </c>
    </row>
    <row r="623" spans="1:32" ht="13.5" hidden="1" customHeight="1" outlineLevel="1" x14ac:dyDescent="0.3">
      <c r="A623" s="91" t="s">
        <v>1240</v>
      </c>
      <c r="B623" s="92" t="s">
        <v>34</v>
      </c>
      <c r="D623" s="94" t="s">
        <v>1241</v>
      </c>
      <c r="E623" s="95">
        <v>5</v>
      </c>
      <c r="F623" s="95">
        <v>0</v>
      </c>
      <c r="G623" s="95">
        <v>0</v>
      </c>
      <c r="H623" s="95">
        <v>0</v>
      </c>
      <c r="I623" s="95">
        <v>0</v>
      </c>
      <c r="J623" s="95">
        <v>5</v>
      </c>
      <c r="K623" s="95">
        <v>0</v>
      </c>
      <c r="L623" s="95">
        <v>0</v>
      </c>
      <c r="M623" s="95">
        <v>0</v>
      </c>
      <c r="N623" s="95">
        <v>0</v>
      </c>
      <c r="O623" s="95">
        <v>0</v>
      </c>
      <c r="Q623" s="95">
        <v>5</v>
      </c>
      <c r="R623" s="95">
        <v>10</v>
      </c>
      <c r="Y623" s="95">
        <v>10</v>
      </c>
      <c r="Z623" s="95">
        <v>-20</v>
      </c>
      <c r="AA623" s="95">
        <v>8</v>
      </c>
      <c r="AB623" s="95">
        <v>-5</v>
      </c>
      <c r="AD623" s="95">
        <v>-3</v>
      </c>
      <c r="AF623" s="96">
        <v>9</v>
      </c>
    </row>
    <row r="624" spans="1:32" ht="13.5" hidden="1" customHeight="1" outlineLevel="1" x14ac:dyDescent="0.3">
      <c r="A624" s="91" t="s">
        <v>1242</v>
      </c>
      <c r="B624" s="92" t="s">
        <v>34</v>
      </c>
      <c r="D624" s="94" t="s">
        <v>1243</v>
      </c>
      <c r="E624" s="95">
        <v>6</v>
      </c>
      <c r="F624" s="95">
        <v>0</v>
      </c>
      <c r="G624" s="95">
        <v>0</v>
      </c>
      <c r="H624" s="95">
        <v>0</v>
      </c>
      <c r="I624" s="95">
        <v>0</v>
      </c>
      <c r="J624" s="95">
        <v>6</v>
      </c>
      <c r="K624" s="95">
        <v>0</v>
      </c>
      <c r="L624" s="95">
        <v>0</v>
      </c>
      <c r="M624" s="95">
        <v>0</v>
      </c>
      <c r="N624" s="95">
        <v>0</v>
      </c>
      <c r="O624" s="95">
        <v>0</v>
      </c>
      <c r="Q624" s="95">
        <v>6</v>
      </c>
      <c r="R624" s="95" t="s">
        <v>36</v>
      </c>
      <c r="S624" s="95" t="s">
        <v>36</v>
      </c>
      <c r="X624" s="95" t="s">
        <v>36</v>
      </c>
      <c r="Y624" s="95">
        <v>23</v>
      </c>
      <c r="Z624" s="95">
        <v>-23.728813559321999</v>
      </c>
      <c r="AA624" s="95">
        <v>17.542372881355899</v>
      </c>
      <c r="AB624" s="95">
        <v>-17</v>
      </c>
      <c r="AD624" s="95">
        <v>-11.542372881355901</v>
      </c>
      <c r="AF624" s="96">
        <v>9</v>
      </c>
    </row>
    <row r="625" spans="1:32" ht="13.5" hidden="1" customHeight="1" outlineLevel="1" x14ac:dyDescent="0.3">
      <c r="A625" s="91" t="s">
        <v>1244</v>
      </c>
      <c r="B625" s="92" t="s">
        <v>34</v>
      </c>
      <c r="D625" s="94" t="s">
        <v>1245</v>
      </c>
      <c r="E625" s="95">
        <v>139</v>
      </c>
      <c r="F625" s="95">
        <v>12</v>
      </c>
      <c r="G625" s="95">
        <v>267</v>
      </c>
      <c r="H625" s="95">
        <v>0</v>
      </c>
      <c r="I625" s="95">
        <v>0</v>
      </c>
      <c r="J625" s="95">
        <v>418</v>
      </c>
      <c r="K625" s="95">
        <v>80</v>
      </c>
      <c r="L625" s="95">
        <v>0</v>
      </c>
      <c r="M625" s="95">
        <v>0</v>
      </c>
      <c r="N625" s="95">
        <v>80</v>
      </c>
      <c r="O625" s="95">
        <v>0</v>
      </c>
      <c r="Q625" s="95">
        <v>498</v>
      </c>
      <c r="R625" s="95">
        <v>108</v>
      </c>
      <c r="S625" s="95">
        <v>156</v>
      </c>
      <c r="T625" s="95">
        <v>9</v>
      </c>
      <c r="U625" s="95">
        <v>255.2</v>
      </c>
      <c r="X625" s="95">
        <v>420.2</v>
      </c>
      <c r="Y625" s="95">
        <v>528.20000000000005</v>
      </c>
      <c r="Z625" s="95">
        <v>-7.8274760383386601</v>
      </c>
      <c r="AA625" s="95">
        <v>486.855271565495</v>
      </c>
      <c r="AB625" s="95">
        <v>-110.2</v>
      </c>
      <c r="AD625" s="95">
        <v>11.1447284345047</v>
      </c>
      <c r="AF625" s="96">
        <v>9</v>
      </c>
    </row>
    <row r="626" spans="1:32" ht="13.5" hidden="1" customHeight="1" outlineLevel="1" x14ac:dyDescent="0.3">
      <c r="A626" s="91" t="s">
        <v>1246</v>
      </c>
      <c r="B626" s="92" t="s">
        <v>34</v>
      </c>
      <c r="D626" s="94" t="s">
        <v>1247</v>
      </c>
      <c r="E626" s="95">
        <v>0</v>
      </c>
      <c r="F626" s="95">
        <v>0</v>
      </c>
      <c r="G626" s="95">
        <v>0</v>
      </c>
      <c r="H626" s="95">
        <v>0</v>
      </c>
      <c r="I626" s="95">
        <v>0</v>
      </c>
      <c r="J626" s="95">
        <v>0</v>
      </c>
      <c r="K626" s="95">
        <v>0</v>
      </c>
      <c r="L626" s="95">
        <v>0</v>
      </c>
      <c r="M626" s="95">
        <v>0</v>
      </c>
      <c r="N626" s="95">
        <v>0</v>
      </c>
      <c r="O626" s="95">
        <v>0</v>
      </c>
      <c r="Q626" s="95">
        <v>0</v>
      </c>
      <c r="R626" s="95">
        <v>5</v>
      </c>
      <c r="Y626" s="95">
        <v>5</v>
      </c>
      <c r="Z626" s="95">
        <v>-17.241379310344801</v>
      </c>
      <c r="AA626" s="95">
        <v>4.13793103448275</v>
      </c>
      <c r="AB626" s="95">
        <v>-5</v>
      </c>
      <c r="AD626" s="95">
        <v>-4.13793103448275</v>
      </c>
      <c r="AF626" s="96">
        <v>9</v>
      </c>
    </row>
    <row r="627" spans="1:32" ht="13.5" hidden="1" customHeight="1" outlineLevel="1" x14ac:dyDescent="0.3">
      <c r="A627" s="91" t="s">
        <v>1248</v>
      </c>
      <c r="B627" s="92" t="s">
        <v>34</v>
      </c>
      <c r="D627" s="94" t="s">
        <v>1249</v>
      </c>
      <c r="E627" s="95">
        <v>9</v>
      </c>
      <c r="F627" s="95">
        <v>0</v>
      </c>
      <c r="G627" s="95">
        <v>0</v>
      </c>
      <c r="H627" s="95">
        <v>0</v>
      </c>
      <c r="I627" s="95">
        <v>0</v>
      </c>
      <c r="J627" s="95">
        <v>9</v>
      </c>
      <c r="K627" s="95">
        <v>0</v>
      </c>
      <c r="L627" s="95">
        <v>0</v>
      </c>
      <c r="M627" s="95">
        <v>0</v>
      </c>
      <c r="N627" s="95">
        <v>0</v>
      </c>
      <c r="O627" s="95">
        <v>0</v>
      </c>
      <c r="Q627" s="95">
        <v>9</v>
      </c>
      <c r="R627" s="95">
        <v>5</v>
      </c>
      <c r="Y627" s="95">
        <v>5</v>
      </c>
      <c r="Z627" s="95">
        <v>11.764705882352899</v>
      </c>
      <c r="AA627" s="95">
        <v>5.5882352941176396</v>
      </c>
      <c r="AB627" s="95">
        <v>4</v>
      </c>
      <c r="AD627" s="95">
        <v>3.4117647058823501</v>
      </c>
      <c r="AF627" s="96">
        <v>9</v>
      </c>
    </row>
    <row r="628" spans="1:32" ht="13.5" hidden="1" customHeight="1" outlineLevel="1" x14ac:dyDescent="0.3">
      <c r="A628" s="91" t="s">
        <v>1250</v>
      </c>
      <c r="B628" s="92" t="s">
        <v>34</v>
      </c>
      <c r="D628" s="94" t="s">
        <v>1251</v>
      </c>
      <c r="E628" s="95">
        <v>6</v>
      </c>
      <c r="F628" s="95">
        <v>5</v>
      </c>
      <c r="G628" s="95">
        <v>0</v>
      </c>
      <c r="H628" s="95">
        <v>0</v>
      </c>
      <c r="I628" s="95">
        <v>0</v>
      </c>
      <c r="J628" s="95">
        <v>11</v>
      </c>
      <c r="K628" s="95">
        <v>0</v>
      </c>
      <c r="L628" s="95">
        <v>0</v>
      </c>
      <c r="M628" s="95">
        <v>0</v>
      </c>
      <c r="N628" s="95">
        <v>0</v>
      </c>
      <c r="O628" s="95">
        <v>0</v>
      </c>
      <c r="Q628" s="95">
        <v>11</v>
      </c>
      <c r="R628" s="95">
        <v>10</v>
      </c>
      <c r="S628" s="95">
        <v>14</v>
      </c>
      <c r="X628" s="95">
        <v>14</v>
      </c>
      <c r="Y628" s="95">
        <v>24</v>
      </c>
      <c r="Z628" s="95">
        <v>-12.5</v>
      </c>
      <c r="AA628" s="95">
        <v>21</v>
      </c>
      <c r="AB628" s="95">
        <v>-13</v>
      </c>
      <c r="AD628" s="95">
        <v>-10</v>
      </c>
      <c r="AF628" s="96">
        <v>9</v>
      </c>
    </row>
    <row r="629" spans="1:32" ht="13.5" hidden="1" customHeight="1" outlineLevel="1" x14ac:dyDescent="0.3">
      <c r="A629" s="91" t="s">
        <v>1252</v>
      </c>
      <c r="B629" s="92" t="s">
        <v>34</v>
      </c>
      <c r="D629" s="94" t="s">
        <v>1253</v>
      </c>
      <c r="E629" s="95">
        <v>0</v>
      </c>
      <c r="F629" s="95">
        <v>0</v>
      </c>
      <c r="G629" s="95">
        <v>0</v>
      </c>
      <c r="H629" s="95">
        <v>0</v>
      </c>
      <c r="I629" s="95">
        <v>0</v>
      </c>
      <c r="J629" s="95">
        <v>0</v>
      </c>
      <c r="K629" s="95">
        <v>0</v>
      </c>
      <c r="L629" s="95">
        <v>0</v>
      </c>
      <c r="M629" s="95">
        <v>0</v>
      </c>
      <c r="N629" s="95">
        <v>0</v>
      </c>
      <c r="O629" s="95">
        <v>0</v>
      </c>
      <c r="Q629" s="95">
        <v>0</v>
      </c>
      <c r="R629" s="95" t="s">
        <v>36</v>
      </c>
      <c r="Y629" s="95" t="s">
        <v>36</v>
      </c>
      <c r="Z629" s="95">
        <v>-40</v>
      </c>
      <c r="AA629" s="95" t="s">
        <v>36</v>
      </c>
      <c r="AB629" s="95" t="s">
        <v>36</v>
      </c>
      <c r="AD629" s="95" t="s">
        <v>36</v>
      </c>
      <c r="AF629" s="96">
        <v>9</v>
      </c>
    </row>
    <row r="630" spans="1:32" ht="13.5" hidden="1" customHeight="1" outlineLevel="1" x14ac:dyDescent="0.3">
      <c r="A630" s="91" t="s">
        <v>1254</v>
      </c>
      <c r="B630" s="92" t="s">
        <v>34</v>
      </c>
      <c r="D630" s="94" t="s">
        <v>1255</v>
      </c>
      <c r="E630" s="95">
        <v>6</v>
      </c>
      <c r="F630" s="95">
        <v>0</v>
      </c>
      <c r="G630" s="95">
        <v>0</v>
      </c>
      <c r="H630" s="95">
        <v>0</v>
      </c>
      <c r="I630" s="95">
        <v>0</v>
      </c>
      <c r="J630" s="95">
        <v>6</v>
      </c>
      <c r="K630" s="95">
        <v>0</v>
      </c>
      <c r="L630" s="95">
        <v>0</v>
      </c>
      <c r="M630" s="95">
        <v>0</v>
      </c>
      <c r="N630" s="95">
        <v>0</v>
      </c>
      <c r="O630" s="95">
        <v>0</v>
      </c>
      <c r="Q630" s="95">
        <v>6</v>
      </c>
      <c r="R630" s="95" t="s">
        <v>36</v>
      </c>
      <c r="Y630" s="95" t="s">
        <v>36</v>
      </c>
      <c r="Z630" s="95">
        <v>0</v>
      </c>
      <c r="AA630" s="95" t="s">
        <v>36</v>
      </c>
      <c r="AB630" s="95" t="s">
        <v>36</v>
      </c>
      <c r="AD630" s="95" t="s">
        <v>36</v>
      </c>
      <c r="AF630" s="96">
        <v>9</v>
      </c>
    </row>
    <row r="631" spans="1:32" ht="13.5" hidden="1" customHeight="1" outlineLevel="1" x14ac:dyDescent="0.3">
      <c r="A631" s="91" t="s">
        <v>1256</v>
      </c>
      <c r="B631" s="92" t="s">
        <v>34</v>
      </c>
      <c r="D631" s="94" t="s">
        <v>1257</v>
      </c>
      <c r="E631" s="95">
        <v>11</v>
      </c>
      <c r="F631" s="95">
        <v>0</v>
      </c>
      <c r="G631" s="95">
        <v>0</v>
      </c>
      <c r="H631" s="95">
        <v>0</v>
      </c>
      <c r="I631" s="95">
        <v>0</v>
      </c>
      <c r="J631" s="95">
        <v>11</v>
      </c>
      <c r="K631" s="95">
        <v>0</v>
      </c>
      <c r="L631" s="95">
        <v>0</v>
      </c>
      <c r="M631" s="95">
        <v>0</v>
      </c>
      <c r="N631" s="95">
        <v>0</v>
      </c>
      <c r="O631" s="95">
        <v>0</v>
      </c>
      <c r="Q631" s="95">
        <v>11</v>
      </c>
      <c r="R631" s="95">
        <v>8</v>
      </c>
      <c r="S631" s="95">
        <v>10</v>
      </c>
      <c r="X631" s="95">
        <v>10</v>
      </c>
      <c r="Y631" s="95">
        <v>18</v>
      </c>
      <c r="Z631" s="95">
        <v>18.421052631578899</v>
      </c>
      <c r="AA631" s="95">
        <v>21.315789473684202</v>
      </c>
      <c r="AB631" s="95">
        <v>-7</v>
      </c>
      <c r="AD631" s="95">
        <v>-10.3157894736842</v>
      </c>
      <c r="AF631" s="96">
        <v>9</v>
      </c>
    </row>
    <row r="632" spans="1:32" ht="13.5" hidden="1" customHeight="1" outlineLevel="1" x14ac:dyDescent="0.3">
      <c r="A632" s="91" t="s">
        <v>1258</v>
      </c>
      <c r="B632" s="92" t="s">
        <v>34</v>
      </c>
      <c r="D632" s="94" t="s">
        <v>1259</v>
      </c>
      <c r="E632" s="95">
        <v>0</v>
      </c>
      <c r="F632" s="95">
        <v>0</v>
      </c>
      <c r="G632" s="95">
        <v>0</v>
      </c>
      <c r="H632" s="95">
        <v>0</v>
      </c>
      <c r="I632" s="95">
        <v>0</v>
      </c>
      <c r="J632" s="95">
        <v>0</v>
      </c>
      <c r="K632" s="95">
        <v>0</v>
      </c>
      <c r="L632" s="95">
        <v>0</v>
      </c>
      <c r="M632" s="95">
        <v>0</v>
      </c>
      <c r="N632" s="95">
        <v>0</v>
      </c>
      <c r="O632" s="95">
        <v>0</v>
      </c>
      <c r="Q632" s="95">
        <v>0</v>
      </c>
      <c r="R632" s="95" t="s">
        <v>36</v>
      </c>
      <c r="Y632" s="95" t="s">
        <v>36</v>
      </c>
      <c r="Z632" s="95">
        <v>-16.6666666666666</v>
      </c>
      <c r="AA632" s="95" t="s">
        <v>36</v>
      </c>
      <c r="AB632" s="95" t="s">
        <v>36</v>
      </c>
      <c r="AD632" s="95" t="s">
        <v>36</v>
      </c>
      <c r="AF632" s="96">
        <v>9</v>
      </c>
    </row>
    <row r="633" spans="1:32" ht="13.5" customHeight="1" collapsed="1" x14ac:dyDescent="0.3">
      <c r="A633" s="91" t="s">
        <v>1226</v>
      </c>
      <c r="B633" s="92" t="s">
        <v>31</v>
      </c>
      <c r="C633" s="93" t="s">
        <v>320</v>
      </c>
      <c r="D633" s="94" t="s">
        <v>1227</v>
      </c>
      <c r="E633" s="95">
        <v>0</v>
      </c>
      <c r="F633" s="95">
        <v>0</v>
      </c>
      <c r="G633" s="95">
        <v>68</v>
      </c>
      <c r="H633" s="95">
        <v>0</v>
      </c>
      <c r="I633" s="95">
        <v>0</v>
      </c>
      <c r="J633" s="95">
        <v>68</v>
      </c>
      <c r="K633" s="95">
        <v>12</v>
      </c>
      <c r="L633" s="95">
        <v>0</v>
      </c>
      <c r="M633" s="95">
        <v>0</v>
      </c>
      <c r="N633" s="95">
        <v>12</v>
      </c>
      <c r="O633" s="95">
        <v>0</v>
      </c>
      <c r="Q633" s="95">
        <v>80</v>
      </c>
      <c r="Z633" s="95">
        <v>-7.6214405360133997</v>
      </c>
      <c r="AF633" s="96">
        <v>1</v>
      </c>
    </row>
    <row r="634" spans="1:32" ht="13.5" hidden="1" customHeight="1" outlineLevel="1" x14ac:dyDescent="0.3">
      <c r="A634" s="91" t="s">
        <v>1260</v>
      </c>
      <c r="B634" s="92" t="s">
        <v>34</v>
      </c>
      <c r="C634" s="93" t="s">
        <v>320</v>
      </c>
      <c r="D634" s="94" t="s">
        <v>1261</v>
      </c>
      <c r="E634" s="95">
        <v>0</v>
      </c>
      <c r="F634" s="95">
        <v>0</v>
      </c>
      <c r="G634" s="95">
        <v>68</v>
      </c>
      <c r="H634" s="95">
        <v>0</v>
      </c>
      <c r="I634" s="95">
        <v>0</v>
      </c>
      <c r="J634" s="95">
        <v>68</v>
      </c>
      <c r="K634" s="95">
        <v>12</v>
      </c>
      <c r="L634" s="95">
        <v>0</v>
      </c>
      <c r="M634" s="95">
        <v>0</v>
      </c>
      <c r="N634" s="95">
        <v>12</v>
      </c>
      <c r="O634" s="95">
        <v>0</v>
      </c>
      <c r="Q634" s="95">
        <v>80</v>
      </c>
      <c r="Z634" s="95">
        <v>20</v>
      </c>
      <c r="AF634" s="96">
        <v>9</v>
      </c>
    </row>
    <row r="635" spans="1:32" ht="13.5" customHeight="1" collapsed="1" x14ac:dyDescent="0.3">
      <c r="A635" s="91" t="s">
        <v>1262</v>
      </c>
      <c r="B635" s="92" t="s">
        <v>31</v>
      </c>
      <c r="D635" s="94" t="s">
        <v>1263</v>
      </c>
      <c r="E635" s="95">
        <v>348</v>
      </c>
      <c r="F635" s="95">
        <v>34</v>
      </c>
      <c r="G635" s="95">
        <v>659</v>
      </c>
      <c r="H635" s="95">
        <v>80</v>
      </c>
      <c r="I635" s="95">
        <v>0</v>
      </c>
      <c r="J635" s="95">
        <v>1121</v>
      </c>
      <c r="K635" s="95">
        <v>236</v>
      </c>
      <c r="L635" s="95">
        <v>0</v>
      </c>
      <c r="M635" s="95">
        <v>0</v>
      </c>
      <c r="N635" s="95">
        <v>236</v>
      </c>
      <c r="O635" s="95">
        <v>0</v>
      </c>
      <c r="Q635" s="95">
        <v>1357</v>
      </c>
      <c r="R635" s="95">
        <v>358</v>
      </c>
      <c r="S635" s="95">
        <v>316.52674157303301</v>
      </c>
      <c r="T635" s="95">
        <v>13.663370786516801</v>
      </c>
      <c r="U635" s="95">
        <v>606.20000000000005</v>
      </c>
      <c r="V635" s="95">
        <v>80</v>
      </c>
      <c r="X635" s="95">
        <v>1016.39011235955</v>
      </c>
      <c r="Y635" s="95">
        <v>1374.3901123595499</v>
      </c>
      <c r="Z635" s="95">
        <v>-10.241238051888899</v>
      </c>
      <c r="AA635" s="95">
        <v>1233.63554919118</v>
      </c>
      <c r="AB635" s="95">
        <v>-253.39011235954999</v>
      </c>
      <c r="AC635" s="95">
        <v>81.563450574849398</v>
      </c>
      <c r="AD635" s="95">
        <v>123.36445080881499</v>
      </c>
      <c r="AE635" s="95">
        <v>110.000072621909</v>
      </c>
      <c r="AF635" s="96">
        <v>0</v>
      </c>
    </row>
    <row r="636" spans="1:32" ht="13.5" hidden="1" customHeight="1" outlineLevel="1" x14ac:dyDescent="0.3">
      <c r="A636" s="91" t="s">
        <v>1264</v>
      </c>
      <c r="B636" s="92" t="s">
        <v>34</v>
      </c>
      <c r="D636" s="94" t="s">
        <v>1265</v>
      </c>
      <c r="E636" s="95">
        <v>311</v>
      </c>
      <c r="F636" s="95">
        <v>34</v>
      </c>
      <c r="G636" s="95">
        <v>412</v>
      </c>
      <c r="H636" s="95">
        <v>80</v>
      </c>
      <c r="I636" s="95">
        <v>0</v>
      </c>
      <c r="J636" s="95">
        <v>837</v>
      </c>
      <c r="K636" s="95">
        <v>172</v>
      </c>
      <c r="L636" s="95">
        <v>0</v>
      </c>
      <c r="M636" s="95">
        <v>0</v>
      </c>
      <c r="N636" s="95">
        <v>172</v>
      </c>
      <c r="O636" s="95">
        <v>0</v>
      </c>
      <c r="Q636" s="95">
        <v>1009</v>
      </c>
      <c r="R636" s="95" t="s">
        <v>36</v>
      </c>
      <c r="S636" s="95" t="s">
        <v>36</v>
      </c>
      <c r="T636" s="95" t="s">
        <v>36</v>
      </c>
      <c r="U636" s="95" t="s">
        <v>36</v>
      </c>
      <c r="V636" s="95" t="s">
        <v>36</v>
      </c>
      <c r="X636" s="95" t="s">
        <v>36</v>
      </c>
      <c r="Y636" s="95" t="s">
        <v>36</v>
      </c>
      <c r="Z636" s="95">
        <v>-10.461718293395601</v>
      </c>
      <c r="AA636" s="95" t="s">
        <v>36</v>
      </c>
      <c r="AB636" s="95" t="s">
        <v>36</v>
      </c>
      <c r="AD636" s="95" t="s">
        <v>36</v>
      </c>
      <c r="AF636" s="96">
        <v>9</v>
      </c>
    </row>
    <row r="637" spans="1:32" ht="13.5" hidden="1" customHeight="1" outlineLevel="1" x14ac:dyDescent="0.3">
      <c r="A637" s="91" t="s">
        <v>1266</v>
      </c>
      <c r="B637" s="92" t="s">
        <v>34</v>
      </c>
      <c r="D637" s="94" t="s">
        <v>1267</v>
      </c>
      <c r="E637" s="95">
        <v>15</v>
      </c>
      <c r="F637" s="95">
        <v>0</v>
      </c>
      <c r="G637" s="95">
        <v>0</v>
      </c>
      <c r="H637" s="95">
        <v>0</v>
      </c>
      <c r="I637" s="95">
        <v>0</v>
      </c>
      <c r="J637" s="95">
        <v>15</v>
      </c>
      <c r="K637" s="95">
        <v>0</v>
      </c>
      <c r="L637" s="95">
        <v>0</v>
      </c>
      <c r="M637" s="95">
        <v>0</v>
      </c>
      <c r="N637" s="95">
        <v>0</v>
      </c>
      <c r="O637" s="95">
        <v>0</v>
      </c>
      <c r="Q637" s="95">
        <v>15</v>
      </c>
      <c r="R637" s="95" t="s">
        <v>36</v>
      </c>
      <c r="S637" s="95" t="s">
        <v>36</v>
      </c>
      <c r="X637" s="95" t="s">
        <v>36</v>
      </c>
      <c r="Y637" s="95" t="s">
        <v>36</v>
      </c>
      <c r="Z637" s="95">
        <v>-8.1395348837209305</v>
      </c>
      <c r="AA637" s="95" t="s">
        <v>36</v>
      </c>
      <c r="AB637" s="95" t="s">
        <v>36</v>
      </c>
      <c r="AD637" s="95" t="s">
        <v>36</v>
      </c>
      <c r="AF637" s="96">
        <v>9</v>
      </c>
    </row>
    <row r="638" spans="1:32" ht="13.5" hidden="1" customHeight="1" outlineLevel="1" x14ac:dyDescent="0.3">
      <c r="A638" s="91" t="s">
        <v>1268</v>
      </c>
      <c r="B638" s="92" t="s">
        <v>34</v>
      </c>
      <c r="D638" s="94" t="s">
        <v>1269</v>
      </c>
      <c r="E638" s="95">
        <v>13</v>
      </c>
      <c r="F638" s="95">
        <v>0</v>
      </c>
      <c r="G638" s="95">
        <v>148</v>
      </c>
      <c r="H638" s="95">
        <v>0</v>
      </c>
      <c r="I638" s="95">
        <v>0</v>
      </c>
      <c r="J638" s="95">
        <v>161</v>
      </c>
      <c r="K638" s="95">
        <v>64</v>
      </c>
      <c r="L638" s="95">
        <v>0</v>
      </c>
      <c r="M638" s="95">
        <v>0</v>
      </c>
      <c r="N638" s="95">
        <v>64</v>
      </c>
      <c r="O638" s="95">
        <v>0</v>
      </c>
      <c r="Q638" s="95">
        <v>225</v>
      </c>
      <c r="R638" s="95" t="s">
        <v>36</v>
      </c>
      <c r="S638" s="95" t="s">
        <v>36</v>
      </c>
      <c r="T638" s="95" t="s">
        <v>36</v>
      </c>
      <c r="U638" s="95" t="s">
        <v>36</v>
      </c>
      <c r="X638" s="95" t="s">
        <v>36</v>
      </c>
      <c r="Y638" s="95" t="s">
        <v>36</v>
      </c>
      <c r="Z638" s="95">
        <v>-7.9069767441860401</v>
      </c>
      <c r="AA638" s="95" t="s">
        <v>36</v>
      </c>
      <c r="AB638" s="95" t="s">
        <v>36</v>
      </c>
      <c r="AD638" s="95" t="s">
        <v>36</v>
      </c>
      <c r="AF638" s="96">
        <v>9</v>
      </c>
    </row>
    <row r="639" spans="1:32" ht="13.5" hidden="1" customHeight="1" outlineLevel="1" x14ac:dyDescent="0.3">
      <c r="A639" s="91" t="s">
        <v>1270</v>
      </c>
      <c r="B639" s="92" t="s">
        <v>34</v>
      </c>
      <c r="D639" s="94" t="s">
        <v>1271</v>
      </c>
      <c r="E639" s="95">
        <v>9</v>
      </c>
      <c r="F639" s="95">
        <v>0</v>
      </c>
      <c r="G639" s="95">
        <v>99</v>
      </c>
      <c r="H639" s="95">
        <v>0</v>
      </c>
      <c r="I639" s="95">
        <v>0</v>
      </c>
      <c r="J639" s="95">
        <v>108</v>
      </c>
      <c r="K639" s="95">
        <v>0</v>
      </c>
      <c r="L639" s="95">
        <v>0</v>
      </c>
      <c r="M639" s="95">
        <v>0</v>
      </c>
      <c r="N639" s="95">
        <v>0</v>
      </c>
      <c r="O639" s="95">
        <v>0</v>
      </c>
      <c r="Q639" s="95">
        <v>108</v>
      </c>
      <c r="R639" s="95" t="s">
        <v>36</v>
      </c>
      <c r="S639" s="95" t="s">
        <v>36</v>
      </c>
      <c r="U639" s="95" t="s">
        <v>36</v>
      </c>
      <c r="X639" s="95" t="s">
        <v>36</v>
      </c>
      <c r="Y639" s="95" t="s">
        <v>36</v>
      </c>
      <c r="Z639" s="95">
        <v>-13.821138211382101</v>
      </c>
      <c r="AA639" s="95" t="s">
        <v>36</v>
      </c>
      <c r="AB639" s="95" t="s">
        <v>36</v>
      </c>
      <c r="AD639" s="95" t="s">
        <v>36</v>
      </c>
      <c r="AF639" s="96">
        <v>9</v>
      </c>
    </row>
    <row r="640" spans="1:32" ht="13.5" hidden="1" customHeight="1" outlineLevel="1" x14ac:dyDescent="0.3">
      <c r="A640" s="91" t="s">
        <v>1272</v>
      </c>
      <c r="B640" s="92" t="s">
        <v>34</v>
      </c>
      <c r="D640" s="94" t="s">
        <v>1271</v>
      </c>
      <c r="E640" s="95">
        <v>0</v>
      </c>
      <c r="F640" s="95">
        <v>0</v>
      </c>
      <c r="G640" s="95">
        <v>0</v>
      </c>
      <c r="H640" s="95">
        <v>0</v>
      </c>
      <c r="I640" s="95">
        <v>0</v>
      </c>
      <c r="J640" s="95">
        <v>0</v>
      </c>
      <c r="K640" s="95">
        <v>0</v>
      </c>
      <c r="L640" s="95">
        <v>0</v>
      </c>
      <c r="M640" s="95">
        <v>0</v>
      </c>
      <c r="N640" s="95">
        <v>0</v>
      </c>
      <c r="O640" s="95">
        <v>0</v>
      </c>
      <c r="Q640" s="95">
        <v>0</v>
      </c>
      <c r="R640" s="95">
        <v>9</v>
      </c>
      <c r="Y640" s="95">
        <v>9</v>
      </c>
      <c r="Z640" s="95">
        <v>-11.538461538461499</v>
      </c>
      <c r="AA640" s="95">
        <v>7.9615384615384599</v>
      </c>
      <c r="AB640" s="95">
        <v>-9</v>
      </c>
      <c r="AD640" s="95">
        <v>-7.9615384615384599</v>
      </c>
      <c r="AF640" s="96">
        <v>9</v>
      </c>
    </row>
    <row r="641" spans="1:32" ht="13.5" hidden="1" customHeight="1" outlineLevel="1" x14ac:dyDescent="0.3">
      <c r="A641" s="91" t="s">
        <v>1273</v>
      </c>
      <c r="B641" s="92" t="s">
        <v>34</v>
      </c>
      <c r="D641" s="94" t="s">
        <v>1274</v>
      </c>
      <c r="E641" s="95">
        <v>0</v>
      </c>
      <c r="F641" s="95">
        <v>0</v>
      </c>
      <c r="G641" s="95">
        <v>0</v>
      </c>
      <c r="H641" s="95">
        <v>0</v>
      </c>
      <c r="I641" s="95">
        <v>0</v>
      </c>
      <c r="J641" s="95">
        <v>0</v>
      </c>
      <c r="K641" s="95">
        <v>0</v>
      </c>
      <c r="L641" s="95">
        <v>0</v>
      </c>
      <c r="M641" s="95">
        <v>0</v>
      </c>
      <c r="N641" s="95">
        <v>0</v>
      </c>
      <c r="O641" s="95">
        <v>0</v>
      </c>
      <c r="Q641" s="95">
        <v>0</v>
      </c>
      <c r="R641" s="95" t="s">
        <v>36</v>
      </c>
      <c r="Y641" s="95" t="s">
        <v>36</v>
      </c>
      <c r="Z641" s="95">
        <v>-9.0909090909090899</v>
      </c>
      <c r="AA641" s="95" t="s">
        <v>36</v>
      </c>
      <c r="AB641" s="95" t="s">
        <v>36</v>
      </c>
      <c r="AD641" s="95" t="s">
        <v>36</v>
      </c>
      <c r="AF641" s="96">
        <v>9</v>
      </c>
    </row>
    <row r="642" spans="1:32" ht="13.5" customHeight="1" collapsed="1" x14ac:dyDescent="0.3">
      <c r="A642" s="91" t="s">
        <v>1275</v>
      </c>
      <c r="B642" s="92" t="s">
        <v>31</v>
      </c>
      <c r="C642" s="93" t="s">
        <v>320</v>
      </c>
      <c r="D642" s="94" t="s">
        <v>1276</v>
      </c>
      <c r="E642" s="95">
        <v>0</v>
      </c>
      <c r="F642" s="95">
        <v>0</v>
      </c>
      <c r="G642" s="95">
        <v>124</v>
      </c>
      <c r="H642" s="95">
        <v>0</v>
      </c>
      <c r="I642" s="95">
        <v>0</v>
      </c>
      <c r="J642" s="95">
        <v>124</v>
      </c>
      <c r="K642" s="95">
        <v>0</v>
      </c>
      <c r="L642" s="95">
        <v>0</v>
      </c>
      <c r="M642" s="95">
        <v>0</v>
      </c>
      <c r="N642" s="95">
        <v>0</v>
      </c>
      <c r="O642" s="95">
        <v>0</v>
      </c>
      <c r="Q642" s="95">
        <v>124</v>
      </c>
      <c r="Z642" s="95">
        <v>5.7416267942583703</v>
      </c>
      <c r="AF642" s="96">
        <v>1</v>
      </c>
    </row>
    <row r="643" spans="1:32" ht="13.5" hidden="1" customHeight="1" outlineLevel="1" x14ac:dyDescent="0.3">
      <c r="A643" s="91" t="s">
        <v>1277</v>
      </c>
      <c r="B643" s="92" t="s">
        <v>34</v>
      </c>
      <c r="C643" s="93" t="s">
        <v>320</v>
      </c>
      <c r="D643" s="94" t="s">
        <v>1278</v>
      </c>
      <c r="E643" s="95">
        <v>0</v>
      </c>
      <c r="F643" s="95">
        <v>0</v>
      </c>
      <c r="G643" s="95">
        <v>45</v>
      </c>
      <c r="H643" s="95">
        <v>0</v>
      </c>
      <c r="I643" s="95">
        <v>0</v>
      </c>
      <c r="J643" s="95">
        <v>45</v>
      </c>
      <c r="K643" s="95">
        <v>0</v>
      </c>
      <c r="L643" s="95">
        <v>0</v>
      </c>
      <c r="M643" s="95">
        <v>0</v>
      </c>
      <c r="N643" s="95">
        <v>0</v>
      </c>
      <c r="O643" s="95">
        <v>0</v>
      </c>
      <c r="Q643" s="95">
        <v>45</v>
      </c>
      <c r="Z643" s="95">
        <v>-6.6666666666666599</v>
      </c>
      <c r="AF643" s="96">
        <v>9</v>
      </c>
    </row>
    <row r="644" spans="1:32" ht="13.5" hidden="1" customHeight="1" outlineLevel="1" x14ac:dyDescent="0.3">
      <c r="A644" s="91" t="s">
        <v>1279</v>
      </c>
      <c r="B644" s="92" t="s">
        <v>34</v>
      </c>
      <c r="C644" s="93" t="s">
        <v>320</v>
      </c>
      <c r="D644" s="94" t="s">
        <v>1013</v>
      </c>
      <c r="E644" s="95">
        <v>0</v>
      </c>
      <c r="F644" s="95">
        <v>0</v>
      </c>
      <c r="G644" s="95">
        <v>79</v>
      </c>
      <c r="H644" s="95">
        <v>0</v>
      </c>
      <c r="I644" s="95">
        <v>0</v>
      </c>
      <c r="J644" s="95">
        <v>79</v>
      </c>
      <c r="K644" s="95">
        <v>0</v>
      </c>
      <c r="L644" s="95">
        <v>0</v>
      </c>
      <c r="M644" s="95">
        <v>0</v>
      </c>
      <c r="N644" s="95">
        <v>0</v>
      </c>
      <c r="O644" s="95">
        <v>0</v>
      </c>
      <c r="Q644" s="95">
        <v>79</v>
      </c>
      <c r="Z644" s="95">
        <v>7.8212290502793298</v>
      </c>
      <c r="AF644" s="96">
        <v>9</v>
      </c>
    </row>
    <row r="645" spans="1:32" ht="13.5" customHeight="1" collapsed="1" x14ac:dyDescent="0.3">
      <c r="A645" s="91" t="s">
        <v>1280</v>
      </c>
      <c r="B645" s="92" t="s">
        <v>31</v>
      </c>
      <c r="D645" s="94" t="s">
        <v>1281</v>
      </c>
      <c r="E645" s="95">
        <v>32</v>
      </c>
      <c r="F645" s="95">
        <v>0</v>
      </c>
      <c r="G645" s="95">
        <v>32</v>
      </c>
      <c r="H645" s="95">
        <v>0</v>
      </c>
      <c r="I645" s="95">
        <v>0</v>
      </c>
      <c r="J645" s="95">
        <v>64</v>
      </c>
      <c r="K645" s="95">
        <v>0</v>
      </c>
      <c r="L645" s="95">
        <v>0</v>
      </c>
      <c r="M645" s="95">
        <v>0</v>
      </c>
      <c r="N645" s="95">
        <v>0</v>
      </c>
      <c r="O645" s="95">
        <v>0</v>
      </c>
      <c r="Q645" s="95">
        <v>64</v>
      </c>
      <c r="R645" s="95">
        <v>9</v>
      </c>
      <c r="S645" s="95">
        <v>30</v>
      </c>
      <c r="U645" s="95">
        <v>30</v>
      </c>
      <c r="X645" s="95">
        <v>60</v>
      </c>
      <c r="Y645" s="95">
        <v>69</v>
      </c>
      <c r="Z645" s="95">
        <v>-18.552036199094999</v>
      </c>
      <c r="AA645" s="95">
        <v>56.199095022624398</v>
      </c>
      <c r="AB645" s="95">
        <v>-5</v>
      </c>
      <c r="AC645" s="95">
        <v>92.753623188405797</v>
      </c>
      <c r="AD645" s="95">
        <v>7.8009049773755601</v>
      </c>
      <c r="AE645" s="95">
        <v>113.880837359098</v>
      </c>
      <c r="AF645" s="96">
        <v>0</v>
      </c>
    </row>
    <row r="646" spans="1:32" ht="13.5" hidden="1" customHeight="1" outlineLevel="1" x14ac:dyDescent="0.3">
      <c r="A646" s="91" t="s">
        <v>1282</v>
      </c>
      <c r="B646" s="92" t="s">
        <v>34</v>
      </c>
      <c r="D646" s="94" t="s">
        <v>1283</v>
      </c>
      <c r="E646" s="95">
        <v>0</v>
      </c>
      <c r="F646" s="95">
        <v>0</v>
      </c>
      <c r="G646" s="95">
        <v>32</v>
      </c>
      <c r="H646" s="95">
        <v>0</v>
      </c>
      <c r="I646" s="95">
        <v>0</v>
      </c>
      <c r="J646" s="95">
        <v>32</v>
      </c>
      <c r="K646" s="95">
        <v>0</v>
      </c>
      <c r="L646" s="95">
        <v>0</v>
      </c>
      <c r="M646" s="95">
        <v>0</v>
      </c>
      <c r="N646" s="95">
        <v>0</v>
      </c>
      <c r="O646" s="95">
        <v>0</v>
      </c>
      <c r="Q646" s="95">
        <v>32</v>
      </c>
      <c r="R646" s="95">
        <v>8</v>
      </c>
      <c r="U646" s="95">
        <v>30</v>
      </c>
      <c r="X646" s="95">
        <v>30</v>
      </c>
      <c r="Y646" s="95">
        <v>38</v>
      </c>
      <c r="Z646" s="95">
        <v>-30.612244897959101</v>
      </c>
      <c r="AA646" s="95">
        <v>26.367346938775501</v>
      </c>
      <c r="AB646" s="95">
        <v>-6</v>
      </c>
      <c r="AD646" s="95">
        <v>5.6326530612244898</v>
      </c>
      <c r="AF646" s="96">
        <v>9</v>
      </c>
    </row>
    <row r="647" spans="1:32" ht="13.5" hidden="1" customHeight="1" outlineLevel="1" x14ac:dyDescent="0.3">
      <c r="A647" s="91" t="s">
        <v>1284</v>
      </c>
      <c r="B647" s="92" t="s">
        <v>34</v>
      </c>
      <c r="D647" s="94" t="s">
        <v>1285</v>
      </c>
      <c r="E647" s="95">
        <v>15</v>
      </c>
      <c r="F647" s="95">
        <v>0</v>
      </c>
      <c r="G647" s="95">
        <v>0</v>
      </c>
      <c r="H647" s="95">
        <v>0</v>
      </c>
      <c r="I647" s="95">
        <v>0</v>
      </c>
      <c r="J647" s="95">
        <v>15</v>
      </c>
      <c r="K647" s="95">
        <v>0</v>
      </c>
      <c r="L647" s="95">
        <v>0</v>
      </c>
      <c r="M647" s="95">
        <v>0</v>
      </c>
      <c r="N647" s="95">
        <v>0</v>
      </c>
      <c r="O647" s="95">
        <v>0</v>
      </c>
      <c r="Q647" s="95">
        <v>15</v>
      </c>
      <c r="R647" s="95" t="s">
        <v>36</v>
      </c>
      <c r="S647" s="95" t="s">
        <v>36</v>
      </c>
      <c r="X647" s="95" t="s">
        <v>36</v>
      </c>
      <c r="Y647" s="95">
        <v>15</v>
      </c>
      <c r="Z647" s="95">
        <v>-11.764705882352899</v>
      </c>
      <c r="AA647" s="95">
        <v>13.235294117646999</v>
      </c>
      <c r="AB647" s="95">
        <v>0</v>
      </c>
      <c r="AD647" s="95">
        <v>1.76470588235294</v>
      </c>
      <c r="AF647" s="96">
        <v>9</v>
      </c>
    </row>
    <row r="648" spans="1:32" ht="13.5" hidden="1" customHeight="1" outlineLevel="1" collapsed="1" x14ac:dyDescent="0.3">
      <c r="A648" s="91" t="s">
        <v>1286</v>
      </c>
      <c r="B648" s="92" t="s">
        <v>34</v>
      </c>
      <c r="D648" s="94" t="s">
        <v>329</v>
      </c>
      <c r="E648" s="95">
        <v>12</v>
      </c>
      <c r="F648" s="95">
        <v>0</v>
      </c>
      <c r="G648" s="95">
        <v>0</v>
      </c>
      <c r="H648" s="95">
        <v>0</v>
      </c>
      <c r="I648" s="95">
        <v>0</v>
      </c>
      <c r="J648" s="95">
        <v>12</v>
      </c>
      <c r="K648" s="95">
        <v>0</v>
      </c>
      <c r="L648" s="95">
        <v>0</v>
      </c>
      <c r="M648" s="95">
        <v>0</v>
      </c>
      <c r="N648" s="95">
        <v>0</v>
      </c>
      <c r="O648" s="95">
        <v>0</v>
      </c>
      <c r="Q648" s="95">
        <v>12</v>
      </c>
      <c r="R648" s="95" t="s">
        <v>36</v>
      </c>
      <c r="S648" s="95" t="s">
        <v>36</v>
      </c>
      <c r="X648" s="95" t="s">
        <v>36</v>
      </c>
      <c r="Y648" s="95">
        <v>11</v>
      </c>
      <c r="Z648" s="95">
        <v>-29.1666666666666</v>
      </c>
      <c r="AA648" s="95">
        <v>7.7916666666666599</v>
      </c>
      <c r="AB648" s="95">
        <v>1</v>
      </c>
      <c r="AD648" s="95">
        <v>4.2083333333333304</v>
      </c>
      <c r="AF648" s="96">
        <v>9</v>
      </c>
    </row>
    <row r="649" spans="1:32" ht="13.5" hidden="1" customHeight="1" outlineLevel="1" collapsed="1" x14ac:dyDescent="0.3">
      <c r="A649" s="91" t="s">
        <v>1287</v>
      </c>
      <c r="B649" s="92" t="s">
        <v>34</v>
      </c>
      <c r="D649" s="94" t="s">
        <v>1288</v>
      </c>
      <c r="E649" s="95">
        <v>5</v>
      </c>
      <c r="F649" s="95">
        <v>0</v>
      </c>
      <c r="G649" s="95">
        <v>0</v>
      </c>
      <c r="H649" s="95">
        <v>0</v>
      </c>
      <c r="I649" s="95">
        <v>0</v>
      </c>
      <c r="J649" s="95">
        <v>5</v>
      </c>
      <c r="K649" s="95">
        <v>0</v>
      </c>
      <c r="L649" s="95">
        <v>0</v>
      </c>
      <c r="M649" s="95">
        <v>0</v>
      </c>
      <c r="N649" s="95">
        <v>0</v>
      </c>
      <c r="O649" s="95">
        <v>0</v>
      </c>
      <c r="Q649" s="95">
        <v>5</v>
      </c>
      <c r="R649" s="95" t="s">
        <v>36</v>
      </c>
      <c r="S649" s="95" t="s">
        <v>36</v>
      </c>
      <c r="X649" s="95" t="s">
        <v>36</v>
      </c>
      <c r="Y649" s="95" t="s">
        <v>36</v>
      </c>
      <c r="Z649" s="95">
        <v>-22.2222222222222</v>
      </c>
      <c r="AA649" s="95" t="s">
        <v>36</v>
      </c>
      <c r="AB649" s="95" t="s">
        <v>36</v>
      </c>
      <c r="AD649" s="95" t="s">
        <v>36</v>
      </c>
      <c r="AF649" s="96">
        <v>9</v>
      </c>
    </row>
    <row r="650" spans="1:32" ht="13.5" hidden="1" customHeight="1" outlineLevel="1" x14ac:dyDescent="0.3">
      <c r="A650" s="91" t="s">
        <v>1289</v>
      </c>
      <c r="B650" s="92" t="s">
        <v>34</v>
      </c>
      <c r="D650" s="94" t="s">
        <v>1290</v>
      </c>
      <c r="E650" s="95">
        <v>0</v>
      </c>
      <c r="F650" s="95">
        <v>0</v>
      </c>
      <c r="G650" s="95">
        <v>0</v>
      </c>
      <c r="H650" s="95">
        <v>0</v>
      </c>
      <c r="I650" s="95">
        <v>0</v>
      </c>
      <c r="J650" s="95">
        <v>0</v>
      </c>
      <c r="K650" s="95">
        <v>0</v>
      </c>
      <c r="L650" s="95">
        <v>0</v>
      </c>
      <c r="M650" s="95">
        <v>0</v>
      </c>
      <c r="N650" s="95">
        <v>0</v>
      </c>
      <c r="O650" s="95">
        <v>0</v>
      </c>
      <c r="Q650" s="95">
        <v>0</v>
      </c>
      <c r="R650" s="95" t="s">
        <v>36</v>
      </c>
      <c r="Y650" s="95" t="s">
        <v>36</v>
      </c>
      <c r="Z650" s="95">
        <v>43.75</v>
      </c>
      <c r="AA650" s="95" t="s">
        <v>36</v>
      </c>
      <c r="AB650" s="95" t="s">
        <v>36</v>
      </c>
      <c r="AD650" s="95" t="s">
        <v>36</v>
      </c>
      <c r="AF650" s="96">
        <v>9</v>
      </c>
    </row>
    <row r="651" spans="1:32" ht="13.5" customHeight="1" collapsed="1" x14ac:dyDescent="0.3">
      <c r="A651" s="91" t="s">
        <v>1280</v>
      </c>
      <c r="B651" s="92" t="s">
        <v>31</v>
      </c>
      <c r="C651" s="93" t="s">
        <v>320</v>
      </c>
      <c r="D651" s="94" t="s">
        <v>1281</v>
      </c>
      <c r="E651" s="95">
        <v>0</v>
      </c>
      <c r="F651" s="95">
        <v>0</v>
      </c>
      <c r="G651" s="95">
        <v>29</v>
      </c>
      <c r="H651" s="95">
        <v>25</v>
      </c>
      <c r="I651" s="95">
        <v>0</v>
      </c>
      <c r="J651" s="95">
        <v>54</v>
      </c>
      <c r="K651" s="95">
        <v>0</v>
      </c>
      <c r="L651" s="95">
        <v>15</v>
      </c>
      <c r="M651" s="95">
        <v>0</v>
      </c>
      <c r="N651" s="95">
        <v>15</v>
      </c>
      <c r="O651" s="95">
        <v>0</v>
      </c>
      <c r="Q651" s="95">
        <v>69</v>
      </c>
      <c r="Z651" s="95">
        <v>-18.552036199094999</v>
      </c>
      <c r="AF651" s="96">
        <v>0</v>
      </c>
    </row>
    <row r="652" spans="1:32" ht="13.5" hidden="1" customHeight="1" outlineLevel="1" x14ac:dyDescent="0.3">
      <c r="A652" s="91" t="s">
        <v>1291</v>
      </c>
      <c r="B652" s="92" t="s">
        <v>34</v>
      </c>
      <c r="C652" s="93" t="s">
        <v>320</v>
      </c>
      <c r="D652" s="94" t="s">
        <v>1292</v>
      </c>
      <c r="E652" s="95">
        <v>0</v>
      </c>
      <c r="F652" s="95">
        <v>0</v>
      </c>
      <c r="G652" s="95">
        <v>0</v>
      </c>
      <c r="H652" s="95">
        <v>25</v>
      </c>
      <c r="I652" s="95">
        <v>0</v>
      </c>
      <c r="J652" s="95">
        <v>25</v>
      </c>
      <c r="K652" s="95">
        <v>0</v>
      </c>
      <c r="L652" s="95">
        <v>15</v>
      </c>
      <c r="M652" s="95">
        <v>0</v>
      </c>
      <c r="N652" s="95">
        <v>15</v>
      </c>
      <c r="O652" s="95">
        <v>0</v>
      </c>
      <c r="Q652" s="95">
        <v>40</v>
      </c>
      <c r="Z652" s="95">
        <v>-20</v>
      </c>
      <c r="AF652" s="96">
        <v>9</v>
      </c>
    </row>
    <row r="653" spans="1:32" ht="13.5" hidden="1" customHeight="1" outlineLevel="1" x14ac:dyDescent="0.3">
      <c r="A653" s="91" t="s">
        <v>1293</v>
      </c>
      <c r="B653" s="92" t="s">
        <v>34</v>
      </c>
      <c r="C653" s="93" t="s">
        <v>320</v>
      </c>
      <c r="D653" s="94" t="s">
        <v>1294</v>
      </c>
      <c r="E653" s="95">
        <v>0</v>
      </c>
      <c r="F653" s="95">
        <v>0</v>
      </c>
      <c r="G653" s="95">
        <v>29</v>
      </c>
      <c r="H653" s="95">
        <v>0</v>
      </c>
      <c r="I653" s="95">
        <v>0</v>
      </c>
      <c r="J653" s="95">
        <v>29</v>
      </c>
      <c r="K653" s="95">
        <v>0</v>
      </c>
      <c r="L653" s="95">
        <v>0</v>
      </c>
      <c r="M653" s="95">
        <v>0</v>
      </c>
      <c r="N653" s="95">
        <v>0</v>
      </c>
      <c r="O653" s="95">
        <v>0</v>
      </c>
      <c r="Q653" s="95">
        <v>29</v>
      </c>
      <c r="Z653" s="95">
        <v>-16.6666666666666</v>
      </c>
      <c r="AF653" s="96">
        <v>9</v>
      </c>
    </row>
    <row r="654" spans="1:32" ht="13.5" customHeight="1" collapsed="1" x14ac:dyDescent="0.3">
      <c r="A654" s="91" t="s">
        <v>1295</v>
      </c>
      <c r="B654" s="92" t="s">
        <v>31</v>
      </c>
      <c r="D654" s="94" t="s">
        <v>1296</v>
      </c>
      <c r="E654" s="95">
        <v>4</v>
      </c>
      <c r="F654" s="95">
        <v>6</v>
      </c>
      <c r="G654" s="95">
        <v>99</v>
      </c>
      <c r="H654" s="95">
        <v>0</v>
      </c>
      <c r="I654" s="95">
        <v>0</v>
      </c>
      <c r="J654" s="95">
        <v>109</v>
      </c>
      <c r="K654" s="95">
        <v>0</v>
      </c>
      <c r="L654" s="95">
        <v>0</v>
      </c>
      <c r="M654" s="95">
        <v>0</v>
      </c>
      <c r="N654" s="95">
        <v>0</v>
      </c>
      <c r="O654" s="95">
        <v>0</v>
      </c>
      <c r="Q654" s="95">
        <v>109</v>
      </c>
      <c r="R654" s="95">
        <v>12</v>
      </c>
      <c r="U654" s="95">
        <v>84</v>
      </c>
      <c r="X654" s="95">
        <v>84</v>
      </c>
      <c r="Y654" s="95">
        <v>96</v>
      </c>
      <c r="Z654" s="95">
        <v>-14.007782101167299</v>
      </c>
      <c r="AA654" s="95">
        <v>82.552529182879297</v>
      </c>
      <c r="AB654" s="95">
        <v>13</v>
      </c>
      <c r="AC654" s="95">
        <v>113.541666666666</v>
      </c>
      <c r="AD654" s="95">
        <v>26.4474708171206</v>
      </c>
      <c r="AE654" s="95">
        <v>132.03714177978799</v>
      </c>
      <c r="AF654" s="96">
        <v>1</v>
      </c>
    </row>
    <row r="655" spans="1:32" ht="13.5" hidden="1" customHeight="1" outlineLevel="1" x14ac:dyDescent="0.3">
      <c r="A655" s="91" t="s">
        <v>1297</v>
      </c>
      <c r="B655" s="92" t="s">
        <v>34</v>
      </c>
      <c r="D655" s="94" t="s">
        <v>1298</v>
      </c>
      <c r="E655" s="95">
        <v>4</v>
      </c>
      <c r="F655" s="95">
        <v>6</v>
      </c>
      <c r="G655" s="95">
        <v>99</v>
      </c>
      <c r="H655" s="95">
        <v>0</v>
      </c>
      <c r="I655" s="95">
        <v>0</v>
      </c>
      <c r="J655" s="95">
        <v>109</v>
      </c>
      <c r="K655" s="95">
        <v>0</v>
      </c>
      <c r="L655" s="95">
        <v>0</v>
      </c>
      <c r="M655" s="95">
        <v>0</v>
      </c>
      <c r="N655" s="95">
        <v>0</v>
      </c>
      <c r="O655" s="95">
        <v>0</v>
      </c>
      <c r="Q655" s="95">
        <v>109</v>
      </c>
      <c r="R655" s="95" t="s">
        <v>36</v>
      </c>
      <c r="U655" s="95" t="s">
        <v>36</v>
      </c>
      <c r="X655" s="95" t="s">
        <v>36</v>
      </c>
      <c r="Y655" s="95" t="s">
        <v>36</v>
      </c>
      <c r="Z655" s="95">
        <v>-15.2</v>
      </c>
      <c r="AA655" s="95" t="s">
        <v>36</v>
      </c>
      <c r="AB655" s="95" t="s">
        <v>36</v>
      </c>
      <c r="AD655" s="95" t="s">
        <v>36</v>
      </c>
      <c r="AF655" s="96">
        <v>9</v>
      </c>
    </row>
    <row r="656" spans="1:32" ht="13.5" hidden="1" customHeight="1" outlineLevel="1" x14ac:dyDescent="0.3">
      <c r="A656" s="91" t="s">
        <v>1299</v>
      </c>
      <c r="B656" s="92" t="s">
        <v>34</v>
      </c>
      <c r="D656" s="94" t="s">
        <v>1300</v>
      </c>
      <c r="R656" s="95" t="s">
        <v>36</v>
      </c>
      <c r="Y656" s="95" t="s">
        <v>36</v>
      </c>
      <c r="Z656" s="95">
        <v>-31.818181818181799</v>
      </c>
      <c r="AA656" s="95" t="s">
        <v>36</v>
      </c>
      <c r="AB656" s="95" t="s">
        <v>36</v>
      </c>
      <c r="AD656" s="95" t="s">
        <v>36</v>
      </c>
      <c r="AF656" s="96">
        <v>9</v>
      </c>
    </row>
    <row r="657" spans="1:32" ht="13.5" hidden="1" customHeight="1" outlineLevel="1" x14ac:dyDescent="0.3">
      <c r="A657" s="91" t="s">
        <v>1301</v>
      </c>
      <c r="B657" s="92" t="s">
        <v>34</v>
      </c>
      <c r="D657" s="94" t="s">
        <v>1302</v>
      </c>
      <c r="R657" s="95" t="s">
        <v>36</v>
      </c>
      <c r="Y657" s="95" t="s">
        <v>36</v>
      </c>
      <c r="Z657" s="95">
        <v>-100</v>
      </c>
      <c r="AA657" s="95" t="s">
        <v>36</v>
      </c>
      <c r="AB657" s="95" t="s">
        <v>36</v>
      </c>
      <c r="AD657" s="95" t="s">
        <v>36</v>
      </c>
      <c r="AF657" s="96">
        <v>9</v>
      </c>
    </row>
    <row r="658" spans="1:32" ht="13.5" customHeight="1" collapsed="1" x14ac:dyDescent="0.3">
      <c r="A658" s="91" t="s">
        <v>1295</v>
      </c>
      <c r="B658" s="92" t="s">
        <v>31</v>
      </c>
      <c r="C658" s="93" t="s">
        <v>320</v>
      </c>
      <c r="D658" s="94" t="s">
        <v>1296</v>
      </c>
      <c r="E658" s="95">
        <v>0</v>
      </c>
      <c r="F658" s="95">
        <v>0</v>
      </c>
      <c r="G658" s="95">
        <v>108</v>
      </c>
      <c r="H658" s="95">
        <v>0</v>
      </c>
      <c r="I658" s="95">
        <v>0</v>
      </c>
      <c r="J658" s="95">
        <v>108</v>
      </c>
      <c r="K658" s="95">
        <v>0</v>
      </c>
      <c r="L658" s="95">
        <v>0</v>
      </c>
      <c r="M658" s="95">
        <v>0</v>
      </c>
      <c r="N658" s="95">
        <v>0</v>
      </c>
      <c r="O658" s="95">
        <v>0</v>
      </c>
      <c r="Q658" s="95">
        <v>108</v>
      </c>
      <c r="Z658" s="95">
        <v>-14.007782101167299</v>
      </c>
      <c r="AF658" s="96">
        <v>1</v>
      </c>
    </row>
    <row r="659" spans="1:32" ht="13.5" hidden="1" customHeight="1" outlineLevel="1" x14ac:dyDescent="0.3">
      <c r="A659" s="91" t="s">
        <v>1303</v>
      </c>
      <c r="B659" s="92" t="s">
        <v>34</v>
      </c>
      <c r="C659" s="93" t="s">
        <v>320</v>
      </c>
      <c r="D659" s="94" t="s">
        <v>1304</v>
      </c>
      <c r="E659" s="95">
        <v>0</v>
      </c>
      <c r="F659" s="95">
        <v>0</v>
      </c>
      <c r="G659" s="95">
        <v>64</v>
      </c>
      <c r="H659" s="95">
        <v>0</v>
      </c>
      <c r="I659" s="95">
        <v>0</v>
      </c>
      <c r="J659" s="95">
        <v>64</v>
      </c>
      <c r="K659" s="95">
        <v>0</v>
      </c>
      <c r="L659" s="95">
        <v>0</v>
      </c>
      <c r="M659" s="95">
        <v>0</v>
      </c>
      <c r="N659" s="95">
        <v>0</v>
      </c>
      <c r="O659" s="95">
        <v>0</v>
      </c>
      <c r="Q659" s="95">
        <v>64</v>
      </c>
      <c r="Z659" s="95">
        <v>-2.0408163265306101</v>
      </c>
      <c r="AF659" s="96">
        <v>9</v>
      </c>
    </row>
    <row r="660" spans="1:32" ht="13.5" hidden="1" customHeight="1" outlineLevel="1" x14ac:dyDescent="0.3">
      <c r="A660" s="91" t="s">
        <v>1305</v>
      </c>
      <c r="B660" s="92" t="s">
        <v>34</v>
      </c>
      <c r="C660" s="93" t="s">
        <v>320</v>
      </c>
      <c r="D660" s="94" t="s">
        <v>1306</v>
      </c>
      <c r="E660" s="95">
        <v>0</v>
      </c>
      <c r="F660" s="95">
        <v>0</v>
      </c>
      <c r="G660" s="95">
        <v>44</v>
      </c>
      <c r="H660" s="95">
        <v>0</v>
      </c>
      <c r="I660" s="95">
        <v>0</v>
      </c>
      <c r="J660" s="95">
        <v>44</v>
      </c>
      <c r="K660" s="95">
        <v>0</v>
      </c>
      <c r="L660" s="95">
        <v>0</v>
      </c>
      <c r="M660" s="95">
        <v>0</v>
      </c>
      <c r="N660" s="95">
        <v>0</v>
      </c>
      <c r="O660" s="95">
        <v>0</v>
      </c>
      <c r="Q660" s="95">
        <v>44</v>
      </c>
      <c r="Z660" s="95">
        <v>-15.254237288135499</v>
      </c>
      <c r="AF660" s="96">
        <v>9</v>
      </c>
    </row>
    <row r="661" spans="1:32" ht="13.5" customHeight="1" collapsed="1" x14ac:dyDescent="0.3">
      <c r="A661" s="91" t="s">
        <v>1307</v>
      </c>
      <c r="B661" s="92" t="s">
        <v>31</v>
      </c>
      <c r="D661" s="94" t="s">
        <v>1308</v>
      </c>
      <c r="E661" s="95">
        <v>72</v>
      </c>
      <c r="F661" s="95">
        <v>0</v>
      </c>
      <c r="G661" s="95">
        <v>133</v>
      </c>
      <c r="H661" s="95">
        <v>0</v>
      </c>
      <c r="I661" s="95">
        <v>0</v>
      </c>
      <c r="J661" s="95">
        <v>205</v>
      </c>
      <c r="K661" s="95">
        <v>0</v>
      </c>
      <c r="L661" s="95">
        <v>0</v>
      </c>
      <c r="M661" s="95">
        <v>0</v>
      </c>
      <c r="N661" s="95">
        <v>0</v>
      </c>
      <c r="O661" s="95">
        <v>0</v>
      </c>
      <c r="Q661" s="95">
        <v>205</v>
      </c>
      <c r="R661" s="95">
        <v>25</v>
      </c>
      <c r="S661" s="95">
        <v>78.599999999999994</v>
      </c>
      <c r="U661" s="95">
        <v>123.4</v>
      </c>
      <c r="X661" s="95">
        <v>202</v>
      </c>
      <c r="Y661" s="95">
        <v>227</v>
      </c>
      <c r="Z661" s="95">
        <v>-9.4155844155844104</v>
      </c>
      <c r="AA661" s="95">
        <v>205.626623376623</v>
      </c>
      <c r="AB661" s="95">
        <v>-22</v>
      </c>
      <c r="AC661" s="95">
        <v>90.308370044052793</v>
      </c>
      <c r="AD661" s="95">
        <v>-0.62662337662338996</v>
      </c>
      <c r="AE661" s="95">
        <v>99.695261554008098</v>
      </c>
      <c r="AF661" s="96">
        <v>0</v>
      </c>
    </row>
    <row r="662" spans="1:32" ht="13.5" hidden="1" customHeight="1" outlineLevel="1" x14ac:dyDescent="0.3">
      <c r="A662" s="91" t="s">
        <v>1309</v>
      </c>
      <c r="B662" s="92" t="s">
        <v>34</v>
      </c>
      <c r="D662" s="94" t="s">
        <v>1310</v>
      </c>
      <c r="E662" s="95">
        <v>0</v>
      </c>
      <c r="F662" s="95">
        <v>0</v>
      </c>
      <c r="G662" s="95">
        <v>21</v>
      </c>
      <c r="H662" s="95">
        <v>0</v>
      </c>
      <c r="I662" s="95">
        <v>0</v>
      </c>
      <c r="J662" s="95">
        <v>21</v>
      </c>
      <c r="K662" s="95">
        <v>0</v>
      </c>
      <c r="L662" s="95">
        <v>0</v>
      </c>
      <c r="M662" s="95">
        <v>0</v>
      </c>
      <c r="N662" s="95">
        <v>0</v>
      </c>
      <c r="O662" s="95">
        <v>0</v>
      </c>
      <c r="Q662" s="95">
        <v>21</v>
      </c>
      <c r="R662" s="95" t="s">
        <v>36</v>
      </c>
      <c r="U662" s="95" t="s">
        <v>36</v>
      </c>
      <c r="X662" s="95" t="s">
        <v>36</v>
      </c>
      <c r="Y662" s="95">
        <v>22.8</v>
      </c>
      <c r="Z662" s="95">
        <v>17.391304347826001</v>
      </c>
      <c r="AA662" s="95">
        <v>26.765217391304301</v>
      </c>
      <c r="AB662" s="95">
        <v>-1.8</v>
      </c>
      <c r="AD662" s="95">
        <v>-5.7652173913043399</v>
      </c>
      <c r="AF662" s="96">
        <v>9</v>
      </c>
    </row>
    <row r="663" spans="1:32" ht="13.5" hidden="1" customHeight="1" outlineLevel="1" x14ac:dyDescent="0.3">
      <c r="A663" s="91" t="s">
        <v>1311</v>
      </c>
      <c r="B663" s="92" t="s">
        <v>34</v>
      </c>
      <c r="D663" s="94" t="s">
        <v>1312</v>
      </c>
      <c r="E663" s="95">
        <v>6</v>
      </c>
      <c r="F663" s="95">
        <v>0</v>
      </c>
      <c r="G663" s="95">
        <v>52</v>
      </c>
      <c r="H663" s="95">
        <v>0</v>
      </c>
      <c r="I663" s="95">
        <v>0</v>
      </c>
      <c r="J663" s="95">
        <v>58</v>
      </c>
      <c r="K663" s="95">
        <v>0</v>
      </c>
      <c r="L663" s="95">
        <v>0</v>
      </c>
      <c r="M663" s="95">
        <v>0</v>
      </c>
      <c r="N663" s="95">
        <v>0</v>
      </c>
      <c r="O663" s="95">
        <v>0</v>
      </c>
      <c r="Q663" s="95">
        <v>58</v>
      </c>
      <c r="R663" s="95">
        <v>6</v>
      </c>
      <c r="S663" s="95">
        <v>14</v>
      </c>
      <c r="U663" s="95">
        <v>43.6</v>
      </c>
      <c r="X663" s="95">
        <v>57.6</v>
      </c>
      <c r="Y663" s="95">
        <v>63.6</v>
      </c>
      <c r="Z663" s="95">
        <v>-14.9253731343283</v>
      </c>
      <c r="AA663" s="95">
        <v>54.107462686567096</v>
      </c>
      <c r="AB663" s="95">
        <v>-5.6</v>
      </c>
      <c r="AD663" s="95">
        <v>3.8925373134328298</v>
      </c>
      <c r="AF663" s="96">
        <v>9</v>
      </c>
    </row>
    <row r="664" spans="1:32" ht="13.5" hidden="1" customHeight="1" outlineLevel="1" x14ac:dyDescent="0.3">
      <c r="A664" s="91" t="s">
        <v>1313</v>
      </c>
      <c r="B664" s="92" t="s">
        <v>34</v>
      </c>
      <c r="D664" s="94" t="s">
        <v>1314</v>
      </c>
      <c r="E664" s="95">
        <v>6</v>
      </c>
      <c r="F664" s="95">
        <v>0</v>
      </c>
      <c r="G664" s="95">
        <v>26</v>
      </c>
      <c r="H664" s="95">
        <v>0</v>
      </c>
      <c r="I664" s="95">
        <v>0</v>
      </c>
      <c r="J664" s="95">
        <v>32</v>
      </c>
      <c r="K664" s="95">
        <v>0</v>
      </c>
      <c r="L664" s="95">
        <v>0</v>
      </c>
      <c r="M664" s="95">
        <v>0</v>
      </c>
      <c r="N664" s="95">
        <v>0</v>
      </c>
      <c r="O664" s="95">
        <v>0</v>
      </c>
      <c r="Q664" s="95">
        <v>32</v>
      </c>
      <c r="R664" s="95" t="s">
        <v>36</v>
      </c>
      <c r="S664" s="95" t="s">
        <v>36</v>
      </c>
      <c r="U664" s="95">
        <v>26</v>
      </c>
      <c r="X664" s="95" t="s">
        <v>36</v>
      </c>
      <c r="Y664" s="95">
        <v>43.8</v>
      </c>
      <c r="Z664" s="95">
        <v>-27.586206896551701</v>
      </c>
      <c r="AA664" s="95">
        <v>31.717241379310298</v>
      </c>
      <c r="AB664" s="95">
        <v>-11.799999999999899</v>
      </c>
      <c r="AD664" s="95">
        <v>0.28275862068965002</v>
      </c>
      <c r="AF664" s="96">
        <v>9</v>
      </c>
    </row>
    <row r="665" spans="1:32" ht="13.5" hidden="1" customHeight="1" outlineLevel="1" x14ac:dyDescent="0.3">
      <c r="A665" s="91" t="s">
        <v>1315</v>
      </c>
      <c r="B665" s="92" t="s">
        <v>34</v>
      </c>
      <c r="D665" s="94" t="s">
        <v>1316</v>
      </c>
      <c r="E665" s="95">
        <v>15</v>
      </c>
      <c r="F665" s="95">
        <v>0</v>
      </c>
      <c r="G665" s="95">
        <v>0</v>
      </c>
      <c r="H665" s="95">
        <v>0</v>
      </c>
      <c r="I665" s="95">
        <v>0</v>
      </c>
      <c r="J665" s="95">
        <v>15</v>
      </c>
      <c r="K665" s="95">
        <v>0</v>
      </c>
      <c r="L665" s="95">
        <v>0</v>
      </c>
      <c r="M665" s="95">
        <v>0</v>
      </c>
      <c r="N665" s="95">
        <v>0</v>
      </c>
      <c r="O665" s="95">
        <v>0</v>
      </c>
      <c r="Q665" s="95">
        <v>15</v>
      </c>
      <c r="R665" s="95" t="s">
        <v>36</v>
      </c>
      <c r="S665" s="95" t="s">
        <v>36</v>
      </c>
      <c r="X665" s="95" t="s">
        <v>36</v>
      </c>
      <c r="Y665" s="95">
        <v>17</v>
      </c>
      <c r="Z665" s="95">
        <v>-8</v>
      </c>
      <c r="AA665" s="95">
        <v>15.64</v>
      </c>
      <c r="AB665" s="95">
        <v>-2</v>
      </c>
      <c r="AD665" s="95">
        <v>-0.64</v>
      </c>
      <c r="AF665" s="96">
        <v>9</v>
      </c>
    </row>
    <row r="666" spans="1:32" ht="13.5" hidden="1" customHeight="1" outlineLevel="1" x14ac:dyDescent="0.3">
      <c r="A666" s="91" t="s">
        <v>1317</v>
      </c>
      <c r="B666" s="92" t="s">
        <v>34</v>
      </c>
      <c r="D666" s="94" t="s">
        <v>1318</v>
      </c>
      <c r="E666" s="95">
        <v>0</v>
      </c>
      <c r="F666" s="95">
        <v>0</v>
      </c>
      <c r="G666" s="95">
        <v>13</v>
      </c>
      <c r="H666" s="95">
        <v>0</v>
      </c>
      <c r="I666" s="95">
        <v>0</v>
      </c>
      <c r="J666" s="95">
        <v>13</v>
      </c>
      <c r="K666" s="95">
        <v>0</v>
      </c>
      <c r="L666" s="95">
        <v>0</v>
      </c>
      <c r="M666" s="95">
        <v>0</v>
      </c>
      <c r="N666" s="95">
        <v>0</v>
      </c>
      <c r="O666" s="95">
        <v>0</v>
      </c>
      <c r="Q666" s="95">
        <v>13</v>
      </c>
      <c r="R666" s="95" t="s">
        <v>36</v>
      </c>
      <c r="U666" s="95" t="s">
        <v>36</v>
      </c>
      <c r="X666" s="95" t="s">
        <v>36</v>
      </c>
      <c r="Y666" s="95">
        <v>13</v>
      </c>
      <c r="Z666" s="95">
        <v>-5.8823529411764701</v>
      </c>
      <c r="AA666" s="95">
        <v>12.235294117646999</v>
      </c>
      <c r="AB666" s="95">
        <v>0</v>
      </c>
      <c r="AD666" s="95">
        <v>0.76470588235294001</v>
      </c>
      <c r="AF666" s="96">
        <v>9</v>
      </c>
    </row>
    <row r="667" spans="1:32" ht="13.5" hidden="1" customHeight="1" outlineLevel="1" collapsed="1" x14ac:dyDescent="0.3">
      <c r="A667" s="91" t="s">
        <v>1319</v>
      </c>
      <c r="B667" s="92" t="s">
        <v>34</v>
      </c>
      <c r="D667" s="94" t="s">
        <v>1320</v>
      </c>
      <c r="E667" s="95">
        <v>0</v>
      </c>
      <c r="F667" s="95">
        <v>0</v>
      </c>
      <c r="G667" s="95">
        <v>0</v>
      </c>
      <c r="H667" s="95">
        <v>0</v>
      </c>
      <c r="I667" s="95">
        <v>0</v>
      </c>
      <c r="J667" s="95">
        <v>0</v>
      </c>
      <c r="K667" s="95">
        <v>0</v>
      </c>
      <c r="L667" s="95">
        <v>0</v>
      </c>
      <c r="M667" s="95">
        <v>0</v>
      </c>
      <c r="N667" s="95">
        <v>0</v>
      </c>
      <c r="O667" s="95">
        <v>0</v>
      </c>
      <c r="Q667" s="95">
        <v>0</v>
      </c>
      <c r="R667" s="95" t="s">
        <v>36</v>
      </c>
      <c r="Y667" s="95" t="s">
        <v>36</v>
      </c>
      <c r="Z667" s="95">
        <v>-30.769230769230699</v>
      </c>
      <c r="AA667" s="95" t="s">
        <v>36</v>
      </c>
      <c r="AB667" s="95" t="s">
        <v>36</v>
      </c>
      <c r="AD667" s="95" t="s">
        <v>36</v>
      </c>
      <c r="AF667" s="96">
        <v>9</v>
      </c>
    </row>
    <row r="668" spans="1:32" ht="13.5" hidden="1" customHeight="1" outlineLevel="1" x14ac:dyDescent="0.3">
      <c r="A668" s="91" t="s">
        <v>1321</v>
      </c>
      <c r="B668" s="92" t="s">
        <v>34</v>
      </c>
      <c r="D668" s="94" t="s">
        <v>1322</v>
      </c>
      <c r="E668" s="95">
        <v>29</v>
      </c>
      <c r="F668" s="95">
        <v>0</v>
      </c>
      <c r="G668" s="95">
        <v>21</v>
      </c>
      <c r="H668" s="95">
        <v>0</v>
      </c>
      <c r="I668" s="95">
        <v>0</v>
      </c>
      <c r="J668" s="95">
        <v>50</v>
      </c>
      <c r="K668" s="95">
        <v>0</v>
      </c>
      <c r="L668" s="95">
        <v>0</v>
      </c>
      <c r="M668" s="95">
        <v>0</v>
      </c>
      <c r="N668" s="95">
        <v>0</v>
      </c>
      <c r="O668" s="95">
        <v>0</v>
      </c>
      <c r="Q668" s="95">
        <v>50</v>
      </c>
      <c r="R668" s="95">
        <v>11</v>
      </c>
      <c r="S668" s="95">
        <v>23</v>
      </c>
      <c r="U668" s="95">
        <v>21</v>
      </c>
      <c r="X668" s="95">
        <v>44</v>
      </c>
      <c r="Y668" s="95">
        <v>55</v>
      </c>
      <c r="Z668" s="95">
        <v>-11.1111111111111</v>
      </c>
      <c r="AA668" s="95">
        <v>48.8888888888888</v>
      </c>
      <c r="AB668" s="95">
        <v>-5</v>
      </c>
      <c r="AD668" s="95">
        <v>1.1111111111111101</v>
      </c>
      <c r="AF668" s="96">
        <v>9</v>
      </c>
    </row>
    <row r="669" spans="1:32" ht="13.5" hidden="1" customHeight="1" outlineLevel="1" x14ac:dyDescent="0.3">
      <c r="A669" s="91" t="s">
        <v>1323</v>
      </c>
      <c r="B669" s="92" t="s">
        <v>34</v>
      </c>
      <c r="D669" s="94" t="s">
        <v>1324</v>
      </c>
      <c r="E669" s="95">
        <v>12</v>
      </c>
      <c r="F669" s="95">
        <v>0</v>
      </c>
      <c r="G669" s="95">
        <v>0</v>
      </c>
      <c r="H669" s="95">
        <v>0</v>
      </c>
      <c r="I669" s="95">
        <v>0</v>
      </c>
      <c r="J669" s="95">
        <v>12</v>
      </c>
      <c r="K669" s="95">
        <v>0</v>
      </c>
      <c r="L669" s="95">
        <v>0</v>
      </c>
      <c r="M669" s="95">
        <v>0</v>
      </c>
      <c r="N669" s="95">
        <v>0</v>
      </c>
      <c r="O669" s="95">
        <v>0</v>
      </c>
      <c r="Q669" s="95">
        <v>12</v>
      </c>
      <c r="R669" s="95" t="s">
        <v>36</v>
      </c>
      <c r="S669" s="95" t="s">
        <v>36</v>
      </c>
      <c r="X669" s="95" t="s">
        <v>36</v>
      </c>
      <c r="Y669" s="95">
        <v>9.8000000000000007</v>
      </c>
      <c r="Z669" s="95">
        <v>0</v>
      </c>
      <c r="AA669" s="95">
        <v>9.8000000000000007</v>
      </c>
      <c r="AB669" s="95">
        <v>2.19999999999999</v>
      </c>
      <c r="AD669" s="95">
        <v>2.19999999999999</v>
      </c>
      <c r="AF669" s="96">
        <v>9</v>
      </c>
    </row>
    <row r="670" spans="1:32" ht="13.5" hidden="1" customHeight="1" outlineLevel="1" x14ac:dyDescent="0.3">
      <c r="A670" s="91" t="s">
        <v>1325</v>
      </c>
      <c r="B670" s="92" t="s">
        <v>34</v>
      </c>
      <c r="D670" s="94" t="s">
        <v>1326</v>
      </c>
      <c r="E670" s="95">
        <v>4</v>
      </c>
      <c r="F670" s="95">
        <v>0</v>
      </c>
      <c r="G670" s="95">
        <v>0</v>
      </c>
      <c r="H670" s="95">
        <v>0</v>
      </c>
      <c r="I670" s="95">
        <v>0</v>
      </c>
      <c r="J670" s="95">
        <v>4</v>
      </c>
      <c r="K670" s="95">
        <v>0</v>
      </c>
      <c r="L670" s="95">
        <v>0</v>
      </c>
      <c r="M670" s="95">
        <v>0</v>
      </c>
      <c r="N670" s="95">
        <v>0</v>
      </c>
      <c r="O670" s="95">
        <v>0</v>
      </c>
      <c r="Q670" s="95">
        <v>4</v>
      </c>
      <c r="R670" s="95" t="s">
        <v>36</v>
      </c>
      <c r="Y670" s="95" t="s">
        <v>36</v>
      </c>
      <c r="Z670" s="95">
        <v>11.1111111111111</v>
      </c>
      <c r="AA670" s="95" t="s">
        <v>36</v>
      </c>
      <c r="AB670" s="95" t="s">
        <v>36</v>
      </c>
      <c r="AD670" s="95" t="s">
        <v>36</v>
      </c>
      <c r="AF670" s="96">
        <v>9</v>
      </c>
    </row>
    <row r="671" spans="1:32" ht="13.5" customHeight="1" collapsed="1" x14ac:dyDescent="0.3">
      <c r="A671" s="91" t="s">
        <v>1307</v>
      </c>
      <c r="B671" s="92" t="s">
        <v>31</v>
      </c>
      <c r="C671" s="93" t="s">
        <v>320</v>
      </c>
      <c r="D671" s="94" t="s">
        <v>1308</v>
      </c>
      <c r="E671" s="95">
        <v>0</v>
      </c>
      <c r="F671" s="95">
        <v>0</v>
      </c>
      <c r="G671" s="95">
        <v>26</v>
      </c>
      <c r="H671" s="95">
        <v>0</v>
      </c>
      <c r="I671" s="95">
        <v>0</v>
      </c>
      <c r="J671" s="95">
        <v>26</v>
      </c>
      <c r="K671" s="95">
        <v>0</v>
      </c>
      <c r="L671" s="95">
        <v>0</v>
      </c>
      <c r="M671" s="95">
        <v>0</v>
      </c>
      <c r="N671" s="95">
        <v>0</v>
      </c>
      <c r="O671" s="95">
        <v>0</v>
      </c>
      <c r="Q671" s="95">
        <v>26</v>
      </c>
      <c r="Z671" s="95">
        <v>-9.4155844155844104</v>
      </c>
      <c r="AF671" s="96">
        <v>0</v>
      </c>
    </row>
    <row r="672" spans="1:32" ht="13.5" hidden="1" customHeight="1" outlineLevel="1" x14ac:dyDescent="0.3">
      <c r="A672" s="91" t="s">
        <v>1325</v>
      </c>
      <c r="B672" s="92" t="s">
        <v>34</v>
      </c>
      <c r="C672" s="93" t="s">
        <v>320</v>
      </c>
      <c r="D672" s="94" t="s">
        <v>1326</v>
      </c>
      <c r="E672" s="95">
        <v>0</v>
      </c>
      <c r="F672" s="95">
        <v>0</v>
      </c>
      <c r="G672" s="95">
        <v>26</v>
      </c>
      <c r="H672" s="95">
        <v>0</v>
      </c>
      <c r="I672" s="95">
        <v>0</v>
      </c>
      <c r="J672" s="95">
        <v>26</v>
      </c>
      <c r="K672" s="95">
        <v>0</v>
      </c>
      <c r="L672" s="95">
        <v>0</v>
      </c>
      <c r="M672" s="95">
        <v>0</v>
      </c>
      <c r="N672" s="95">
        <v>0</v>
      </c>
      <c r="O672" s="95">
        <v>0</v>
      </c>
      <c r="Q672" s="95">
        <v>26</v>
      </c>
      <c r="Z672" s="95">
        <v>11.1111111111111</v>
      </c>
      <c r="AF672" s="96">
        <v>9</v>
      </c>
    </row>
    <row r="673" spans="1:32" ht="13.5" customHeight="1" collapsed="1" x14ac:dyDescent="0.3">
      <c r="A673" s="91" t="s">
        <v>1327</v>
      </c>
      <c r="B673" s="92" t="s">
        <v>31</v>
      </c>
      <c r="D673" s="94" t="s">
        <v>1328</v>
      </c>
      <c r="E673" s="95">
        <v>40</v>
      </c>
      <c r="F673" s="95">
        <v>0</v>
      </c>
      <c r="G673" s="95">
        <v>96</v>
      </c>
      <c r="H673" s="95">
        <v>0</v>
      </c>
      <c r="I673" s="95">
        <v>0</v>
      </c>
      <c r="J673" s="95">
        <v>136</v>
      </c>
      <c r="K673" s="95">
        <v>0</v>
      </c>
      <c r="L673" s="95">
        <v>0</v>
      </c>
      <c r="M673" s="95">
        <v>0</v>
      </c>
      <c r="N673" s="95">
        <v>0</v>
      </c>
      <c r="O673" s="95">
        <v>0</v>
      </c>
      <c r="Q673" s="95">
        <v>136</v>
      </c>
      <c r="R673" s="95">
        <v>41</v>
      </c>
      <c r="S673" s="95">
        <v>24.390322580645101</v>
      </c>
      <c r="U673" s="95">
        <v>95</v>
      </c>
      <c r="X673" s="95">
        <v>119.39032258064501</v>
      </c>
      <c r="Y673" s="95">
        <v>160.39032258064501</v>
      </c>
      <c r="Z673" s="95">
        <v>-7.3619631901840501</v>
      </c>
      <c r="AA673" s="95">
        <v>148.58244607163999</v>
      </c>
      <c r="AB673" s="95">
        <v>-24.390322580645101</v>
      </c>
      <c r="AC673" s="95">
        <v>84.793145753303406</v>
      </c>
      <c r="AD673" s="95">
        <v>-12.582446071640501</v>
      </c>
      <c r="AE673" s="95">
        <v>91.531673892638807</v>
      </c>
      <c r="AF673" s="96">
        <v>1</v>
      </c>
    </row>
    <row r="674" spans="1:32" ht="13.5" hidden="1" customHeight="1" outlineLevel="1" x14ac:dyDescent="0.3">
      <c r="A674" s="91" t="s">
        <v>1329</v>
      </c>
      <c r="B674" s="92" t="s">
        <v>34</v>
      </c>
      <c r="D674" s="94" t="s">
        <v>1330</v>
      </c>
      <c r="E674" s="95">
        <v>0</v>
      </c>
      <c r="F674" s="95">
        <v>0</v>
      </c>
      <c r="G674" s="95">
        <v>0</v>
      </c>
      <c r="H674" s="95">
        <v>0</v>
      </c>
      <c r="I674" s="95">
        <v>0</v>
      </c>
      <c r="J674" s="95">
        <v>0</v>
      </c>
      <c r="K674" s="95">
        <v>0</v>
      </c>
      <c r="L674" s="95">
        <v>0</v>
      </c>
      <c r="M674" s="95">
        <v>0</v>
      </c>
      <c r="N674" s="95">
        <v>0</v>
      </c>
      <c r="O674" s="95">
        <v>0</v>
      </c>
      <c r="Q674" s="95">
        <v>0</v>
      </c>
      <c r="R674" s="95" t="s">
        <v>36</v>
      </c>
      <c r="Y674" s="95" t="s">
        <v>36</v>
      </c>
      <c r="Z674" s="95">
        <v>-16.6666666666666</v>
      </c>
      <c r="AA674" s="95" t="s">
        <v>36</v>
      </c>
      <c r="AB674" s="95" t="s">
        <v>36</v>
      </c>
      <c r="AD674" s="95" t="s">
        <v>36</v>
      </c>
      <c r="AF674" s="96">
        <v>9</v>
      </c>
    </row>
    <row r="675" spans="1:32" ht="13.5" hidden="1" customHeight="1" outlineLevel="1" x14ac:dyDescent="0.3">
      <c r="A675" s="91" t="s">
        <v>1331</v>
      </c>
      <c r="B675" s="92" t="s">
        <v>34</v>
      </c>
      <c r="D675" s="94" t="s">
        <v>1332</v>
      </c>
      <c r="E675" s="95">
        <v>0</v>
      </c>
      <c r="F675" s="95">
        <v>0</v>
      </c>
      <c r="G675" s="95">
        <v>0</v>
      </c>
      <c r="H675" s="95">
        <v>0</v>
      </c>
      <c r="I675" s="95">
        <v>0</v>
      </c>
      <c r="J675" s="95">
        <v>0</v>
      </c>
      <c r="K675" s="95">
        <v>0</v>
      </c>
      <c r="L675" s="95">
        <v>0</v>
      </c>
      <c r="M675" s="95">
        <v>0</v>
      </c>
      <c r="N675" s="95">
        <v>0</v>
      </c>
      <c r="O675" s="95">
        <v>0</v>
      </c>
      <c r="Q675" s="95">
        <v>0</v>
      </c>
      <c r="R675" s="95" t="s">
        <v>36</v>
      </c>
      <c r="Y675" s="95" t="s">
        <v>36</v>
      </c>
      <c r="Z675" s="95">
        <v>-9.0909090909090899</v>
      </c>
      <c r="AA675" s="95" t="s">
        <v>36</v>
      </c>
      <c r="AB675" s="95" t="s">
        <v>36</v>
      </c>
      <c r="AD675" s="95" t="s">
        <v>36</v>
      </c>
      <c r="AF675" s="96">
        <v>9</v>
      </c>
    </row>
    <row r="676" spans="1:32" ht="13.5" hidden="1" customHeight="1" outlineLevel="1" x14ac:dyDescent="0.3">
      <c r="A676" s="91" t="s">
        <v>1333</v>
      </c>
      <c r="B676" s="92" t="s">
        <v>34</v>
      </c>
      <c r="D676" s="94" t="s">
        <v>1334</v>
      </c>
      <c r="E676" s="95">
        <v>6</v>
      </c>
      <c r="F676" s="95">
        <v>0</v>
      </c>
      <c r="G676" s="95">
        <v>0</v>
      </c>
      <c r="H676" s="95">
        <v>0</v>
      </c>
      <c r="I676" s="95">
        <v>0</v>
      </c>
      <c r="J676" s="95">
        <v>6</v>
      </c>
      <c r="K676" s="95">
        <v>0</v>
      </c>
      <c r="L676" s="95">
        <v>0</v>
      </c>
      <c r="M676" s="95">
        <v>0</v>
      </c>
      <c r="N676" s="95">
        <v>0</v>
      </c>
      <c r="O676" s="95">
        <v>0</v>
      </c>
      <c r="Q676" s="95">
        <v>6</v>
      </c>
      <c r="R676" s="95" t="s">
        <v>36</v>
      </c>
      <c r="S676" s="95" t="s">
        <v>36</v>
      </c>
      <c r="X676" s="95" t="s">
        <v>36</v>
      </c>
      <c r="Y676" s="95" t="s">
        <v>36</v>
      </c>
      <c r="Z676" s="95">
        <v>25</v>
      </c>
      <c r="AA676" s="95" t="s">
        <v>36</v>
      </c>
      <c r="AB676" s="95" t="s">
        <v>36</v>
      </c>
      <c r="AD676" s="95" t="s">
        <v>36</v>
      </c>
      <c r="AF676" s="96">
        <v>9</v>
      </c>
    </row>
    <row r="677" spans="1:32" ht="13.5" hidden="1" customHeight="1" outlineLevel="1" x14ac:dyDescent="0.3">
      <c r="A677" s="91" t="s">
        <v>1335</v>
      </c>
      <c r="B677" s="92" t="s">
        <v>34</v>
      </c>
      <c r="D677" s="94" t="s">
        <v>1336</v>
      </c>
      <c r="E677" s="95">
        <v>0</v>
      </c>
      <c r="F677" s="95">
        <v>0</v>
      </c>
      <c r="G677" s="95">
        <v>0</v>
      </c>
      <c r="H677" s="95">
        <v>0</v>
      </c>
      <c r="I677" s="95">
        <v>0</v>
      </c>
      <c r="J677" s="95">
        <v>0</v>
      </c>
      <c r="K677" s="95">
        <v>0</v>
      </c>
      <c r="L677" s="95">
        <v>0</v>
      </c>
      <c r="M677" s="95">
        <v>0</v>
      </c>
      <c r="N677" s="95">
        <v>0</v>
      </c>
      <c r="O677" s="95">
        <v>0</v>
      </c>
      <c r="Q677" s="95">
        <v>0</v>
      </c>
      <c r="R677" s="95" t="s">
        <v>36</v>
      </c>
      <c r="Y677" s="95" t="s">
        <v>36</v>
      </c>
      <c r="Z677" s="95">
        <v>0</v>
      </c>
      <c r="AA677" s="95" t="s">
        <v>36</v>
      </c>
      <c r="AB677" s="95" t="s">
        <v>36</v>
      </c>
      <c r="AD677" s="95" t="s">
        <v>36</v>
      </c>
      <c r="AF677" s="96">
        <v>9</v>
      </c>
    </row>
    <row r="678" spans="1:32" ht="13.5" hidden="1" customHeight="1" outlineLevel="1" x14ac:dyDescent="0.3">
      <c r="A678" s="91" t="s">
        <v>1337</v>
      </c>
      <c r="B678" s="92" t="s">
        <v>34</v>
      </c>
      <c r="D678" s="94" t="s">
        <v>1338</v>
      </c>
      <c r="E678" s="95">
        <v>34</v>
      </c>
      <c r="F678" s="95">
        <v>0</v>
      </c>
      <c r="G678" s="95">
        <v>75</v>
      </c>
      <c r="H678" s="95">
        <v>0</v>
      </c>
      <c r="I678" s="95">
        <v>0</v>
      </c>
      <c r="J678" s="95">
        <v>109</v>
      </c>
      <c r="K678" s="95">
        <v>0</v>
      </c>
      <c r="L678" s="95">
        <v>0</v>
      </c>
      <c r="M678" s="95">
        <v>0</v>
      </c>
      <c r="N678" s="95">
        <v>0</v>
      </c>
      <c r="O678" s="95">
        <v>0</v>
      </c>
      <c r="Q678" s="95">
        <v>109</v>
      </c>
      <c r="R678" s="95" t="s">
        <v>36</v>
      </c>
      <c r="S678" s="95" t="s">
        <v>36</v>
      </c>
      <c r="U678" s="95" t="s">
        <v>36</v>
      </c>
      <c r="X678" s="95" t="s">
        <v>36</v>
      </c>
      <c r="Y678" s="95" t="s">
        <v>36</v>
      </c>
      <c r="Z678" s="95">
        <v>-9.0909090909090899</v>
      </c>
      <c r="AA678" s="95" t="s">
        <v>36</v>
      </c>
      <c r="AB678" s="95" t="s">
        <v>36</v>
      </c>
      <c r="AD678" s="95" t="s">
        <v>36</v>
      </c>
      <c r="AF678" s="96">
        <v>9</v>
      </c>
    </row>
    <row r="679" spans="1:32" ht="13.5" hidden="1" customHeight="1" outlineLevel="1" x14ac:dyDescent="0.3">
      <c r="A679" s="91" t="s">
        <v>1339</v>
      </c>
      <c r="B679" s="92" t="s">
        <v>34</v>
      </c>
      <c r="D679" s="94" t="s">
        <v>1340</v>
      </c>
      <c r="E679" s="95">
        <v>0</v>
      </c>
      <c r="F679" s="95">
        <v>0</v>
      </c>
      <c r="G679" s="95">
        <v>21</v>
      </c>
      <c r="H679" s="95">
        <v>0</v>
      </c>
      <c r="I679" s="95">
        <v>0</v>
      </c>
      <c r="J679" s="95">
        <v>21</v>
      </c>
      <c r="K679" s="95">
        <v>0</v>
      </c>
      <c r="L679" s="95">
        <v>0</v>
      </c>
      <c r="M679" s="95">
        <v>0</v>
      </c>
      <c r="N679" s="95">
        <v>0</v>
      </c>
      <c r="O679" s="95">
        <v>0</v>
      </c>
      <c r="Q679" s="95">
        <v>21</v>
      </c>
      <c r="R679" s="95" t="s">
        <v>36</v>
      </c>
      <c r="U679" s="95" t="s">
        <v>36</v>
      </c>
      <c r="X679" s="95" t="s">
        <v>36</v>
      </c>
      <c r="Y679" s="95">
        <v>21</v>
      </c>
      <c r="Z679" s="95">
        <v>0</v>
      </c>
      <c r="AA679" s="95">
        <v>21</v>
      </c>
      <c r="AB679" s="95">
        <v>0</v>
      </c>
      <c r="AD679" s="95">
        <v>0</v>
      </c>
      <c r="AF679" s="96">
        <v>9</v>
      </c>
    </row>
    <row r="680" spans="1:32" ht="13.5" hidden="1" customHeight="1" outlineLevel="1" x14ac:dyDescent="0.3">
      <c r="A680" s="91" t="s">
        <v>1341</v>
      </c>
      <c r="B680" s="92" t="s">
        <v>34</v>
      </c>
      <c r="D680" s="94" t="s">
        <v>1342</v>
      </c>
      <c r="E680" s="95">
        <v>0</v>
      </c>
      <c r="F680" s="95">
        <v>0</v>
      </c>
      <c r="G680" s="95">
        <v>0</v>
      </c>
      <c r="H680" s="95">
        <v>0</v>
      </c>
      <c r="I680" s="95">
        <v>0</v>
      </c>
      <c r="J680" s="95">
        <v>0</v>
      </c>
      <c r="K680" s="95">
        <v>0</v>
      </c>
      <c r="L680" s="95">
        <v>0</v>
      </c>
      <c r="M680" s="95">
        <v>0</v>
      </c>
      <c r="N680" s="95">
        <v>0</v>
      </c>
      <c r="O680" s="95">
        <v>0</v>
      </c>
      <c r="Q680" s="95">
        <v>0</v>
      </c>
      <c r="R680" s="95" t="s">
        <v>36</v>
      </c>
      <c r="Y680" s="95" t="s">
        <v>36</v>
      </c>
      <c r="Z680" s="95">
        <v>25</v>
      </c>
      <c r="AA680" s="95" t="s">
        <v>36</v>
      </c>
      <c r="AB680" s="95" t="s">
        <v>36</v>
      </c>
      <c r="AD680" s="95" t="s">
        <v>36</v>
      </c>
      <c r="AF680" s="96">
        <v>9</v>
      </c>
    </row>
    <row r="681" spans="1:32" ht="13.5" hidden="1" customHeight="1" outlineLevel="1" x14ac:dyDescent="0.3">
      <c r="A681" s="91" t="s">
        <v>1343</v>
      </c>
      <c r="B681" s="92" t="s">
        <v>34</v>
      </c>
      <c r="D681" s="94" t="s">
        <v>1344</v>
      </c>
      <c r="E681" s="95">
        <v>0</v>
      </c>
      <c r="F681" s="95">
        <v>0</v>
      </c>
      <c r="G681" s="95">
        <v>0</v>
      </c>
      <c r="H681" s="95">
        <v>0</v>
      </c>
      <c r="I681" s="95">
        <v>0</v>
      </c>
      <c r="J681" s="95">
        <v>0</v>
      </c>
      <c r="K681" s="95">
        <v>0</v>
      </c>
      <c r="L681" s="95">
        <v>0</v>
      </c>
      <c r="M681" s="95">
        <v>0</v>
      </c>
      <c r="N681" s="95">
        <v>0</v>
      </c>
      <c r="O681" s="95">
        <v>0</v>
      </c>
      <c r="Q681" s="95">
        <v>0</v>
      </c>
      <c r="R681" s="95" t="s">
        <v>36</v>
      </c>
      <c r="Y681" s="95" t="s">
        <v>36</v>
      </c>
      <c r="Z681" s="95">
        <v>-33.3333333333333</v>
      </c>
      <c r="AA681" s="95" t="s">
        <v>36</v>
      </c>
      <c r="AB681" s="95" t="s">
        <v>36</v>
      </c>
      <c r="AD681" s="95" t="s">
        <v>36</v>
      </c>
      <c r="AF681" s="96">
        <v>9</v>
      </c>
    </row>
    <row r="682" spans="1:32" ht="13.5" hidden="1" customHeight="1" outlineLevel="1" x14ac:dyDescent="0.3">
      <c r="A682" s="91" t="s">
        <v>1345</v>
      </c>
      <c r="B682" s="92" t="s">
        <v>34</v>
      </c>
      <c r="D682" s="94" t="s">
        <v>1346</v>
      </c>
      <c r="E682" s="95">
        <v>0</v>
      </c>
      <c r="F682" s="95">
        <v>0</v>
      </c>
      <c r="G682" s="95">
        <v>0</v>
      </c>
      <c r="H682" s="95">
        <v>0</v>
      </c>
      <c r="I682" s="95">
        <v>0</v>
      </c>
      <c r="J682" s="95">
        <v>0</v>
      </c>
      <c r="K682" s="95">
        <v>0</v>
      </c>
      <c r="L682" s="95">
        <v>0</v>
      </c>
      <c r="M682" s="95">
        <v>0</v>
      </c>
      <c r="N682" s="95">
        <v>0</v>
      </c>
      <c r="O682" s="95">
        <v>0</v>
      </c>
      <c r="Q682" s="95">
        <v>0</v>
      </c>
      <c r="R682" s="95" t="s">
        <v>36</v>
      </c>
      <c r="Y682" s="95" t="s">
        <v>36</v>
      </c>
      <c r="Z682" s="95">
        <v>5.8823529411764701</v>
      </c>
      <c r="AA682" s="95" t="s">
        <v>36</v>
      </c>
      <c r="AB682" s="95" t="s">
        <v>36</v>
      </c>
      <c r="AD682" s="95" t="s">
        <v>36</v>
      </c>
      <c r="AF682" s="96">
        <v>9</v>
      </c>
    </row>
    <row r="683" spans="1:32" ht="13.5" customHeight="1" collapsed="1" x14ac:dyDescent="0.3">
      <c r="A683" s="91" t="s">
        <v>1327</v>
      </c>
      <c r="B683" s="92" t="s">
        <v>31</v>
      </c>
      <c r="C683" s="93" t="s">
        <v>320</v>
      </c>
      <c r="D683" s="94" t="s">
        <v>1328</v>
      </c>
      <c r="E683" s="95">
        <v>0</v>
      </c>
      <c r="F683" s="95">
        <v>0</v>
      </c>
      <c r="G683" s="95">
        <v>114</v>
      </c>
      <c r="H683" s="95">
        <v>0</v>
      </c>
      <c r="I683" s="95">
        <v>0</v>
      </c>
      <c r="J683" s="95">
        <v>114</v>
      </c>
      <c r="K683" s="95">
        <v>16</v>
      </c>
      <c r="L683" s="95">
        <v>0</v>
      </c>
      <c r="M683" s="95">
        <v>0</v>
      </c>
      <c r="N683" s="95">
        <v>16</v>
      </c>
      <c r="O683" s="95">
        <v>0</v>
      </c>
      <c r="Q683" s="95">
        <v>130</v>
      </c>
      <c r="Z683" s="95">
        <v>-7.3619631901840501</v>
      </c>
      <c r="AF683" s="96">
        <v>1</v>
      </c>
    </row>
    <row r="684" spans="1:32" ht="13.5" hidden="1" customHeight="1" outlineLevel="1" x14ac:dyDescent="0.3">
      <c r="A684" s="91" t="s">
        <v>1347</v>
      </c>
      <c r="B684" s="92" t="s">
        <v>34</v>
      </c>
      <c r="C684" s="93" t="s">
        <v>320</v>
      </c>
      <c r="D684" s="94" t="s">
        <v>1348</v>
      </c>
      <c r="E684" s="95">
        <v>0</v>
      </c>
      <c r="F684" s="95">
        <v>0</v>
      </c>
      <c r="G684" s="95">
        <v>64</v>
      </c>
      <c r="H684" s="95">
        <v>0</v>
      </c>
      <c r="I684" s="95">
        <v>0</v>
      </c>
      <c r="J684" s="95">
        <v>64</v>
      </c>
      <c r="K684" s="95">
        <v>16</v>
      </c>
      <c r="L684" s="95">
        <v>0</v>
      </c>
      <c r="M684" s="95">
        <v>0</v>
      </c>
      <c r="N684" s="95">
        <v>16</v>
      </c>
      <c r="O684" s="95">
        <v>0</v>
      </c>
      <c r="Q684" s="95">
        <v>80</v>
      </c>
      <c r="Z684" s="95">
        <v>-10.389610389610301</v>
      </c>
      <c r="AF684" s="96">
        <v>9</v>
      </c>
    </row>
    <row r="685" spans="1:32" ht="13.5" hidden="1" customHeight="1" outlineLevel="1" x14ac:dyDescent="0.3">
      <c r="A685" s="91" t="s">
        <v>1345</v>
      </c>
      <c r="B685" s="92" t="s">
        <v>34</v>
      </c>
      <c r="C685" s="93" t="s">
        <v>320</v>
      </c>
      <c r="D685" s="94" t="s">
        <v>1346</v>
      </c>
      <c r="E685" s="95">
        <v>0</v>
      </c>
      <c r="F685" s="95">
        <v>0</v>
      </c>
      <c r="G685" s="95">
        <v>50</v>
      </c>
      <c r="H685" s="95">
        <v>0</v>
      </c>
      <c r="I685" s="95">
        <v>0</v>
      </c>
      <c r="J685" s="95">
        <v>50</v>
      </c>
      <c r="K685" s="95">
        <v>0</v>
      </c>
      <c r="L685" s="95">
        <v>0</v>
      </c>
      <c r="M685" s="95">
        <v>0</v>
      </c>
      <c r="N685" s="95">
        <v>0</v>
      </c>
      <c r="O685" s="95">
        <v>0</v>
      </c>
      <c r="Q685" s="95">
        <v>50</v>
      </c>
      <c r="Z685" s="95">
        <v>5.8823529411764701</v>
      </c>
      <c r="AF685" s="96">
        <v>9</v>
      </c>
    </row>
    <row r="686" spans="1:32" ht="13.5" customHeight="1" collapsed="1" x14ac:dyDescent="0.3">
      <c r="A686" s="91" t="s">
        <v>1349</v>
      </c>
      <c r="B686" s="92" t="s">
        <v>31</v>
      </c>
      <c r="D686" s="94" t="s">
        <v>1350</v>
      </c>
      <c r="E686" s="95">
        <v>253</v>
      </c>
      <c r="F686" s="95">
        <v>6</v>
      </c>
      <c r="G686" s="95">
        <v>361</v>
      </c>
      <c r="H686" s="95">
        <v>0</v>
      </c>
      <c r="I686" s="95">
        <v>0</v>
      </c>
      <c r="J686" s="95">
        <v>620</v>
      </c>
      <c r="K686" s="95">
        <v>73</v>
      </c>
      <c r="L686" s="95">
        <v>0</v>
      </c>
      <c r="M686" s="95">
        <v>0</v>
      </c>
      <c r="N686" s="95">
        <v>73</v>
      </c>
      <c r="O686" s="95">
        <v>0</v>
      </c>
      <c r="Q686" s="95">
        <v>693</v>
      </c>
      <c r="R686" s="95">
        <v>179</v>
      </c>
      <c r="S686" s="95">
        <v>243.89032258064501</v>
      </c>
      <c r="U686" s="95">
        <v>352</v>
      </c>
      <c r="X686" s="95">
        <v>595.89032258064503</v>
      </c>
      <c r="Y686" s="95">
        <v>774.89032258064503</v>
      </c>
      <c r="Z686" s="95">
        <v>-12.7450980392156</v>
      </c>
      <c r="AA686" s="95">
        <v>676.12979127134702</v>
      </c>
      <c r="AB686" s="95">
        <v>-154.89032258064501</v>
      </c>
      <c r="AC686" s="95">
        <v>80.011323142505006</v>
      </c>
      <c r="AD686" s="95">
        <v>16.870208728652699</v>
      </c>
      <c r="AE686" s="95">
        <v>102.495113948008</v>
      </c>
      <c r="AF686" s="96">
        <v>0</v>
      </c>
    </row>
    <row r="687" spans="1:32" ht="13.5" hidden="1" customHeight="1" outlineLevel="1" x14ac:dyDescent="0.3">
      <c r="A687" s="91" t="s">
        <v>1351</v>
      </c>
      <c r="B687" s="92" t="s">
        <v>34</v>
      </c>
      <c r="D687" s="94" t="s">
        <v>1352</v>
      </c>
      <c r="E687" s="95">
        <v>0</v>
      </c>
      <c r="F687" s="95">
        <v>0</v>
      </c>
      <c r="G687" s="95">
        <v>0</v>
      </c>
      <c r="H687" s="95">
        <v>0</v>
      </c>
      <c r="I687" s="95">
        <v>0</v>
      </c>
      <c r="J687" s="95">
        <v>0</v>
      </c>
      <c r="K687" s="95">
        <v>0</v>
      </c>
      <c r="L687" s="95">
        <v>0</v>
      </c>
      <c r="M687" s="95">
        <v>0</v>
      </c>
      <c r="N687" s="95">
        <v>0</v>
      </c>
      <c r="O687" s="95">
        <v>0</v>
      </c>
      <c r="Q687" s="95">
        <v>0</v>
      </c>
      <c r="R687" s="95" t="s">
        <v>36</v>
      </c>
      <c r="Y687" s="95" t="s">
        <v>36</v>
      </c>
      <c r="Z687" s="95">
        <v>0</v>
      </c>
      <c r="AA687" s="95" t="s">
        <v>36</v>
      </c>
      <c r="AB687" s="95" t="s">
        <v>36</v>
      </c>
      <c r="AD687" s="95" t="s">
        <v>36</v>
      </c>
      <c r="AF687" s="96">
        <v>9</v>
      </c>
    </row>
    <row r="688" spans="1:32" ht="13.5" hidden="1" customHeight="1" outlineLevel="1" x14ac:dyDescent="0.3">
      <c r="A688" s="91" t="s">
        <v>1353</v>
      </c>
      <c r="B688" s="92" t="s">
        <v>34</v>
      </c>
      <c r="D688" s="94" t="s">
        <v>1354</v>
      </c>
      <c r="E688" s="95">
        <v>0</v>
      </c>
      <c r="F688" s="95">
        <v>0</v>
      </c>
      <c r="G688" s="95">
        <v>0</v>
      </c>
      <c r="H688" s="95">
        <v>0</v>
      </c>
      <c r="I688" s="95">
        <v>0</v>
      </c>
      <c r="J688" s="95">
        <v>0</v>
      </c>
      <c r="K688" s="95">
        <v>0</v>
      </c>
      <c r="L688" s="95">
        <v>0</v>
      </c>
      <c r="M688" s="95">
        <v>0</v>
      </c>
      <c r="N688" s="95">
        <v>0</v>
      </c>
      <c r="O688" s="95">
        <v>0</v>
      </c>
      <c r="Q688" s="95">
        <v>0</v>
      </c>
      <c r="R688" s="95" t="s">
        <v>36</v>
      </c>
      <c r="Y688" s="95" t="s">
        <v>36</v>
      </c>
      <c r="Z688" s="95">
        <v>150</v>
      </c>
      <c r="AA688" s="95" t="s">
        <v>36</v>
      </c>
      <c r="AB688" s="95" t="s">
        <v>36</v>
      </c>
      <c r="AD688" s="95" t="s">
        <v>36</v>
      </c>
      <c r="AF688" s="96">
        <v>9</v>
      </c>
    </row>
    <row r="689" spans="1:32" ht="13.5" hidden="1" customHeight="1" outlineLevel="1" x14ac:dyDescent="0.3">
      <c r="A689" s="91" t="s">
        <v>1355</v>
      </c>
      <c r="B689" s="92" t="s">
        <v>34</v>
      </c>
      <c r="D689" s="94" t="s">
        <v>1356</v>
      </c>
      <c r="E689" s="95">
        <v>0</v>
      </c>
      <c r="F689" s="95">
        <v>0</v>
      </c>
      <c r="G689" s="95">
        <v>0</v>
      </c>
      <c r="H689" s="95">
        <v>0</v>
      </c>
      <c r="I689" s="95">
        <v>0</v>
      </c>
      <c r="J689" s="95">
        <v>0</v>
      </c>
      <c r="K689" s="95">
        <v>0</v>
      </c>
      <c r="L689" s="95">
        <v>0</v>
      </c>
      <c r="M689" s="95">
        <v>0</v>
      </c>
      <c r="N689" s="95">
        <v>0</v>
      </c>
      <c r="O689" s="95">
        <v>0</v>
      </c>
      <c r="Q689" s="95">
        <v>0</v>
      </c>
      <c r="R689" s="95" t="s">
        <v>36</v>
      </c>
      <c r="Y689" s="95" t="s">
        <v>36</v>
      </c>
      <c r="Z689" s="95">
        <v>-16.6666666666666</v>
      </c>
      <c r="AA689" s="95" t="s">
        <v>36</v>
      </c>
      <c r="AB689" s="95" t="s">
        <v>36</v>
      </c>
      <c r="AD689" s="95" t="s">
        <v>36</v>
      </c>
      <c r="AF689" s="96">
        <v>9</v>
      </c>
    </row>
    <row r="690" spans="1:32" ht="13.5" hidden="1" customHeight="1" outlineLevel="1" x14ac:dyDescent="0.3">
      <c r="A690" s="91" t="s">
        <v>1357</v>
      </c>
      <c r="B690" s="92" t="s">
        <v>34</v>
      </c>
      <c r="D690" s="94" t="s">
        <v>1358</v>
      </c>
      <c r="E690" s="95">
        <v>201</v>
      </c>
      <c r="F690" s="95">
        <v>6</v>
      </c>
      <c r="G690" s="95">
        <v>317</v>
      </c>
      <c r="H690" s="95">
        <v>0</v>
      </c>
      <c r="I690" s="95">
        <v>0</v>
      </c>
      <c r="J690" s="95">
        <v>524</v>
      </c>
      <c r="K690" s="95">
        <v>73</v>
      </c>
      <c r="L690" s="95">
        <v>0</v>
      </c>
      <c r="M690" s="95">
        <v>0</v>
      </c>
      <c r="N690" s="95">
        <v>73</v>
      </c>
      <c r="O690" s="95">
        <v>0</v>
      </c>
      <c r="Q690" s="95">
        <v>597</v>
      </c>
      <c r="R690" s="95">
        <v>147</v>
      </c>
      <c r="S690" s="95">
        <v>195.39032258064501</v>
      </c>
      <c r="U690" s="95">
        <v>308</v>
      </c>
      <c r="X690" s="95">
        <v>503.39032258064498</v>
      </c>
      <c r="Y690" s="95">
        <v>650.39032258064503</v>
      </c>
      <c r="Z690" s="95">
        <v>-13.136094674556199</v>
      </c>
      <c r="AA690" s="95">
        <v>564.95443405230003</v>
      </c>
      <c r="AB690" s="95">
        <v>-126.39032258064501</v>
      </c>
      <c r="AD690" s="95">
        <v>32.045565947699899</v>
      </c>
      <c r="AF690" s="96">
        <v>9</v>
      </c>
    </row>
    <row r="691" spans="1:32" ht="13.5" hidden="1" customHeight="1" outlineLevel="1" x14ac:dyDescent="0.3">
      <c r="A691" s="91" t="s">
        <v>1359</v>
      </c>
      <c r="B691" s="92" t="s">
        <v>34</v>
      </c>
      <c r="D691" s="94" t="s">
        <v>1360</v>
      </c>
      <c r="E691" s="95">
        <v>40</v>
      </c>
      <c r="F691" s="95">
        <v>0</v>
      </c>
      <c r="G691" s="95">
        <v>0</v>
      </c>
      <c r="H691" s="95">
        <v>0</v>
      </c>
      <c r="I691" s="95">
        <v>0</v>
      </c>
      <c r="J691" s="95">
        <v>40</v>
      </c>
      <c r="K691" s="95">
        <v>0</v>
      </c>
      <c r="L691" s="95">
        <v>0</v>
      </c>
      <c r="M691" s="95">
        <v>0</v>
      </c>
      <c r="N691" s="95">
        <v>0</v>
      </c>
      <c r="O691" s="95">
        <v>0</v>
      </c>
      <c r="Q691" s="95">
        <v>40</v>
      </c>
      <c r="R691" s="95" t="s">
        <v>36</v>
      </c>
      <c r="S691" s="95" t="s">
        <v>36</v>
      </c>
      <c r="X691" s="95" t="s">
        <v>36</v>
      </c>
      <c r="Y691" s="95" t="s">
        <v>36</v>
      </c>
      <c r="Z691" s="95">
        <v>-13.4328358208955</v>
      </c>
      <c r="AA691" s="95" t="s">
        <v>36</v>
      </c>
      <c r="AB691" s="95" t="s">
        <v>36</v>
      </c>
      <c r="AD691" s="95" t="s">
        <v>36</v>
      </c>
      <c r="AF691" s="96">
        <v>9</v>
      </c>
    </row>
    <row r="692" spans="1:32" ht="13.5" hidden="1" customHeight="1" outlineLevel="1" x14ac:dyDescent="0.3">
      <c r="A692" s="91" t="s">
        <v>1361</v>
      </c>
      <c r="B692" s="92" t="s">
        <v>34</v>
      </c>
      <c r="D692" s="94" t="s">
        <v>1362</v>
      </c>
      <c r="E692" s="95">
        <v>6</v>
      </c>
      <c r="F692" s="95">
        <v>0</v>
      </c>
      <c r="G692" s="95">
        <v>0</v>
      </c>
      <c r="H692" s="95">
        <v>0</v>
      </c>
      <c r="I692" s="95">
        <v>0</v>
      </c>
      <c r="J692" s="95">
        <v>6</v>
      </c>
      <c r="K692" s="95">
        <v>0</v>
      </c>
      <c r="L692" s="95">
        <v>0</v>
      </c>
      <c r="M692" s="95">
        <v>0</v>
      </c>
      <c r="N692" s="95">
        <v>0</v>
      </c>
      <c r="O692" s="95">
        <v>0</v>
      </c>
      <c r="Q692" s="95">
        <v>6</v>
      </c>
      <c r="R692" s="95" t="s">
        <v>36</v>
      </c>
      <c r="S692" s="95" t="s">
        <v>36</v>
      </c>
      <c r="X692" s="95" t="s">
        <v>36</v>
      </c>
      <c r="Y692" s="95">
        <v>10</v>
      </c>
      <c r="Z692" s="95">
        <v>12.1212121212121</v>
      </c>
      <c r="AA692" s="95">
        <v>11.2121212121212</v>
      </c>
      <c r="AB692" s="95">
        <v>-4</v>
      </c>
      <c r="AD692" s="95">
        <v>-5.2121212121212102</v>
      </c>
      <c r="AF692" s="96">
        <v>9</v>
      </c>
    </row>
    <row r="693" spans="1:32" ht="13.5" hidden="1" customHeight="1" outlineLevel="1" x14ac:dyDescent="0.3">
      <c r="A693" s="91" t="s">
        <v>1363</v>
      </c>
      <c r="B693" s="92" t="s">
        <v>34</v>
      </c>
      <c r="D693" s="94" t="s">
        <v>1364</v>
      </c>
      <c r="E693" s="95">
        <v>0</v>
      </c>
      <c r="F693" s="95">
        <v>0</v>
      </c>
      <c r="G693" s="95">
        <v>0</v>
      </c>
      <c r="H693" s="95">
        <v>0</v>
      </c>
      <c r="I693" s="95">
        <v>0</v>
      </c>
      <c r="J693" s="95">
        <v>0</v>
      </c>
      <c r="K693" s="95">
        <v>0</v>
      </c>
      <c r="L693" s="95">
        <v>0</v>
      </c>
      <c r="M693" s="95">
        <v>0</v>
      </c>
      <c r="N693" s="95">
        <v>0</v>
      </c>
      <c r="O693" s="95">
        <v>0</v>
      </c>
      <c r="Q693" s="95">
        <v>0</v>
      </c>
      <c r="R693" s="95">
        <v>9</v>
      </c>
      <c r="Y693" s="95">
        <v>9</v>
      </c>
      <c r="Z693" s="95">
        <v>-21.6666666666666</v>
      </c>
      <c r="AA693" s="95">
        <v>7.05</v>
      </c>
      <c r="AB693" s="95">
        <v>-9</v>
      </c>
      <c r="AD693" s="95">
        <v>-7.05</v>
      </c>
      <c r="AF693" s="96">
        <v>9</v>
      </c>
    </row>
    <row r="694" spans="1:32" ht="13.5" hidden="1" customHeight="1" outlineLevel="1" collapsed="1" x14ac:dyDescent="0.3">
      <c r="A694" s="91" t="s">
        <v>1365</v>
      </c>
      <c r="B694" s="92" t="s">
        <v>34</v>
      </c>
      <c r="D694" s="94" t="s">
        <v>1366</v>
      </c>
      <c r="E694" s="95">
        <v>6</v>
      </c>
      <c r="F694" s="95">
        <v>0</v>
      </c>
      <c r="G694" s="95">
        <v>44</v>
      </c>
      <c r="H694" s="95">
        <v>0</v>
      </c>
      <c r="I694" s="95">
        <v>0</v>
      </c>
      <c r="J694" s="95">
        <v>50</v>
      </c>
      <c r="K694" s="95">
        <v>0</v>
      </c>
      <c r="L694" s="95">
        <v>0</v>
      </c>
      <c r="M694" s="95">
        <v>0</v>
      </c>
      <c r="N694" s="95">
        <v>0</v>
      </c>
      <c r="O694" s="95">
        <v>0</v>
      </c>
      <c r="Q694" s="95">
        <v>50</v>
      </c>
      <c r="R694" s="95">
        <v>6</v>
      </c>
      <c r="S694" s="95">
        <v>6</v>
      </c>
      <c r="U694" s="95">
        <v>44</v>
      </c>
      <c r="X694" s="95">
        <v>50</v>
      </c>
      <c r="Y694" s="95">
        <v>56</v>
      </c>
      <c r="Z694" s="95">
        <v>-15.909090909090899</v>
      </c>
      <c r="AA694" s="95">
        <v>47.090909090909101</v>
      </c>
      <c r="AB694" s="95">
        <v>-6</v>
      </c>
      <c r="AD694" s="95">
        <v>2.9090909090908998</v>
      </c>
      <c r="AF694" s="96">
        <v>9</v>
      </c>
    </row>
    <row r="695" spans="1:32" ht="13.5" hidden="1" customHeight="1" outlineLevel="1" x14ac:dyDescent="0.3">
      <c r="A695" s="91" t="s">
        <v>1367</v>
      </c>
      <c r="B695" s="92" t="s">
        <v>34</v>
      </c>
      <c r="D695" s="94" t="s">
        <v>1368</v>
      </c>
      <c r="E695" s="95">
        <v>0</v>
      </c>
      <c r="F695" s="95">
        <v>0</v>
      </c>
      <c r="G695" s="95">
        <v>0</v>
      </c>
      <c r="H695" s="95">
        <v>0</v>
      </c>
      <c r="I695" s="95">
        <v>0</v>
      </c>
      <c r="J695" s="95">
        <v>0</v>
      </c>
      <c r="K695" s="95">
        <v>0</v>
      </c>
      <c r="L695" s="95">
        <v>0</v>
      </c>
      <c r="M695" s="95">
        <v>0</v>
      </c>
      <c r="N695" s="95">
        <v>0</v>
      </c>
      <c r="O695" s="95">
        <v>0</v>
      </c>
      <c r="Q695" s="95">
        <v>0</v>
      </c>
      <c r="R695" s="95" t="s">
        <v>36</v>
      </c>
      <c r="Y695" s="95" t="s">
        <v>36</v>
      </c>
      <c r="Z695" s="95">
        <v>-66.6666666666666</v>
      </c>
      <c r="AA695" s="95" t="s">
        <v>36</v>
      </c>
      <c r="AB695" s="95" t="s">
        <v>36</v>
      </c>
      <c r="AD695" s="95" t="s">
        <v>36</v>
      </c>
      <c r="AF695" s="96">
        <v>9</v>
      </c>
    </row>
    <row r="696" spans="1:32" ht="13.5" customHeight="1" collapsed="1" x14ac:dyDescent="0.3">
      <c r="A696" s="91" t="s">
        <v>1349</v>
      </c>
      <c r="B696" s="92" t="s">
        <v>31</v>
      </c>
      <c r="C696" s="93" t="s">
        <v>320</v>
      </c>
      <c r="D696" s="94" t="s">
        <v>1350</v>
      </c>
      <c r="E696" s="95">
        <v>0</v>
      </c>
      <c r="F696" s="95">
        <v>0</v>
      </c>
      <c r="G696" s="95">
        <v>98</v>
      </c>
      <c r="H696" s="95">
        <v>0</v>
      </c>
      <c r="I696" s="95">
        <v>0</v>
      </c>
      <c r="J696" s="95">
        <v>98</v>
      </c>
      <c r="K696" s="95">
        <v>78</v>
      </c>
      <c r="L696" s="95">
        <v>0</v>
      </c>
      <c r="M696" s="95">
        <v>0</v>
      </c>
      <c r="N696" s="95">
        <v>78</v>
      </c>
      <c r="O696" s="95">
        <v>0</v>
      </c>
      <c r="Q696" s="95">
        <v>176</v>
      </c>
      <c r="Z696" s="95">
        <v>-12.7450980392156</v>
      </c>
      <c r="AF696" s="96">
        <v>0</v>
      </c>
    </row>
    <row r="697" spans="1:32" ht="13.5" hidden="1" customHeight="1" outlineLevel="1" x14ac:dyDescent="0.3">
      <c r="A697" s="91" t="s">
        <v>1369</v>
      </c>
      <c r="B697" s="92" t="s">
        <v>34</v>
      </c>
      <c r="C697" s="93" t="s">
        <v>320</v>
      </c>
      <c r="D697" s="94" t="s">
        <v>1370</v>
      </c>
      <c r="E697" s="95">
        <v>0</v>
      </c>
      <c r="F697" s="95">
        <v>0</v>
      </c>
      <c r="G697" s="95">
        <v>98</v>
      </c>
      <c r="H697" s="95">
        <v>0</v>
      </c>
      <c r="I697" s="95">
        <v>0</v>
      </c>
      <c r="J697" s="95">
        <v>98</v>
      </c>
      <c r="K697" s="95">
        <v>78</v>
      </c>
      <c r="L697" s="95">
        <v>0</v>
      </c>
      <c r="M697" s="95">
        <v>0</v>
      </c>
      <c r="N697" s="95">
        <v>78</v>
      </c>
      <c r="O697" s="95">
        <v>0</v>
      </c>
      <c r="Q697" s="95">
        <v>176</v>
      </c>
      <c r="Z697" s="95">
        <v>-12.7388535031847</v>
      </c>
      <c r="AF697" s="96">
        <v>9</v>
      </c>
    </row>
    <row r="698" spans="1:32" ht="13.5" customHeight="1" collapsed="1" x14ac:dyDescent="0.3">
      <c r="A698" s="91" t="s">
        <v>1371</v>
      </c>
      <c r="B698" s="92" t="s">
        <v>31</v>
      </c>
      <c r="D698" s="94" t="s">
        <v>1372</v>
      </c>
      <c r="E698" s="95">
        <v>214</v>
      </c>
      <c r="F698" s="95">
        <v>18</v>
      </c>
      <c r="G698" s="95">
        <v>522</v>
      </c>
      <c r="H698" s="95">
        <v>0</v>
      </c>
      <c r="I698" s="95">
        <v>0</v>
      </c>
      <c r="J698" s="95">
        <v>754</v>
      </c>
      <c r="K698" s="95">
        <v>76</v>
      </c>
      <c r="L698" s="95">
        <v>0</v>
      </c>
      <c r="M698" s="95">
        <v>21</v>
      </c>
      <c r="N698" s="95">
        <v>97</v>
      </c>
      <c r="O698" s="95">
        <v>0</v>
      </c>
      <c r="Q698" s="95">
        <v>851</v>
      </c>
      <c r="R698" s="95">
        <v>253</v>
      </c>
      <c r="S698" s="95">
        <v>194.49354838709601</v>
      </c>
      <c r="T698" s="95">
        <v>5.3903225806451598</v>
      </c>
      <c r="U698" s="95">
        <v>496.2</v>
      </c>
      <c r="X698" s="95">
        <v>696.08387096774197</v>
      </c>
      <c r="Y698" s="95">
        <v>949.08387096774197</v>
      </c>
      <c r="Z698" s="95">
        <v>-7.58928571428571</v>
      </c>
      <c r="AA698" s="95">
        <v>877.05518433179702</v>
      </c>
      <c r="AB698" s="95">
        <v>-195.083870967742</v>
      </c>
      <c r="AC698" s="95">
        <v>79.445033580770499</v>
      </c>
      <c r="AD698" s="95">
        <v>-26.0551843317973</v>
      </c>
      <c r="AE698" s="95">
        <v>97.029242310260301</v>
      </c>
      <c r="AF698" s="96">
        <v>1</v>
      </c>
    </row>
    <row r="699" spans="1:32" ht="13.5" hidden="1" customHeight="1" outlineLevel="1" x14ac:dyDescent="0.3">
      <c r="A699" s="91" t="s">
        <v>1373</v>
      </c>
      <c r="B699" s="92" t="s">
        <v>34</v>
      </c>
      <c r="D699" s="94" t="s">
        <v>1374</v>
      </c>
      <c r="E699" s="95">
        <v>178</v>
      </c>
      <c r="F699" s="95">
        <v>18</v>
      </c>
      <c r="G699" s="95">
        <v>366</v>
      </c>
      <c r="H699" s="95">
        <v>0</v>
      </c>
      <c r="I699" s="95">
        <v>0</v>
      </c>
      <c r="J699" s="95">
        <v>562</v>
      </c>
      <c r="K699" s="95">
        <v>76</v>
      </c>
      <c r="L699" s="95">
        <v>0</v>
      </c>
      <c r="M699" s="95">
        <v>21</v>
      </c>
      <c r="N699" s="95">
        <v>97</v>
      </c>
      <c r="O699" s="95">
        <v>0</v>
      </c>
      <c r="Q699" s="95">
        <v>659</v>
      </c>
      <c r="R699" s="95">
        <v>198</v>
      </c>
      <c r="S699" s="95">
        <v>160.693548387096</v>
      </c>
      <c r="T699" s="95">
        <v>5.3903225806451598</v>
      </c>
      <c r="U699" s="95">
        <v>341.6</v>
      </c>
      <c r="X699" s="95">
        <v>507.683870967742</v>
      </c>
      <c r="Y699" s="95">
        <v>705.683870967742</v>
      </c>
      <c r="Z699" s="95">
        <v>-8.7426326129666005</v>
      </c>
      <c r="AA699" s="95">
        <v>643.98852272007105</v>
      </c>
      <c r="AB699" s="95">
        <v>-143.683870967742</v>
      </c>
      <c r="AD699" s="95">
        <v>15.011477279928901</v>
      </c>
      <c r="AF699" s="96">
        <v>9</v>
      </c>
    </row>
    <row r="700" spans="1:32" ht="13.5" hidden="1" customHeight="1" outlineLevel="1" x14ac:dyDescent="0.3">
      <c r="A700" s="91" t="s">
        <v>1375</v>
      </c>
      <c r="B700" s="92" t="s">
        <v>34</v>
      </c>
      <c r="D700" s="94" t="s">
        <v>1376</v>
      </c>
      <c r="E700" s="95">
        <v>36</v>
      </c>
      <c r="F700" s="95">
        <v>0</v>
      </c>
      <c r="G700" s="95">
        <v>156</v>
      </c>
      <c r="H700" s="95">
        <v>0</v>
      </c>
      <c r="I700" s="95">
        <v>0</v>
      </c>
      <c r="J700" s="95">
        <v>192</v>
      </c>
      <c r="K700" s="95">
        <v>0</v>
      </c>
      <c r="L700" s="95">
        <v>0</v>
      </c>
      <c r="M700" s="95">
        <v>0</v>
      </c>
      <c r="N700" s="95">
        <v>0</v>
      </c>
      <c r="O700" s="95">
        <v>0</v>
      </c>
      <c r="Q700" s="95">
        <v>192</v>
      </c>
      <c r="R700" s="95">
        <v>29</v>
      </c>
      <c r="S700" s="95">
        <v>33.799999999999997</v>
      </c>
      <c r="U700" s="95">
        <v>154.6</v>
      </c>
      <c r="X700" s="95">
        <v>188.4</v>
      </c>
      <c r="Y700" s="95">
        <v>217.4</v>
      </c>
      <c r="Z700" s="95">
        <v>-8.7591240875912408</v>
      </c>
      <c r="AA700" s="95">
        <v>198.357664233576</v>
      </c>
      <c r="AB700" s="95">
        <v>-25.399999999999899</v>
      </c>
      <c r="AD700" s="95">
        <v>-6.35766423357662</v>
      </c>
      <c r="AF700" s="96">
        <v>9</v>
      </c>
    </row>
    <row r="701" spans="1:32" ht="13.5" hidden="1" customHeight="1" outlineLevel="1" x14ac:dyDescent="0.3">
      <c r="A701" s="91" t="s">
        <v>1377</v>
      </c>
      <c r="B701" s="92" t="s">
        <v>34</v>
      </c>
      <c r="D701" s="94" t="s">
        <v>1378</v>
      </c>
      <c r="E701" s="95">
        <v>0</v>
      </c>
      <c r="F701" s="95">
        <v>0</v>
      </c>
      <c r="G701" s="95">
        <v>0</v>
      </c>
      <c r="H701" s="95">
        <v>0</v>
      </c>
      <c r="I701" s="95">
        <v>0</v>
      </c>
      <c r="J701" s="95">
        <v>0</v>
      </c>
      <c r="K701" s="95">
        <v>0</v>
      </c>
      <c r="L701" s="95">
        <v>0</v>
      </c>
      <c r="M701" s="95">
        <v>0</v>
      </c>
      <c r="N701" s="95">
        <v>0</v>
      </c>
      <c r="O701" s="95">
        <v>0</v>
      </c>
      <c r="Q701" s="95">
        <v>0</v>
      </c>
      <c r="R701" s="95">
        <v>18</v>
      </c>
      <c r="Y701" s="95">
        <v>18</v>
      </c>
      <c r="Z701" s="95">
        <v>0</v>
      </c>
      <c r="AA701" s="95">
        <v>18</v>
      </c>
      <c r="AB701" s="95">
        <v>-18</v>
      </c>
      <c r="AD701" s="95">
        <v>-18</v>
      </c>
      <c r="AF701" s="96">
        <v>9</v>
      </c>
    </row>
    <row r="702" spans="1:32" ht="13.5" hidden="1" customHeight="1" outlineLevel="1" x14ac:dyDescent="0.3">
      <c r="A702" s="91" t="s">
        <v>1379</v>
      </c>
      <c r="B702" s="92" t="s">
        <v>34</v>
      </c>
      <c r="D702" s="94" t="s">
        <v>1380</v>
      </c>
      <c r="E702" s="95">
        <v>0</v>
      </c>
      <c r="F702" s="95">
        <v>0</v>
      </c>
      <c r="G702" s="95">
        <v>0</v>
      </c>
      <c r="H702" s="95">
        <v>0</v>
      </c>
      <c r="I702" s="95">
        <v>0</v>
      </c>
      <c r="J702" s="95">
        <v>0</v>
      </c>
      <c r="K702" s="95">
        <v>0</v>
      </c>
      <c r="L702" s="95">
        <v>0</v>
      </c>
      <c r="M702" s="95">
        <v>0</v>
      </c>
      <c r="N702" s="95">
        <v>0</v>
      </c>
      <c r="O702" s="95">
        <v>0</v>
      </c>
      <c r="Q702" s="95">
        <v>0</v>
      </c>
      <c r="R702" s="95" t="s">
        <v>36</v>
      </c>
      <c r="Y702" s="95" t="s">
        <v>36</v>
      </c>
      <c r="Z702" s="95">
        <v>-3.5971223021582701</v>
      </c>
      <c r="AA702" s="95" t="s">
        <v>36</v>
      </c>
      <c r="AB702" s="95" t="s">
        <v>36</v>
      </c>
      <c r="AD702" s="95" t="s">
        <v>36</v>
      </c>
      <c r="AF702" s="96">
        <v>9</v>
      </c>
    </row>
    <row r="703" spans="1:32" ht="13.5" hidden="1" customHeight="1" outlineLevel="1" x14ac:dyDescent="0.3">
      <c r="A703" s="91" t="s">
        <v>1381</v>
      </c>
      <c r="B703" s="92" t="s">
        <v>34</v>
      </c>
      <c r="D703" s="94" t="s">
        <v>1382</v>
      </c>
      <c r="R703" s="95" t="s">
        <v>36</v>
      </c>
      <c r="Y703" s="95" t="s">
        <v>36</v>
      </c>
      <c r="Z703" s="95">
        <v>-25</v>
      </c>
      <c r="AA703" s="95" t="s">
        <v>36</v>
      </c>
      <c r="AB703" s="95" t="s">
        <v>36</v>
      </c>
      <c r="AD703" s="95" t="s">
        <v>36</v>
      </c>
      <c r="AF703" s="96">
        <v>9</v>
      </c>
    </row>
    <row r="704" spans="1:32" ht="13.5" customHeight="1" collapsed="1" x14ac:dyDescent="0.3">
      <c r="A704" s="91" t="s">
        <v>1371</v>
      </c>
      <c r="B704" s="92" t="s">
        <v>31</v>
      </c>
      <c r="C704" s="93" t="s">
        <v>320</v>
      </c>
      <c r="D704" s="94" t="s">
        <v>1372</v>
      </c>
      <c r="E704" s="95">
        <v>0</v>
      </c>
      <c r="F704" s="95">
        <v>0</v>
      </c>
      <c r="G704" s="95">
        <v>165</v>
      </c>
      <c r="H704" s="95">
        <v>0</v>
      </c>
      <c r="I704" s="95">
        <v>0</v>
      </c>
      <c r="J704" s="95">
        <v>165</v>
      </c>
      <c r="K704" s="95">
        <v>34</v>
      </c>
      <c r="L704" s="95">
        <v>0</v>
      </c>
      <c r="M704" s="95">
        <v>0</v>
      </c>
      <c r="N704" s="95">
        <v>34</v>
      </c>
      <c r="O704" s="95">
        <v>0</v>
      </c>
      <c r="Q704" s="95">
        <v>199</v>
      </c>
      <c r="Z704" s="95">
        <v>-7.58928571428571</v>
      </c>
      <c r="AF704" s="96">
        <v>1</v>
      </c>
    </row>
    <row r="705" spans="1:32" ht="13.5" hidden="1" customHeight="1" outlineLevel="1" collapsed="1" x14ac:dyDescent="0.3">
      <c r="A705" s="91" t="s">
        <v>1373</v>
      </c>
      <c r="B705" s="92" t="s">
        <v>34</v>
      </c>
      <c r="C705" s="93" t="s">
        <v>320</v>
      </c>
      <c r="D705" s="94" t="s">
        <v>1374</v>
      </c>
      <c r="E705" s="95">
        <v>0</v>
      </c>
      <c r="F705" s="95">
        <v>0</v>
      </c>
      <c r="G705" s="95">
        <v>29</v>
      </c>
      <c r="H705" s="95">
        <v>0</v>
      </c>
      <c r="I705" s="95">
        <v>0</v>
      </c>
      <c r="J705" s="95">
        <v>29</v>
      </c>
      <c r="K705" s="95">
        <v>0</v>
      </c>
      <c r="L705" s="95">
        <v>0</v>
      </c>
      <c r="M705" s="95">
        <v>0</v>
      </c>
      <c r="N705" s="95">
        <v>0</v>
      </c>
      <c r="O705" s="95">
        <v>0</v>
      </c>
      <c r="Q705" s="95">
        <v>29</v>
      </c>
      <c r="Z705" s="95">
        <v>-8.7426326129666005</v>
      </c>
      <c r="AF705" s="96">
        <v>9</v>
      </c>
    </row>
    <row r="706" spans="1:32" ht="13.5" hidden="1" customHeight="1" outlineLevel="1" x14ac:dyDescent="0.3">
      <c r="A706" s="91" t="s">
        <v>1377</v>
      </c>
      <c r="B706" s="92" t="s">
        <v>34</v>
      </c>
      <c r="C706" s="93" t="s">
        <v>320</v>
      </c>
      <c r="D706" s="94" t="s">
        <v>1378</v>
      </c>
      <c r="E706" s="95">
        <v>0</v>
      </c>
      <c r="F706" s="95">
        <v>0</v>
      </c>
      <c r="G706" s="95">
        <v>78</v>
      </c>
      <c r="H706" s="95">
        <v>0</v>
      </c>
      <c r="I706" s="95">
        <v>0</v>
      </c>
      <c r="J706" s="95">
        <v>78</v>
      </c>
      <c r="K706" s="95">
        <v>0</v>
      </c>
      <c r="L706" s="95">
        <v>0</v>
      </c>
      <c r="M706" s="95">
        <v>0</v>
      </c>
      <c r="N706" s="95">
        <v>0</v>
      </c>
      <c r="O706" s="95">
        <v>0</v>
      </c>
      <c r="Q706" s="95">
        <v>78</v>
      </c>
      <c r="Z706" s="95">
        <v>0</v>
      </c>
      <c r="AF706" s="96">
        <v>9</v>
      </c>
    </row>
    <row r="707" spans="1:32" ht="13.5" hidden="1" customHeight="1" outlineLevel="1" x14ac:dyDescent="0.3">
      <c r="A707" s="91" t="s">
        <v>1379</v>
      </c>
      <c r="B707" s="92" t="s">
        <v>34</v>
      </c>
      <c r="C707" s="93" t="s">
        <v>320</v>
      </c>
      <c r="D707" s="94" t="s">
        <v>1380</v>
      </c>
      <c r="E707" s="95">
        <v>0</v>
      </c>
      <c r="F707" s="95">
        <v>0</v>
      </c>
      <c r="G707" s="95">
        <v>58</v>
      </c>
      <c r="H707" s="95">
        <v>0</v>
      </c>
      <c r="I707" s="95">
        <v>0</v>
      </c>
      <c r="J707" s="95">
        <v>58</v>
      </c>
      <c r="K707" s="95">
        <v>34</v>
      </c>
      <c r="L707" s="95">
        <v>0</v>
      </c>
      <c r="M707" s="95">
        <v>0</v>
      </c>
      <c r="N707" s="95">
        <v>34</v>
      </c>
      <c r="O707" s="95">
        <v>0</v>
      </c>
      <c r="Q707" s="95">
        <v>92</v>
      </c>
      <c r="Z707" s="95">
        <v>-3.5971223021582701</v>
      </c>
      <c r="AF707" s="96">
        <v>9</v>
      </c>
    </row>
    <row r="708" spans="1:32" ht="13.5" customHeight="1" collapsed="1" x14ac:dyDescent="0.3">
      <c r="A708" s="91" t="s">
        <v>1383</v>
      </c>
      <c r="B708" s="92" t="s">
        <v>31</v>
      </c>
      <c r="D708" s="94" t="s">
        <v>1384</v>
      </c>
      <c r="E708" s="95">
        <v>21</v>
      </c>
      <c r="F708" s="95">
        <v>12</v>
      </c>
      <c r="G708" s="95">
        <v>243</v>
      </c>
      <c r="H708" s="95">
        <v>0</v>
      </c>
      <c r="I708" s="95">
        <v>0</v>
      </c>
      <c r="J708" s="95">
        <v>276</v>
      </c>
      <c r="K708" s="95">
        <v>0</v>
      </c>
      <c r="L708" s="95">
        <v>0</v>
      </c>
      <c r="M708" s="95">
        <v>0</v>
      </c>
      <c r="N708" s="95">
        <v>0</v>
      </c>
      <c r="O708" s="95">
        <v>0</v>
      </c>
      <c r="Q708" s="95">
        <v>276</v>
      </c>
      <c r="R708" s="95">
        <v>103</v>
      </c>
      <c r="S708" s="95">
        <v>25</v>
      </c>
      <c r="U708" s="95">
        <v>221.7</v>
      </c>
      <c r="X708" s="95">
        <v>246.7</v>
      </c>
      <c r="Y708" s="95">
        <v>349.7</v>
      </c>
      <c r="Z708" s="95">
        <v>-13.4903640256959</v>
      </c>
      <c r="AA708" s="95">
        <v>302.52419700214102</v>
      </c>
      <c r="AB708" s="95">
        <v>-73.7</v>
      </c>
      <c r="AC708" s="95">
        <v>78.924792679439506</v>
      </c>
      <c r="AD708" s="95">
        <v>-26.5241970021413</v>
      </c>
      <c r="AE708" s="95">
        <v>91.232371735886701</v>
      </c>
      <c r="AF708" s="96">
        <v>0</v>
      </c>
    </row>
    <row r="709" spans="1:32" ht="13.5" hidden="1" customHeight="1" outlineLevel="1" x14ac:dyDescent="0.3">
      <c r="A709" s="91" t="s">
        <v>1385</v>
      </c>
      <c r="B709" s="92" t="s">
        <v>34</v>
      </c>
      <c r="D709" s="94" t="s">
        <v>1386</v>
      </c>
      <c r="E709" s="95">
        <v>15</v>
      </c>
      <c r="F709" s="95">
        <v>0</v>
      </c>
      <c r="G709" s="95">
        <v>45</v>
      </c>
      <c r="H709" s="95">
        <v>0</v>
      </c>
      <c r="I709" s="95">
        <v>0</v>
      </c>
      <c r="J709" s="95">
        <v>60</v>
      </c>
      <c r="K709" s="95">
        <v>0</v>
      </c>
      <c r="L709" s="95">
        <v>0</v>
      </c>
      <c r="M709" s="95">
        <v>0</v>
      </c>
      <c r="N709" s="95">
        <v>0</v>
      </c>
      <c r="O709" s="95">
        <v>0</v>
      </c>
      <c r="Q709" s="95">
        <v>60</v>
      </c>
      <c r="R709" s="95" t="s">
        <v>36</v>
      </c>
      <c r="S709" s="95" t="s">
        <v>36</v>
      </c>
      <c r="U709" s="95" t="s">
        <v>36</v>
      </c>
      <c r="X709" s="95" t="s">
        <v>36</v>
      </c>
      <c r="Y709" s="95" t="s">
        <v>36</v>
      </c>
      <c r="Z709" s="95">
        <v>-8.8235294117646994</v>
      </c>
      <c r="AA709" s="95" t="s">
        <v>36</v>
      </c>
      <c r="AB709" s="95" t="s">
        <v>36</v>
      </c>
      <c r="AD709" s="95" t="s">
        <v>36</v>
      </c>
      <c r="AF709" s="96">
        <v>9</v>
      </c>
    </row>
    <row r="710" spans="1:32" ht="13.5" hidden="1" customHeight="1" outlineLevel="1" collapsed="1" x14ac:dyDescent="0.3">
      <c r="A710" s="91" t="s">
        <v>1387</v>
      </c>
      <c r="B710" s="92" t="s">
        <v>34</v>
      </c>
      <c r="D710" s="94" t="s">
        <v>1388</v>
      </c>
      <c r="E710" s="95">
        <v>6</v>
      </c>
      <c r="F710" s="95">
        <v>12</v>
      </c>
      <c r="G710" s="95">
        <v>198</v>
      </c>
      <c r="H710" s="95">
        <v>0</v>
      </c>
      <c r="I710" s="95">
        <v>0</v>
      </c>
      <c r="J710" s="95">
        <v>216</v>
      </c>
      <c r="K710" s="95">
        <v>0</v>
      </c>
      <c r="L710" s="95">
        <v>0</v>
      </c>
      <c r="M710" s="95">
        <v>0</v>
      </c>
      <c r="N710" s="95">
        <v>0</v>
      </c>
      <c r="O710" s="95">
        <v>0</v>
      </c>
      <c r="Q710" s="95">
        <v>216</v>
      </c>
      <c r="R710" s="95" t="s">
        <v>36</v>
      </c>
      <c r="S710" s="95" t="s">
        <v>36</v>
      </c>
      <c r="U710" s="95" t="s">
        <v>36</v>
      </c>
      <c r="X710" s="95" t="s">
        <v>36</v>
      </c>
      <c r="Y710" s="95" t="s">
        <v>36</v>
      </c>
      <c r="Z710" s="95">
        <v>-14.75</v>
      </c>
      <c r="AA710" s="95" t="s">
        <v>36</v>
      </c>
      <c r="AB710" s="95" t="s">
        <v>36</v>
      </c>
      <c r="AD710" s="95" t="s">
        <v>36</v>
      </c>
      <c r="AF710" s="96">
        <v>9</v>
      </c>
    </row>
    <row r="711" spans="1:32" ht="13.5" customHeight="1" x14ac:dyDescent="0.3">
      <c r="A711" s="91" t="s">
        <v>1389</v>
      </c>
      <c r="B711" s="92" t="s">
        <v>31</v>
      </c>
      <c r="D711" s="94" t="s">
        <v>1390</v>
      </c>
      <c r="E711" s="95">
        <v>6</v>
      </c>
      <c r="F711" s="95">
        <v>0</v>
      </c>
      <c r="G711" s="95">
        <v>49</v>
      </c>
      <c r="H711" s="95">
        <v>0</v>
      </c>
      <c r="I711" s="95">
        <v>0</v>
      </c>
      <c r="J711" s="95">
        <v>55</v>
      </c>
      <c r="K711" s="95">
        <v>5</v>
      </c>
      <c r="L711" s="95">
        <v>0</v>
      </c>
      <c r="M711" s="95">
        <v>0</v>
      </c>
      <c r="N711" s="95">
        <v>5</v>
      </c>
      <c r="O711" s="95">
        <v>0</v>
      </c>
      <c r="Q711" s="95">
        <v>60</v>
      </c>
      <c r="R711" s="95">
        <v>12</v>
      </c>
      <c r="S711" s="95">
        <v>11</v>
      </c>
      <c r="U711" s="95">
        <v>48.2</v>
      </c>
      <c r="X711" s="95">
        <v>59.2</v>
      </c>
      <c r="Y711" s="95">
        <v>71.2</v>
      </c>
      <c r="Z711" s="95">
        <v>-20</v>
      </c>
      <c r="AA711" s="95">
        <v>56.96</v>
      </c>
      <c r="AB711" s="95">
        <v>-16.1999999999999</v>
      </c>
      <c r="AC711" s="95">
        <v>77.247191011235898</v>
      </c>
      <c r="AD711" s="95">
        <v>3.04</v>
      </c>
      <c r="AE711" s="95">
        <v>105.337078651685</v>
      </c>
      <c r="AF711" s="96">
        <v>1</v>
      </c>
    </row>
    <row r="712" spans="1:32" ht="13.5" customHeight="1" x14ac:dyDescent="0.3">
      <c r="A712" s="91" t="s">
        <v>1391</v>
      </c>
      <c r="B712" s="92" t="s">
        <v>31</v>
      </c>
      <c r="D712" s="94" t="s">
        <v>1392</v>
      </c>
      <c r="E712" s="95">
        <v>9</v>
      </c>
      <c r="F712" s="95">
        <v>0</v>
      </c>
      <c r="G712" s="95">
        <v>29</v>
      </c>
      <c r="H712" s="95">
        <v>0</v>
      </c>
      <c r="I712" s="95">
        <v>0</v>
      </c>
      <c r="J712" s="95">
        <v>38</v>
      </c>
      <c r="K712" s="95">
        <v>0</v>
      </c>
      <c r="L712" s="95">
        <v>0</v>
      </c>
      <c r="M712" s="95">
        <v>0</v>
      </c>
      <c r="N712" s="95">
        <v>0</v>
      </c>
      <c r="O712" s="95">
        <v>0</v>
      </c>
      <c r="Q712" s="95">
        <v>38</v>
      </c>
      <c r="R712" s="95">
        <v>15</v>
      </c>
      <c r="S712" s="95">
        <v>7.2</v>
      </c>
      <c r="U712" s="95">
        <v>29</v>
      </c>
      <c r="X712" s="95">
        <v>36.200000000000003</v>
      </c>
      <c r="Y712" s="95">
        <v>51.2</v>
      </c>
      <c r="Z712" s="95">
        <v>-13.043478260869501</v>
      </c>
      <c r="AA712" s="95">
        <v>44.521739130434703</v>
      </c>
      <c r="AB712" s="95">
        <v>-13.2</v>
      </c>
      <c r="AC712" s="95">
        <v>74.21875</v>
      </c>
      <c r="AD712" s="95">
        <v>-6.5217391304347796</v>
      </c>
      <c r="AE712" s="95">
        <v>85.3515625</v>
      </c>
      <c r="AF712" s="96">
        <v>0</v>
      </c>
    </row>
    <row r="713" spans="1:32" ht="13.5" customHeight="1" x14ac:dyDescent="0.3">
      <c r="A713" s="91" t="s">
        <v>1393</v>
      </c>
      <c r="B713" s="92" t="s">
        <v>31</v>
      </c>
      <c r="D713" s="94" t="s">
        <v>1394</v>
      </c>
      <c r="E713" s="95">
        <v>0</v>
      </c>
      <c r="F713" s="95">
        <v>0</v>
      </c>
      <c r="G713" s="95">
        <v>29</v>
      </c>
      <c r="H713" s="95">
        <v>0</v>
      </c>
      <c r="I713" s="95">
        <v>15</v>
      </c>
      <c r="J713" s="95">
        <v>44</v>
      </c>
      <c r="K713" s="95">
        <v>0</v>
      </c>
      <c r="L713" s="95">
        <v>0</v>
      </c>
      <c r="M713" s="95">
        <v>0</v>
      </c>
      <c r="N713" s="95">
        <v>0</v>
      </c>
      <c r="O713" s="95">
        <v>0</v>
      </c>
      <c r="Q713" s="95">
        <v>44</v>
      </c>
      <c r="R713" s="95" t="s">
        <v>36</v>
      </c>
      <c r="U713" s="95" t="s">
        <v>36</v>
      </c>
      <c r="W713" s="95" t="s">
        <v>36</v>
      </c>
      <c r="X713" s="95" t="s">
        <v>36</v>
      </c>
      <c r="Y713" s="95">
        <v>29.2</v>
      </c>
      <c r="Z713" s="95">
        <v>-26.530612244897899</v>
      </c>
      <c r="AA713" s="95">
        <v>21.453061224489801</v>
      </c>
      <c r="AB713" s="95">
        <v>14.8</v>
      </c>
      <c r="AC713" s="95">
        <v>150.68493150684901</v>
      </c>
      <c r="AD713" s="95">
        <v>22.546938775510199</v>
      </c>
      <c r="AE713" s="95">
        <v>205.09893455098899</v>
      </c>
      <c r="AF713" s="96">
        <v>1</v>
      </c>
    </row>
    <row r="714" spans="1:32" ht="13.5" customHeight="1" x14ac:dyDescent="0.3">
      <c r="A714" s="91" t="s">
        <v>1395</v>
      </c>
      <c r="B714" s="92" t="s">
        <v>31</v>
      </c>
      <c r="C714" s="93" t="s">
        <v>320</v>
      </c>
      <c r="D714" s="94" t="s">
        <v>1396</v>
      </c>
      <c r="E714" s="95">
        <v>0</v>
      </c>
      <c r="F714" s="95">
        <v>0</v>
      </c>
      <c r="G714" s="95">
        <v>160</v>
      </c>
      <c r="H714" s="95">
        <v>13</v>
      </c>
      <c r="I714" s="95">
        <v>0</v>
      </c>
      <c r="J714" s="95">
        <v>173</v>
      </c>
      <c r="K714" s="95">
        <v>80</v>
      </c>
      <c r="L714" s="95">
        <v>0</v>
      </c>
      <c r="M714" s="95">
        <v>0</v>
      </c>
      <c r="N714" s="95">
        <v>80</v>
      </c>
      <c r="O714" s="95">
        <v>0</v>
      </c>
      <c r="Q714" s="95">
        <v>253</v>
      </c>
      <c r="Z714" s="95">
        <v>-11.403508771929801</v>
      </c>
      <c r="AF714" s="96">
        <v>0</v>
      </c>
    </row>
    <row r="715" spans="1:32" ht="13.5" customHeight="1" collapsed="1" x14ac:dyDescent="0.3">
      <c r="A715" s="91" t="s">
        <v>1397</v>
      </c>
      <c r="B715" s="92" t="s">
        <v>31</v>
      </c>
      <c r="C715" s="93" t="s">
        <v>320</v>
      </c>
      <c r="D715" s="94" t="s">
        <v>1398</v>
      </c>
      <c r="E715" s="95">
        <v>0</v>
      </c>
      <c r="F715" s="95">
        <v>0</v>
      </c>
      <c r="G715" s="95">
        <v>1208</v>
      </c>
      <c r="H715" s="95">
        <v>0</v>
      </c>
      <c r="I715" s="95">
        <v>0</v>
      </c>
      <c r="J715" s="95">
        <v>1208</v>
      </c>
      <c r="K715" s="95">
        <v>0</v>
      </c>
      <c r="L715" s="95">
        <v>0</v>
      </c>
      <c r="M715" s="95">
        <v>0</v>
      </c>
      <c r="N715" s="95">
        <v>0</v>
      </c>
      <c r="O715" s="95">
        <v>0</v>
      </c>
      <c r="Q715" s="95">
        <v>1208</v>
      </c>
      <c r="Z715" s="95">
        <v>-6.2575941676792199</v>
      </c>
      <c r="AF715" s="96">
        <v>1</v>
      </c>
    </row>
    <row r="716" spans="1:32" ht="13.5" hidden="1" customHeight="1" outlineLevel="1" x14ac:dyDescent="0.3">
      <c r="A716" s="91" t="s">
        <v>1399</v>
      </c>
      <c r="B716" s="92" t="s">
        <v>34</v>
      </c>
      <c r="C716" s="93" t="s">
        <v>320</v>
      </c>
      <c r="D716" s="94" t="s">
        <v>1400</v>
      </c>
      <c r="E716" s="95">
        <v>0</v>
      </c>
      <c r="F716" s="95">
        <v>0</v>
      </c>
      <c r="G716" s="95">
        <v>140</v>
      </c>
      <c r="H716" s="95">
        <v>0</v>
      </c>
      <c r="I716" s="95">
        <v>0</v>
      </c>
      <c r="J716" s="95">
        <v>140</v>
      </c>
      <c r="K716" s="95">
        <v>0</v>
      </c>
      <c r="L716" s="95">
        <v>0</v>
      </c>
      <c r="M716" s="95">
        <v>0</v>
      </c>
      <c r="N716" s="95">
        <v>0</v>
      </c>
      <c r="O716" s="95">
        <v>0</v>
      </c>
      <c r="Q716" s="95">
        <v>140</v>
      </c>
      <c r="Z716" s="95">
        <v>-6.2992125984251901</v>
      </c>
      <c r="AF716" s="96">
        <v>9</v>
      </c>
    </row>
    <row r="717" spans="1:32" ht="13.5" hidden="1" customHeight="1" outlineLevel="1" collapsed="1" x14ac:dyDescent="0.3">
      <c r="A717" s="91" t="s">
        <v>1401</v>
      </c>
      <c r="B717" s="92" t="s">
        <v>34</v>
      </c>
      <c r="C717" s="93" t="s">
        <v>320</v>
      </c>
      <c r="D717" s="94" t="s">
        <v>1402</v>
      </c>
      <c r="E717" s="95">
        <v>0</v>
      </c>
      <c r="F717" s="95">
        <v>0</v>
      </c>
      <c r="G717" s="95">
        <v>240</v>
      </c>
      <c r="H717" s="95">
        <v>0</v>
      </c>
      <c r="I717" s="95">
        <v>0</v>
      </c>
      <c r="J717" s="95">
        <v>240</v>
      </c>
      <c r="K717" s="95">
        <v>0</v>
      </c>
      <c r="L717" s="95">
        <v>0</v>
      </c>
      <c r="M717" s="95">
        <v>0</v>
      </c>
      <c r="N717" s="95">
        <v>0</v>
      </c>
      <c r="O717" s="95">
        <v>0</v>
      </c>
      <c r="Q717" s="95">
        <v>240</v>
      </c>
      <c r="Z717" s="95">
        <v>-4.7486033519552997</v>
      </c>
      <c r="AF717" s="96">
        <v>9</v>
      </c>
    </row>
    <row r="718" spans="1:32" ht="13.5" hidden="1" customHeight="1" outlineLevel="1" collapsed="1" x14ac:dyDescent="0.3">
      <c r="A718" s="91" t="s">
        <v>1403</v>
      </c>
      <c r="B718" s="92" t="s">
        <v>34</v>
      </c>
      <c r="C718" s="93" t="s">
        <v>320</v>
      </c>
      <c r="D718" s="94" t="s">
        <v>1404</v>
      </c>
      <c r="E718" s="95">
        <v>0</v>
      </c>
      <c r="F718" s="95">
        <v>0</v>
      </c>
      <c r="G718" s="95">
        <v>160</v>
      </c>
      <c r="H718" s="95">
        <v>0</v>
      </c>
      <c r="I718" s="95">
        <v>0</v>
      </c>
      <c r="J718" s="95">
        <v>160</v>
      </c>
      <c r="K718" s="95">
        <v>0</v>
      </c>
      <c r="L718" s="95">
        <v>0</v>
      </c>
      <c r="M718" s="95">
        <v>0</v>
      </c>
      <c r="N718" s="95">
        <v>0</v>
      </c>
      <c r="O718" s="95">
        <v>0</v>
      </c>
      <c r="Q718" s="95">
        <v>160</v>
      </c>
      <c r="Z718" s="95">
        <v>-6.8441064638783198</v>
      </c>
      <c r="AF718" s="96">
        <v>9</v>
      </c>
    </row>
    <row r="719" spans="1:32" ht="13.5" hidden="1" customHeight="1" outlineLevel="1" x14ac:dyDescent="0.3">
      <c r="A719" s="91" t="s">
        <v>1405</v>
      </c>
      <c r="B719" s="92" t="s">
        <v>34</v>
      </c>
      <c r="C719" s="93" t="s">
        <v>320</v>
      </c>
      <c r="D719" s="94" t="s">
        <v>1406</v>
      </c>
      <c r="E719" s="95">
        <v>0</v>
      </c>
      <c r="F719" s="95">
        <v>0</v>
      </c>
      <c r="G719" s="95">
        <v>63</v>
      </c>
      <c r="H719" s="95">
        <v>0</v>
      </c>
      <c r="I719" s="95">
        <v>0</v>
      </c>
      <c r="J719" s="95">
        <v>63</v>
      </c>
      <c r="K719" s="95">
        <v>0</v>
      </c>
      <c r="L719" s="95">
        <v>0</v>
      </c>
      <c r="M719" s="95">
        <v>0</v>
      </c>
      <c r="N719" s="95">
        <v>0</v>
      </c>
      <c r="O719" s="95">
        <v>0</v>
      </c>
      <c r="Q719" s="95">
        <v>63</v>
      </c>
      <c r="Z719" s="95">
        <v>-12.307692307692299</v>
      </c>
      <c r="AF719" s="96">
        <v>9</v>
      </c>
    </row>
    <row r="720" spans="1:32" ht="13.5" hidden="1" customHeight="1" outlineLevel="1" x14ac:dyDescent="0.3">
      <c r="A720" s="91" t="s">
        <v>1407</v>
      </c>
      <c r="B720" s="92" t="s">
        <v>34</v>
      </c>
      <c r="C720" s="93" t="s">
        <v>320</v>
      </c>
      <c r="D720" s="94" t="s">
        <v>1408</v>
      </c>
      <c r="E720" s="95">
        <v>0</v>
      </c>
      <c r="F720" s="95">
        <v>0</v>
      </c>
      <c r="G720" s="95">
        <v>80</v>
      </c>
      <c r="H720" s="95">
        <v>0</v>
      </c>
      <c r="I720" s="95">
        <v>0</v>
      </c>
      <c r="J720" s="95">
        <v>80</v>
      </c>
      <c r="K720" s="95">
        <v>0</v>
      </c>
      <c r="L720" s="95">
        <v>0</v>
      </c>
      <c r="M720" s="95">
        <v>0</v>
      </c>
      <c r="N720" s="95">
        <v>0</v>
      </c>
      <c r="O720" s="95">
        <v>0</v>
      </c>
      <c r="Q720" s="95">
        <v>80</v>
      </c>
      <c r="Z720" s="95">
        <v>3.0303030303030298</v>
      </c>
      <c r="AF720" s="96">
        <v>9</v>
      </c>
    </row>
    <row r="721" spans="1:32" ht="13.5" hidden="1" customHeight="1" outlineLevel="1" x14ac:dyDescent="0.3">
      <c r="A721" s="91" t="s">
        <v>1409</v>
      </c>
      <c r="B721" s="92" t="s">
        <v>34</v>
      </c>
      <c r="C721" s="93" t="s">
        <v>320</v>
      </c>
      <c r="D721" s="94" t="s">
        <v>1410</v>
      </c>
      <c r="E721" s="95">
        <v>0</v>
      </c>
      <c r="F721" s="95">
        <v>0</v>
      </c>
      <c r="G721" s="95">
        <v>135</v>
      </c>
      <c r="H721" s="95">
        <v>0</v>
      </c>
      <c r="I721" s="95">
        <v>0</v>
      </c>
      <c r="J721" s="95">
        <v>135</v>
      </c>
      <c r="K721" s="95">
        <v>0</v>
      </c>
      <c r="L721" s="95">
        <v>0</v>
      </c>
      <c r="M721" s="95">
        <v>0</v>
      </c>
      <c r="N721" s="95">
        <v>0</v>
      </c>
      <c r="O721" s="95">
        <v>0</v>
      </c>
      <c r="Q721" s="95">
        <v>135</v>
      </c>
      <c r="Z721" s="95">
        <v>-3.6036036036036001</v>
      </c>
      <c r="AF721" s="96">
        <v>9</v>
      </c>
    </row>
    <row r="722" spans="1:32" ht="13.5" hidden="1" customHeight="1" outlineLevel="1" x14ac:dyDescent="0.3">
      <c r="A722" s="91" t="s">
        <v>1411</v>
      </c>
      <c r="B722" s="92" t="s">
        <v>34</v>
      </c>
      <c r="C722" s="93" t="s">
        <v>320</v>
      </c>
      <c r="D722" s="94" t="s">
        <v>1412</v>
      </c>
      <c r="E722" s="95">
        <v>0</v>
      </c>
      <c r="F722" s="95">
        <v>0</v>
      </c>
      <c r="G722" s="95">
        <v>240</v>
      </c>
      <c r="H722" s="95">
        <v>0</v>
      </c>
      <c r="I722" s="95">
        <v>0</v>
      </c>
      <c r="J722" s="95">
        <v>240</v>
      </c>
      <c r="K722" s="95">
        <v>0</v>
      </c>
      <c r="L722" s="95">
        <v>0</v>
      </c>
      <c r="M722" s="95">
        <v>0</v>
      </c>
      <c r="N722" s="95">
        <v>0</v>
      </c>
      <c r="O722" s="95">
        <v>0</v>
      </c>
      <c r="Q722" s="95">
        <v>240</v>
      </c>
      <c r="Z722" s="95">
        <v>-5.6</v>
      </c>
      <c r="AF722" s="96">
        <v>9</v>
      </c>
    </row>
    <row r="723" spans="1:32" ht="13.5" hidden="1" customHeight="1" outlineLevel="1" x14ac:dyDescent="0.3">
      <c r="A723" s="91" t="s">
        <v>1413</v>
      </c>
      <c r="B723" s="92" t="s">
        <v>34</v>
      </c>
      <c r="C723" s="93" t="s">
        <v>320</v>
      </c>
      <c r="D723" s="94" t="s">
        <v>1414</v>
      </c>
      <c r="E723" s="95">
        <v>0</v>
      </c>
      <c r="F723" s="95">
        <v>0</v>
      </c>
      <c r="G723" s="95">
        <v>80</v>
      </c>
      <c r="H723" s="95">
        <v>0</v>
      </c>
      <c r="I723" s="95">
        <v>0</v>
      </c>
      <c r="J723" s="95">
        <v>80</v>
      </c>
      <c r="K723" s="95">
        <v>0</v>
      </c>
      <c r="L723" s="95">
        <v>0</v>
      </c>
      <c r="M723" s="95">
        <v>0</v>
      </c>
      <c r="N723" s="95">
        <v>0</v>
      </c>
      <c r="O723" s="95">
        <v>0</v>
      </c>
      <c r="Q723" s="95">
        <v>80</v>
      </c>
      <c r="Z723" s="95">
        <v>-17.582417582417499</v>
      </c>
      <c r="AF723" s="96">
        <v>9</v>
      </c>
    </row>
    <row r="724" spans="1:32" ht="13.5" hidden="1" customHeight="1" outlineLevel="1" x14ac:dyDescent="0.3">
      <c r="A724" s="91" t="s">
        <v>1415</v>
      </c>
      <c r="B724" s="92" t="s">
        <v>34</v>
      </c>
      <c r="C724" s="93" t="s">
        <v>320</v>
      </c>
      <c r="D724" s="94" t="s">
        <v>1416</v>
      </c>
      <c r="E724" s="95">
        <v>0</v>
      </c>
      <c r="F724" s="95">
        <v>0</v>
      </c>
      <c r="G724" s="95">
        <v>70</v>
      </c>
      <c r="H724" s="95">
        <v>0</v>
      </c>
      <c r="I724" s="95">
        <v>0</v>
      </c>
      <c r="J724" s="95">
        <v>70</v>
      </c>
      <c r="K724" s="95">
        <v>0</v>
      </c>
      <c r="L724" s="95">
        <v>0</v>
      </c>
      <c r="M724" s="95">
        <v>0</v>
      </c>
      <c r="N724" s="95">
        <v>0</v>
      </c>
      <c r="O724" s="95">
        <v>0</v>
      </c>
      <c r="Q724" s="95">
        <v>70</v>
      </c>
      <c r="Z724" s="95">
        <v>-6.4516129032257998</v>
      </c>
      <c r="AF724" s="96">
        <v>9</v>
      </c>
    </row>
    <row r="725" spans="1:32" ht="13.5" customHeight="1" collapsed="1" x14ac:dyDescent="0.3">
      <c r="A725" s="91" t="s">
        <v>1417</v>
      </c>
      <c r="B725" s="92" t="s">
        <v>31</v>
      </c>
      <c r="C725" s="93" t="s">
        <v>320</v>
      </c>
      <c r="D725" s="94" t="s">
        <v>1418</v>
      </c>
      <c r="E725" s="95">
        <v>0</v>
      </c>
      <c r="F725" s="95">
        <v>0</v>
      </c>
      <c r="G725" s="95">
        <v>845</v>
      </c>
      <c r="H725" s="95">
        <v>0</v>
      </c>
      <c r="I725" s="95">
        <v>0</v>
      </c>
      <c r="J725" s="95">
        <v>845</v>
      </c>
      <c r="K725" s="95">
        <v>0</v>
      </c>
      <c r="L725" s="95">
        <v>0</v>
      </c>
      <c r="M725" s="95">
        <v>0</v>
      </c>
      <c r="N725" s="95">
        <v>0</v>
      </c>
      <c r="O725" s="95">
        <v>0</v>
      </c>
      <c r="Q725" s="95">
        <v>845</v>
      </c>
      <c r="Z725" s="95">
        <v>-5.7652711050102896</v>
      </c>
      <c r="AF725" s="96">
        <v>0</v>
      </c>
    </row>
    <row r="726" spans="1:32" ht="13.5" hidden="1" customHeight="1" outlineLevel="1" x14ac:dyDescent="0.3">
      <c r="A726" s="91" t="s">
        <v>1419</v>
      </c>
      <c r="B726" s="92" t="s">
        <v>34</v>
      </c>
      <c r="C726" s="93" t="s">
        <v>320</v>
      </c>
      <c r="D726" s="94" t="s">
        <v>1420</v>
      </c>
      <c r="E726" s="95">
        <v>0</v>
      </c>
      <c r="F726" s="95">
        <v>0</v>
      </c>
      <c r="G726" s="95">
        <v>40</v>
      </c>
      <c r="H726" s="95">
        <v>0</v>
      </c>
      <c r="I726" s="95">
        <v>0</v>
      </c>
      <c r="J726" s="95">
        <v>40</v>
      </c>
      <c r="K726" s="95">
        <v>0</v>
      </c>
      <c r="L726" s="95">
        <v>0</v>
      </c>
      <c r="M726" s="95">
        <v>0</v>
      </c>
      <c r="N726" s="95">
        <v>0</v>
      </c>
      <c r="O726" s="95">
        <v>0</v>
      </c>
      <c r="Q726" s="95">
        <v>40</v>
      </c>
      <c r="Z726" s="95">
        <v>5.7971014492753596</v>
      </c>
      <c r="AF726" s="96">
        <v>9</v>
      </c>
    </row>
    <row r="727" spans="1:32" ht="13.5" hidden="1" customHeight="1" outlineLevel="1" x14ac:dyDescent="0.3">
      <c r="A727" s="91" t="s">
        <v>1421</v>
      </c>
      <c r="B727" s="92" t="s">
        <v>34</v>
      </c>
      <c r="C727" s="93" t="s">
        <v>320</v>
      </c>
      <c r="D727" s="94" t="s">
        <v>1422</v>
      </c>
      <c r="E727" s="95">
        <v>0</v>
      </c>
      <c r="F727" s="95">
        <v>0</v>
      </c>
      <c r="G727" s="95">
        <v>30</v>
      </c>
      <c r="H727" s="95">
        <v>0</v>
      </c>
      <c r="I727" s="95">
        <v>0</v>
      </c>
      <c r="J727" s="95">
        <v>30</v>
      </c>
      <c r="K727" s="95">
        <v>0</v>
      </c>
      <c r="L727" s="95">
        <v>0</v>
      </c>
      <c r="M727" s="95">
        <v>0</v>
      </c>
      <c r="N727" s="95">
        <v>0</v>
      </c>
      <c r="O727" s="95">
        <v>0</v>
      </c>
      <c r="Q727" s="95">
        <v>30</v>
      </c>
      <c r="Z727" s="95">
        <v>-10.958904109589</v>
      </c>
      <c r="AF727" s="96">
        <v>9</v>
      </c>
    </row>
    <row r="728" spans="1:32" ht="13.5" hidden="1" customHeight="1" outlineLevel="1" x14ac:dyDescent="0.3">
      <c r="A728" s="91" t="s">
        <v>1423</v>
      </c>
      <c r="B728" s="92" t="s">
        <v>34</v>
      </c>
      <c r="C728" s="93" t="s">
        <v>320</v>
      </c>
      <c r="D728" s="94" t="s">
        <v>1424</v>
      </c>
      <c r="E728" s="95">
        <v>0</v>
      </c>
      <c r="F728" s="95">
        <v>0</v>
      </c>
      <c r="G728" s="95">
        <v>145</v>
      </c>
      <c r="H728" s="95">
        <v>0</v>
      </c>
      <c r="I728" s="95">
        <v>0</v>
      </c>
      <c r="J728" s="95">
        <v>145</v>
      </c>
      <c r="K728" s="95">
        <v>0</v>
      </c>
      <c r="L728" s="95">
        <v>0</v>
      </c>
      <c r="M728" s="95">
        <v>0</v>
      </c>
      <c r="N728" s="95">
        <v>0</v>
      </c>
      <c r="O728" s="95">
        <v>0</v>
      </c>
      <c r="Q728" s="95">
        <v>145</v>
      </c>
      <c r="Z728" s="95">
        <v>-3.3333333333333299</v>
      </c>
      <c r="AF728" s="96">
        <v>9</v>
      </c>
    </row>
    <row r="729" spans="1:32" ht="13.5" hidden="1" customHeight="1" outlineLevel="1" x14ac:dyDescent="0.3">
      <c r="A729" s="91" t="s">
        <v>1425</v>
      </c>
      <c r="B729" s="92" t="s">
        <v>34</v>
      </c>
      <c r="C729" s="93" t="s">
        <v>320</v>
      </c>
      <c r="D729" s="94" t="s">
        <v>1426</v>
      </c>
      <c r="E729" s="95">
        <v>0</v>
      </c>
      <c r="F729" s="95">
        <v>0</v>
      </c>
      <c r="G729" s="95">
        <v>105</v>
      </c>
      <c r="H729" s="95">
        <v>0</v>
      </c>
      <c r="I729" s="95">
        <v>0</v>
      </c>
      <c r="J729" s="95">
        <v>105</v>
      </c>
      <c r="K729" s="95">
        <v>0</v>
      </c>
      <c r="L729" s="95">
        <v>0</v>
      </c>
      <c r="M729" s="95">
        <v>0</v>
      </c>
      <c r="N729" s="95">
        <v>0</v>
      </c>
      <c r="O729" s="95">
        <v>0</v>
      </c>
      <c r="Q729" s="95">
        <v>105</v>
      </c>
      <c r="Z729" s="95">
        <v>-1.78571428571428</v>
      </c>
      <c r="AF729" s="96">
        <v>9</v>
      </c>
    </row>
    <row r="730" spans="1:32" ht="13.5" hidden="1" customHeight="1" outlineLevel="1" x14ac:dyDescent="0.3">
      <c r="A730" s="91" t="s">
        <v>1427</v>
      </c>
      <c r="B730" s="92" t="s">
        <v>34</v>
      </c>
      <c r="C730" s="93" t="s">
        <v>320</v>
      </c>
      <c r="D730" s="94" t="s">
        <v>1428</v>
      </c>
      <c r="E730" s="95">
        <v>0</v>
      </c>
      <c r="F730" s="95">
        <v>0</v>
      </c>
      <c r="G730" s="95">
        <v>30</v>
      </c>
      <c r="H730" s="95">
        <v>0</v>
      </c>
      <c r="I730" s="95">
        <v>0</v>
      </c>
      <c r="J730" s="95">
        <v>30</v>
      </c>
      <c r="K730" s="95">
        <v>0</v>
      </c>
      <c r="L730" s="95">
        <v>0</v>
      </c>
      <c r="M730" s="95">
        <v>0</v>
      </c>
      <c r="N730" s="95">
        <v>0</v>
      </c>
      <c r="O730" s="95">
        <v>0</v>
      </c>
      <c r="Q730" s="95">
        <v>30</v>
      </c>
      <c r="Z730" s="95">
        <v>-11.6666666666666</v>
      </c>
      <c r="AF730" s="96">
        <v>9</v>
      </c>
    </row>
    <row r="731" spans="1:32" ht="13.5" hidden="1" customHeight="1" outlineLevel="1" x14ac:dyDescent="0.3">
      <c r="A731" s="91" t="s">
        <v>1429</v>
      </c>
      <c r="B731" s="92" t="s">
        <v>34</v>
      </c>
      <c r="C731" s="93" t="s">
        <v>320</v>
      </c>
      <c r="D731" s="94" t="s">
        <v>1430</v>
      </c>
      <c r="E731" s="95">
        <v>0</v>
      </c>
      <c r="F731" s="95">
        <v>0</v>
      </c>
      <c r="G731" s="95">
        <v>30</v>
      </c>
      <c r="H731" s="95">
        <v>0</v>
      </c>
      <c r="I731" s="95">
        <v>0</v>
      </c>
      <c r="J731" s="95">
        <v>30</v>
      </c>
      <c r="K731" s="95">
        <v>0</v>
      </c>
      <c r="L731" s="95">
        <v>0</v>
      </c>
      <c r="M731" s="95">
        <v>0</v>
      </c>
      <c r="N731" s="95">
        <v>0</v>
      </c>
      <c r="O731" s="95">
        <v>0</v>
      </c>
      <c r="Q731" s="95">
        <v>30</v>
      </c>
      <c r="Z731" s="95">
        <v>-14.285714285714199</v>
      </c>
      <c r="AF731" s="96">
        <v>9</v>
      </c>
    </row>
    <row r="732" spans="1:32" ht="13.5" hidden="1" customHeight="1" outlineLevel="1" x14ac:dyDescent="0.3">
      <c r="A732" s="91" t="s">
        <v>1431</v>
      </c>
      <c r="B732" s="92" t="s">
        <v>34</v>
      </c>
      <c r="C732" s="93" t="s">
        <v>320</v>
      </c>
      <c r="D732" s="94" t="s">
        <v>1432</v>
      </c>
      <c r="E732" s="95">
        <v>0</v>
      </c>
      <c r="F732" s="95">
        <v>0</v>
      </c>
      <c r="G732" s="95">
        <v>30</v>
      </c>
      <c r="H732" s="95">
        <v>0</v>
      </c>
      <c r="I732" s="95">
        <v>0</v>
      </c>
      <c r="J732" s="95">
        <v>30</v>
      </c>
      <c r="K732" s="95">
        <v>0</v>
      </c>
      <c r="L732" s="95">
        <v>0</v>
      </c>
      <c r="M732" s="95">
        <v>0</v>
      </c>
      <c r="N732" s="95">
        <v>0</v>
      </c>
      <c r="O732" s="95">
        <v>0</v>
      </c>
      <c r="Q732" s="95">
        <v>30</v>
      </c>
      <c r="Z732" s="95">
        <v>-4.7619047619047601</v>
      </c>
      <c r="AF732" s="96">
        <v>9</v>
      </c>
    </row>
    <row r="733" spans="1:32" ht="13.5" hidden="1" customHeight="1" outlineLevel="1" x14ac:dyDescent="0.3">
      <c r="A733" s="91" t="s">
        <v>1433</v>
      </c>
      <c r="B733" s="92" t="s">
        <v>34</v>
      </c>
      <c r="C733" s="93" t="s">
        <v>320</v>
      </c>
      <c r="D733" s="94" t="s">
        <v>1434</v>
      </c>
      <c r="E733" s="95">
        <v>0</v>
      </c>
      <c r="F733" s="95">
        <v>0</v>
      </c>
      <c r="G733" s="95">
        <v>30</v>
      </c>
      <c r="H733" s="95">
        <v>0</v>
      </c>
      <c r="I733" s="95">
        <v>0</v>
      </c>
      <c r="J733" s="95">
        <v>30</v>
      </c>
      <c r="K733" s="95">
        <v>0</v>
      </c>
      <c r="L733" s="95">
        <v>0</v>
      </c>
      <c r="M733" s="95">
        <v>0</v>
      </c>
      <c r="N733" s="95">
        <v>0</v>
      </c>
      <c r="O733" s="95">
        <v>0</v>
      </c>
      <c r="Q733" s="95">
        <v>30</v>
      </c>
      <c r="Z733" s="95">
        <v>-3.5714285714285698</v>
      </c>
      <c r="AF733" s="96">
        <v>9</v>
      </c>
    </row>
    <row r="734" spans="1:32" ht="13.5" hidden="1" customHeight="1" outlineLevel="1" x14ac:dyDescent="0.3">
      <c r="A734" s="91" t="s">
        <v>1435</v>
      </c>
      <c r="B734" s="92" t="s">
        <v>34</v>
      </c>
      <c r="C734" s="93" t="s">
        <v>320</v>
      </c>
      <c r="D734" s="94" t="s">
        <v>1436</v>
      </c>
      <c r="E734" s="95">
        <v>0</v>
      </c>
      <c r="F734" s="95">
        <v>0</v>
      </c>
      <c r="G734" s="95">
        <v>160</v>
      </c>
      <c r="H734" s="95">
        <v>0</v>
      </c>
      <c r="I734" s="95">
        <v>0</v>
      </c>
      <c r="J734" s="95">
        <v>160</v>
      </c>
      <c r="K734" s="95">
        <v>0</v>
      </c>
      <c r="L734" s="95">
        <v>0</v>
      </c>
      <c r="M734" s="95">
        <v>0</v>
      </c>
      <c r="N734" s="95">
        <v>0</v>
      </c>
      <c r="O734" s="95">
        <v>0</v>
      </c>
      <c r="Q734" s="95">
        <v>160</v>
      </c>
      <c r="Z734" s="95">
        <v>-5.4054054054053999</v>
      </c>
      <c r="AF734" s="96">
        <v>9</v>
      </c>
    </row>
    <row r="735" spans="1:32" ht="13.5" hidden="1" customHeight="1" outlineLevel="1" x14ac:dyDescent="0.3">
      <c r="A735" s="91" t="s">
        <v>1437</v>
      </c>
      <c r="B735" s="92" t="s">
        <v>34</v>
      </c>
      <c r="C735" s="93" t="s">
        <v>320</v>
      </c>
      <c r="D735" s="94" t="s">
        <v>1438</v>
      </c>
      <c r="E735" s="95">
        <v>0</v>
      </c>
      <c r="F735" s="95">
        <v>0</v>
      </c>
      <c r="G735" s="95">
        <v>30</v>
      </c>
      <c r="H735" s="95">
        <v>0</v>
      </c>
      <c r="I735" s="95">
        <v>0</v>
      </c>
      <c r="J735" s="95">
        <v>30</v>
      </c>
      <c r="K735" s="95">
        <v>0</v>
      </c>
      <c r="L735" s="95">
        <v>0</v>
      </c>
      <c r="M735" s="95">
        <v>0</v>
      </c>
      <c r="N735" s="95">
        <v>0</v>
      </c>
      <c r="O735" s="95">
        <v>0</v>
      </c>
      <c r="Q735" s="95">
        <v>30</v>
      </c>
      <c r="Z735" s="95">
        <v>-2.7777777777777701</v>
      </c>
      <c r="AF735" s="96">
        <v>9</v>
      </c>
    </row>
    <row r="736" spans="1:32" ht="13.5" hidden="1" customHeight="1" outlineLevel="1" x14ac:dyDescent="0.3">
      <c r="A736" s="91" t="s">
        <v>1439</v>
      </c>
      <c r="B736" s="92" t="s">
        <v>34</v>
      </c>
      <c r="C736" s="93" t="s">
        <v>320</v>
      </c>
      <c r="D736" s="94" t="s">
        <v>1440</v>
      </c>
      <c r="E736" s="95">
        <v>0</v>
      </c>
      <c r="F736" s="95">
        <v>0</v>
      </c>
      <c r="G736" s="95">
        <v>45</v>
      </c>
      <c r="H736" s="95">
        <v>0</v>
      </c>
      <c r="I736" s="95">
        <v>0</v>
      </c>
      <c r="J736" s="95">
        <v>45</v>
      </c>
      <c r="K736" s="95">
        <v>0</v>
      </c>
      <c r="L736" s="95">
        <v>0</v>
      </c>
      <c r="M736" s="95">
        <v>0</v>
      </c>
      <c r="N736" s="95">
        <v>0</v>
      </c>
      <c r="O736" s="95">
        <v>0</v>
      </c>
      <c r="Q736" s="95">
        <v>45</v>
      </c>
      <c r="Z736" s="95">
        <v>-14.4144144144144</v>
      </c>
      <c r="AF736" s="96">
        <v>9</v>
      </c>
    </row>
    <row r="737" spans="1:32" ht="13.5" hidden="1" customHeight="1" outlineLevel="1" x14ac:dyDescent="0.3">
      <c r="A737" s="91" t="s">
        <v>1441</v>
      </c>
      <c r="B737" s="92" t="s">
        <v>34</v>
      </c>
      <c r="C737" s="93" t="s">
        <v>320</v>
      </c>
      <c r="D737" s="94" t="s">
        <v>1442</v>
      </c>
      <c r="E737" s="95">
        <v>0</v>
      </c>
      <c r="F737" s="95">
        <v>0</v>
      </c>
      <c r="G737" s="95">
        <v>140</v>
      </c>
      <c r="H737" s="95">
        <v>0</v>
      </c>
      <c r="I737" s="95">
        <v>0</v>
      </c>
      <c r="J737" s="95">
        <v>140</v>
      </c>
      <c r="K737" s="95">
        <v>0</v>
      </c>
      <c r="L737" s="95">
        <v>0</v>
      </c>
      <c r="M737" s="95">
        <v>0</v>
      </c>
      <c r="N737" s="95">
        <v>0</v>
      </c>
      <c r="O737" s="95">
        <v>0</v>
      </c>
      <c r="Q737" s="95">
        <v>140</v>
      </c>
      <c r="Z737" s="95">
        <v>-7.4889867841409696</v>
      </c>
      <c r="AF737" s="96">
        <v>9</v>
      </c>
    </row>
    <row r="738" spans="1:32" ht="13.5" hidden="1" customHeight="1" outlineLevel="1" x14ac:dyDescent="0.3">
      <c r="A738" s="91" t="s">
        <v>1443</v>
      </c>
      <c r="B738" s="92" t="s">
        <v>34</v>
      </c>
      <c r="C738" s="93" t="s">
        <v>320</v>
      </c>
      <c r="D738" s="94" t="s">
        <v>1444</v>
      </c>
      <c r="E738" s="95">
        <v>0</v>
      </c>
      <c r="F738" s="95">
        <v>0</v>
      </c>
      <c r="G738" s="95">
        <v>30</v>
      </c>
      <c r="H738" s="95">
        <v>0</v>
      </c>
      <c r="I738" s="95">
        <v>0</v>
      </c>
      <c r="J738" s="95">
        <v>30</v>
      </c>
      <c r="K738" s="95">
        <v>0</v>
      </c>
      <c r="L738" s="95">
        <v>0</v>
      </c>
      <c r="M738" s="95">
        <v>0</v>
      </c>
      <c r="N738" s="95">
        <v>0</v>
      </c>
      <c r="O738" s="95">
        <v>0</v>
      </c>
      <c r="Q738" s="95">
        <v>30</v>
      </c>
      <c r="Z738" s="95">
        <v>-9.0909090909090899</v>
      </c>
      <c r="AF738" s="96">
        <v>9</v>
      </c>
    </row>
    <row r="739" spans="1:32" ht="13.5" customHeight="1" collapsed="1" x14ac:dyDescent="0.3">
      <c r="A739" s="91" t="s">
        <v>1445</v>
      </c>
      <c r="B739" s="92" t="s">
        <v>31</v>
      </c>
      <c r="D739" s="94" t="s">
        <v>1446</v>
      </c>
      <c r="E739" s="95">
        <v>162</v>
      </c>
      <c r="F739" s="95">
        <v>0</v>
      </c>
      <c r="G739" s="95">
        <v>136</v>
      </c>
      <c r="H739" s="95">
        <v>0</v>
      </c>
      <c r="I739" s="95">
        <v>0</v>
      </c>
      <c r="J739" s="95">
        <v>298</v>
      </c>
      <c r="K739" s="95">
        <v>13</v>
      </c>
      <c r="L739" s="95">
        <v>0</v>
      </c>
      <c r="M739" s="95">
        <v>0</v>
      </c>
      <c r="N739" s="95">
        <v>13</v>
      </c>
      <c r="O739" s="95">
        <v>0</v>
      </c>
      <c r="Q739" s="95">
        <v>311</v>
      </c>
      <c r="R739" s="95">
        <v>51</v>
      </c>
      <c r="S739" s="95">
        <v>144.599999999999</v>
      </c>
      <c r="U739" s="95">
        <v>134.6</v>
      </c>
      <c r="X739" s="95">
        <v>279.19999999999902</v>
      </c>
      <c r="Y739" s="95">
        <v>330.19999999999902</v>
      </c>
      <c r="Z739" s="95">
        <v>-9.6618357487922708</v>
      </c>
      <c r="AA739" s="95">
        <v>298.29661835748698</v>
      </c>
      <c r="AB739" s="95">
        <v>-32.199999999999903</v>
      </c>
      <c r="AC739" s="95">
        <v>90.248334342822503</v>
      </c>
      <c r="AD739" s="95">
        <v>12.703381642512101</v>
      </c>
      <c r="AE739" s="95">
        <v>104.258640849655</v>
      </c>
      <c r="AF739" s="96">
        <v>1</v>
      </c>
    </row>
    <row r="740" spans="1:32" ht="13.5" hidden="1" customHeight="1" outlineLevel="1" x14ac:dyDescent="0.3">
      <c r="A740" s="91" t="s">
        <v>1447</v>
      </c>
      <c r="B740" s="92" t="s">
        <v>34</v>
      </c>
      <c r="D740" s="94" t="s">
        <v>1448</v>
      </c>
      <c r="E740" s="95">
        <v>36</v>
      </c>
      <c r="F740" s="95">
        <v>0</v>
      </c>
      <c r="G740" s="95">
        <v>76</v>
      </c>
      <c r="H740" s="95">
        <v>0</v>
      </c>
      <c r="I740" s="95">
        <v>0</v>
      </c>
      <c r="J740" s="95">
        <v>112</v>
      </c>
      <c r="K740" s="95">
        <v>0</v>
      </c>
      <c r="L740" s="95">
        <v>0</v>
      </c>
      <c r="M740" s="95">
        <v>0</v>
      </c>
      <c r="N740" s="95">
        <v>0</v>
      </c>
      <c r="O740" s="95">
        <v>0</v>
      </c>
      <c r="Q740" s="95">
        <v>112</v>
      </c>
      <c r="R740" s="95">
        <v>19</v>
      </c>
      <c r="S740" s="95">
        <v>25</v>
      </c>
      <c r="U740" s="95">
        <v>75.599999999999994</v>
      </c>
      <c r="X740" s="95">
        <v>100.6</v>
      </c>
      <c r="Y740" s="95">
        <v>119.6</v>
      </c>
      <c r="Z740" s="95">
        <v>-16.923076923076898</v>
      </c>
      <c r="AA740" s="95">
        <v>99.36</v>
      </c>
      <c r="AB740" s="95">
        <v>-7.5999999999999899</v>
      </c>
      <c r="AD740" s="95">
        <v>12.64</v>
      </c>
      <c r="AF740" s="96">
        <v>9</v>
      </c>
    </row>
    <row r="741" spans="1:32" ht="13.5" hidden="1" customHeight="1" outlineLevel="1" x14ac:dyDescent="0.3">
      <c r="A741" s="91" t="s">
        <v>1449</v>
      </c>
      <c r="B741" s="92" t="s">
        <v>34</v>
      </c>
      <c r="D741" s="94" t="s">
        <v>1450</v>
      </c>
      <c r="E741" s="95">
        <v>49</v>
      </c>
      <c r="F741" s="95">
        <v>0</v>
      </c>
      <c r="G741" s="95">
        <v>52</v>
      </c>
      <c r="H741" s="95">
        <v>0</v>
      </c>
      <c r="I741" s="95">
        <v>0</v>
      </c>
      <c r="J741" s="95">
        <v>101</v>
      </c>
      <c r="K741" s="95">
        <v>0</v>
      </c>
      <c r="L741" s="95">
        <v>0</v>
      </c>
      <c r="M741" s="95">
        <v>0</v>
      </c>
      <c r="N741" s="95">
        <v>0</v>
      </c>
      <c r="O741" s="95">
        <v>0</v>
      </c>
      <c r="Q741" s="95">
        <v>101</v>
      </c>
      <c r="R741" s="95">
        <v>17</v>
      </c>
      <c r="S741" s="95">
        <v>51.6</v>
      </c>
      <c r="U741" s="95">
        <v>51</v>
      </c>
      <c r="X741" s="95">
        <v>102.6</v>
      </c>
      <c r="Y741" s="95">
        <v>119.6</v>
      </c>
      <c r="Z741" s="95">
        <v>-7.9754601226993804</v>
      </c>
      <c r="AA741" s="95">
        <v>110.061349693251</v>
      </c>
      <c r="AB741" s="95">
        <v>-18.599999999999898</v>
      </c>
      <c r="AD741" s="95">
        <v>-9.0613496932515307</v>
      </c>
      <c r="AF741" s="96">
        <v>9</v>
      </c>
    </row>
    <row r="742" spans="1:32" ht="13.5" hidden="1" customHeight="1" outlineLevel="1" x14ac:dyDescent="0.3">
      <c r="A742" s="91" t="s">
        <v>1451</v>
      </c>
      <c r="B742" s="92" t="s">
        <v>34</v>
      </c>
      <c r="D742" s="94" t="s">
        <v>1452</v>
      </c>
      <c r="E742" s="95">
        <v>33</v>
      </c>
      <c r="F742" s="95">
        <v>0</v>
      </c>
      <c r="G742" s="95">
        <v>0</v>
      </c>
      <c r="H742" s="95">
        <v>0</v>
      </c>
      <c r="I742" s="95">
        <v>0</v>
      </c>
      <c r="J742" s="95">
        <v>33</v>
      </c>
      <c r="K742" s="95">
        <v>0</v>
      </c>
      <c r="L742" s="95">
        <v>0</v>
      </c>
      <c r="M742" s="95">
        <v>0</v>
      </c>
      <c r="N742" s="95">
        <v>0</v>
      </c>
      <c r="O742" s="95">
        <v>0</v>
      </c>
      <c r="Q742" s="95">
        <v>33</v>
      </c>
      <c r="R742" s="95">
        <v>8</v>
      </c>
      <c r="S742" s="95">
        <v>32</v>
      </c>
      <c r="X742" s="95">
        <v>32</v>
      </c>
      <c r="Y742" s="95">
        <v>40</v>
      </c>
      <c r="Z742" s="95">
        <v>-5.8823529411764701</v>
      </c>
      <c r="AA742" s="95">
        <v>37.647058823529399</v>
      </c>
      <c r="AB742" s="95">
        <v>-7</v>
      </c>
      <c r="AD742" s="95">
        <v>-4.6470588235294104</v>
      </c>
      <c r="AF742" s="96">
        <v>9</v>
      </c>
    </row>
    <row r="743" spans="1:32" ht="13.5" hidden="1" customHeight="1" outlineLevel="1" collapsed="1" x14ac:dyDescent="0.3">
      <c r="A743" s="91" t="s">
        <v>1453</v>
      </c>
      <c r="B743" s="92" t="s">
        <v>34</v>
      </c>
      <c r="D743" s="94" t="s">
        <v>1454</v>
      </c>
      <c r="E743" s="95">
        <v>12</v>
      </c>
      <c r="F743" s="95">
        <v>0</v>
      </c>
      <c r="G743" s="95">
        <v>0</v>
      </c>
      <c r="H743" s="95">
        <v>0</v>
      </c>
      <c r="I743" s="95">
        <v>0</v>
      </c>
      <c r="J743" s="95">
        <v>12</v>
      </c>
      <c r="K743" s="95">
        <v>0</v>
      </c>
      <c r="L743" s="95">
        <v>0</v>
      </c>
      <c r="M743" s="95">
        <v>0</v>
      </c>
      <c r="N743" s="95">
        <v>0</v>
      </c>
      <c r="O743" s="95">
        <v>0</v>
      </c>
      <c r="Q743" s="95">
        <v>12</v>
      </c>
      <c r="R743" s="95" t="s">
        <v>36</v>
      </c>
      <c r="S743" s="95" t="s">
        <v>36</v>
      </c>
      <c r="X743" s="95" t="s">
        <v>36</v>
      </c>
      <c r="Y743" s="95">
        <v>8</v>
      </c>
      <c r="Z743" s="95">
        <v>-15</v>
      </c>
      <c r="AA743" s="95">
        <v>6.8</v>
      </c>
      <c r="AB743" s="95">
        <v>4</v>
      </c>
      <c r="AD743" s="95">
        <v>5.2</v>
      </c>
      <c r="AF743" s="96">
        <v>9</v>
      </c>
    </row>
    <row r="744" spans="1:32" ht="13.5" hidden="1" customHeight="1" outlineLevel="1" x14ac:dyDescent="0.3">
      <c r="A744" s="91" t="s">
        <v>1455</v>
      </c>
      <c r="B744" s="92" t="s">
        <v>34</v>
      </c>
      <c r="D744" s="94" t="s">
        <v>1456</v>
      </c>
      <c r="E744" s="95">
        <v>15</v>
      </c>
      <c r="F744" s="95">
        <v>0</v>
      </c>
      <c r="G744" s="95">
        <v>8</v>
      </c>
      <c r="H744" s="95">
        <v>0</v>
      </c>
      <c r="I744" s="95">
        <v>0</v>
      </c>
      <c r="J744" s="95">
        <v>23</v>
      </c>
      <c r="K744" s="95">
        <v>13</v>
      </c>
      <c r="L744" s="95">
        <v>0</v>
      </c>
      <c r="M744" s="95">
        <v>0</v>
      </c>
      <c r="N744" s="95">
        <v>13</v>
      </c>
      <c r="O744" s="95">
        <v>0</v>
      </c>
      <c r="Q744" s="95">
        <v>36</v>
      </c>
      <c r="R744" s="95" t="s">
        <v>36</v>
      </c>
      <c r="S744" s="95" t="s">
        <v>36</v>
      </c>
      <c r="U744" s="95">
        <v>8</v>
      </c>
      <c r="X744" s="95" t="s">
        <v>36</v>
      </c>
      <c r="Y744" s="95">
        <v>24</v>
      </c>
      <c r="Z744" s="95">
        <v>2.9411764705882302</v>
      </c>
      <c r="AA744" s="95">
        <v>24.705882352941099</v>
      </c>
      <c r="AB744" s="95">
        <v>-1</v>
      </c>
      <c r="AD744" s="95">
        <v>11.294117647058799</v>
      </c>
      <c r="AF744" s="96">
        <v>9</v>
      </c>
    </row>
    <row r="745" spans="1:32" ht="13.5" hidden="1" customHeight="1" outlineLevel="1" x14ac:dyDescent="0.3">
      <c r="A745" s="91" t="s">
        <v>1457</v>
      </c>
      <c r="B745" s="92" t="s">
        <v>34</v>
      </c>
      <c r="D745" s="94" t="s">
        <v>1458</v>
      </c>
      <c r="R745" s="95" t="s">
        <v>36</v>
      </c>
      <c r="Y745" s="95" t="s">
        <v>36</v>
      </c>
      <c r="Z745" s="95">
        <v>-16.6666666666666</v>
      </c>
      <c r="AA745" s="95" t="s">
        <v>36</v>
      </c>
      <c r="AB745" s="95" t="s">
        <v>36</v>
      </c>
      <c r="AD745" s="95" t="s">
        <v>36</v>
      </c>
      <c r="AF745" s="96">
        <v>9</v>
      </c>
    </row>
    <row r="746" spans="1:32" ht="13.5" hidden="1" customHeight="1" outlineLevel="1" x14ac:dyDescent="0.3">
      <c r="A746" s="91" t="s">
        <v>1459</v>
      </c>
      <c r="B746" s="92" t="s">
        <v>34</v>
      </c>
      <c r="D746" s="94" t="s">
        <v>1460</v>
      </c>
      <c r="R746" s="95" t="s">
        <v>36</v>
      </c>
      <c r="Y746" s="95" t="s">
        <v>36</v>
      </c>
      <c r="Z746" s="95">
        <v>-50</v>
      </c>
      <c r="AA746" s="95" t="s">
        <v>36</v>
      </c>
      <c r="AB746" s="95" t="s">
        <v>36</v>
      </c>
      <c r="AD746" s="95" t="s">
        <v>36</v>
      </c>
      <c r="AF746" s="96">
        <v>9</v>
      </c>
    </row>
    <row r="747" spans="1:32" ht="13.5" hidden="1" customHeight="1" outlineLevel="1" x14ac:dyDescent="0.3">
      <c r="A747" s="91" t="s">
        <v>1461</v>
      </c>
      <c r="B747" s="92" t="s">
        <v>34</v>
      </c>
      <c r="D747" s="94" t="s">
        <v>1462</v>
      </c>
      <c r="E747" s="95">
        <v>6</v>
      </c>
      <c r="F747" s="95">
        <v>0</v>
      </c>
      <c r="G747" s="95">
        <v>0</v>
      </c>
      <c r="H747" s="95">
        <v>0</v>
      </c>
      <c r="I747" s="95">
        <v>0</v>
      </c>
      <c r="J747" s="95">
        <v>6</v>
      </c>
      <c r="K747" s="95">
        <v>0</v>
      </c>
      <c r="L747" s="95">
        <v>0</v>
      </c>
      <c r="M747" s="95">
        <v>0</v>
      </c>
      <c r="N747" s="95">
        <v>0</v>
      </c>
      <c r="O747" s="95">
        <v>0</v>
      </c>
      <c r="Q747" s="95">
        <v>6</v>
      </c>
      <c r="R747" s="95" t="s">
        <v>36</v>
      </c>
      <c r="S747" s="95" t="s">
        <v>36</v>
      </c>
      <c r="X747" s="95" t="s">
        <v>36</v>
      </c>
      <c r="Y747" s="95">
        <v>5</v>
      </c>
      <c r="Z747" s="95">
        <v>-22.2222222222222</v>
      </c>
      <c r="AA747" s="95">
        <v>3.88888888888888</v>
      </c>
      <c r="AB747" s="95">
        <v>1</v>
      </c>
      <c r="AD747" s="95">
        <v>2.1111111111111098</v>
      </c>
      <c r="AF747" s="96">
        <v>9</v>
      </c>
    </row>
    <row r="748" spans="1:32" ht="13.5" hidden="1" customHeight="1" outlineLevel="1" x14ac:dyDescent="0.3">
      <c r="A748" s="91" t="s">
        <v>1463</v>
      </c>
      <c r="B748" s="92" t="s">
        <v>34</v>
      </c>
      <c r="D748" s="94" t="s">
        <v>1464</v>
      </c>
      <c r="E748" s="95">
        <v>6</v>
      </c>
      <c r="F748" s="95">
        <v>0</v>
      </c>
      <c r="G748" s="95">
        <v>0</v>
      </c>
      <c r="H748" s="95">
        <v>0</v>
      </c>
      <c r="I748" s="95">
        <v>0</v>
      </c>
      <c r="J748" s="95">
        <v>6</v>
      </c>
      <c r="K748" s="95">
        <v>0</v>
      </c>
      <c r="L748" s="95">
        <v>0</v>
      </c>
      <c r="M748" s="95">
        <v>0</v>
      </c>
      <c r="N748" s="95">
        <v>0</v>
      </c>
      <c r="O748" s="95">
        <v>0</v>
      </c>
      <c r="Q748" s="95">
        <v>6</v>
      </c>
      <c r="R748" s="95" t="s">
        <v>36</v>
      </c>
      <c r="S748" s="95" t="s">
        <v>36</v>
      </c>
      <c r="X748" s="95" t="s">
        <v>36</v>
      </c>
      <c r="Y748" s="95">
        <v>6</v>
      </c>
      <c r="Z748" s="95">
        <v>12.5</v>
      </c>
      <c r="AA748" s="95">
        <v>6.75</v>
      </c>
      <c r="AB748" s="95">
        <v>0</v>
      </c>
      <c r="AD748" s="95">
        <v>-0.75</v>
      </c>
      <c r="AF748" s="96">
        <v>9</v>
      </c>
    </row>
    <row r="749" spans="1:32" ht="13.5" hidden="1" customHeight="1" outlineLevel="1" x14ac:dyDescent="0.3">
      <c r="A749" s="91" t="s">
        <v>1465</v>
      </c>
      <c r="B749" s="92" t="s">
        <v>34</v>
      </c>
      <c r="D749" s="94" t="s">
        <v>1466</v>
      </c>
      <c r="E749" s="95">
        <v>5</v>
      </c>
      <c r="F749" s="95">
        <v>0</v>
      </c>
      <c r="G749" s="95">
        <v>0</v>
      </c>
      <c r="H749" s="95">
        <v>0</v>
      </c>
      <c r="I749" s="95">
        <v>0</v>
      </c>
      <c r="J749" s="95">
        <v>5</v>
      </c>
      <c r="K749" s="95">
        <v>0</v>
      </c>
      <c r="L749" s="95">
        <v>0</v>
      </c>
      <c r="M749" s="95">
        <v>0</v>
      </c>
      <c r="N749" s="95">
        <v>0</v>
      </c>
      <c r="O749" s="95">
        <v>0</v>
      </c>
      <c r="Q749" s="95">
        <v>5</v>
      </c>
      <c r="R749" s="95" t="s">
        <v>36</v>
      </c>
      <c r="S749" s="95" t="s">
        <v>36</v>
      </c>
      <c r="X749" s="95" t="s">
        <v>36</v>
      </c>
      <c r="Y749" s="95" t="s">
        <v>36</v>
      </c>
      <c r="Z749" s="95">
        <v>-11.1111111111111</v>
      </c>
      <c r="AA749" s="95" t="s">
        <v>36</v>
      </c>
      <c r="AB749" s="95" t="s">
        <v>36</v>
      </c>
      <c r="AD749" s="95" t="s">
        <v>36</v>
      </c>
      <c r="AF749" s="96">
        <v>9</v>
      </c>
    </row>
    <row r="750" spans="1:32" ht="13.5" hidden="1" customHeight="1" outlineLevel="1" collapsed="1" x14ac:dyDescent="0.3">
      <c r="A750" s="91" t="s">
        <v>1467</v>
      </c>
      <c r="B750" s="92" t="s">
        <v>34</v>
      </c>
      <c r="D750" s="94" t="s">
        <v>1468</v>
      </c>
      <c r="R750" s="95" t="s">
        <v>36</v>
      </c>
      <c r="Y750" s="95" t="s">
        <v>36</v>
      </c>
      <c r="Z750" s="95">
        <v>-37.5</v>
      </c>
      <c r="AA750" s="95" t="s">
        <v>36</v>
      </c>
      <c r="AB750" s="95" t="s">
        <v>36</v>
      </c>
      <c r="AD750" s="95" t="s">
        <v>36</v>
      </c>
      <c r="AF750" s="96">
        <v>9</v>
      </c>
    </row>
    <row r="751" spans="1:32" ht="13.5" hidden="1" customHeight="1" outlineLevel="1" collapsed="1" x14ac:dyDescent="0.3">
      <c r="A751" s="91" t="s">
        <v>1469</v>
      </c>
      <c r="B751" s="92" t="s">
        <v>34</v>
      </c>
      <c r="D751" s="94" t="s">
        <v>1470</v>
      </c>
      <c r="E751" s="95">
        <v>0</v>
      </c>
      <c r="F751" s="95">
        <v>0</v>
      </c>
      <c r="G751" s="95">
        <v>0</v>
      </c>
      <c r="H751" s="95">
        <v>0</v>
      </c>
      <c r="I751" s="95">
        <v>0</v>
      </c>
      <c r="J751" s="95">
        <v>0</v>
      </c>
      <c r="K751" s="95">
        <v>0</v>
      </c>
      <c r="L751" s="95">
        <v>0</v>
      </c>
      <c r="M751" s="95">
        <v>0</v>
      </c>
      <c r="N751" s="95">
        <v>0</v>
      </c>
      <c r="O751" s="95">
        <v>0</v>
      </c>
      <c r="Q751" s="95">
        <v>0</v>
      </c>
      <c r="R751" s="95" t="s">
        <v>36</v>
      </c>
      <c r="Y751" s="95" t="s">
        <v>36</v>
      </c>
      <c r="Z751" s="95">
        <v>-5</v>
      </c>
      <c r="AA751" s="95" t="s">
        <v>36</v>
      </c>
      <c r="AB751" s="95" t="s">
        <v>36</v>
      </c>
      <c r="AD751" s="95" t="s">
        <v>36</v>
      </c>
      <c r="AF751" s="96">
        <v>9</v>
      </c>
    </row>
    <row r="752" spans="1:32" ht="13.5" customHeight="1" collapsed="1" x14ac:dyDescent="0.3">
      <c r="A752" s="91" t="s">
        <v>1445</v>
      </c>
      <c r="B752" s="92" t="s">
        <v>31</v>
      </c>
      <c r="C752" s="93" t="s">
        <v>320</v>
      </c>
      <c r="D752" s="94" t="s">
        <v>1446</v>
      </c>
      <c r="E752" s="95">
        <v>0</v>
      </c>
      <c r="F752" s="95">
        <v>0</v>
      </c>
      <c r="G752" s="95">
        <v>111</v>
      </c>
      <c r="H752" s="95">
        <v>0</v>
      </c>
      <c r="I752" s="95">
        <v>0</v>
      </c>
      <c r="J752" s="95">
        <v>111</v>
      </c>
      <c r="K752" s="95">
        <v>0</v>
      </c>
      <c r="L752" s="95">
        <v>0</v>
      </c>
      <c r="M752" s="95">
        <v>0</v>
      </c>
      <c r="N752" s="95">
        <v>0</v>
      </c>
      <c r="O752" s="95">
        <v>0</v>
      </c>
      <c r="Q752" s="95">
        <v>111</v>
      </c>
      <c r="Z752" s="95">
        <v>-9.6618357487922708</v>
      </c>
      <c r="AF752" s="96">
        <v>1</v>
      </c>
    </row>
    <row r="753" spans="1:32" ht="13.5" hidden="1" customHeight="1" outlineLevel="1" x14ac:dyDescent="0.3">
      <c r="A753" s="91" t="s">
        <v>1469</v>
      </c>
      <c r="B753" s="92" t="s">
        <v>34</v>
      </c>
      <c r="C753" s="93" t="s">
        <v>320</v>
      </c>
      <c r="D753" s="94" t="s">
        <v>1470</v>
      </c>
      <c r="E753" s="95">
        <v>0</v>
      </c>
      <c r="F753" s="95">
        <v>0</v>
      </c>
      <c r="G753" s="95">
        <v>36</v>
      </c>
      <c r="H753" s="95">
        <v>0</v>
      </c>
      <c r="I753" s="95">
        <v>0</v>
      </c>
      <c r="J753" s="95">
        <v>36</v>
      </c>
      <c r="K753" s="95">
        <v>0</v>
      </c>
      <c r="L753" s="95">
        <v>0</v>
      </c>
      <c r="M753" s="95">
        <v>0</v>
      </c>
      <c r="N753" s="95">
        <v>0</v>
      </c>
      <c r="O753" s="95">
        <v>0</v>
      </c>
      <c r="Q753" s="95">
        <v>36</v>
      </c>
      <c r="Z753" s="95">
        <v>-5</v>
      </c>
      <c r="AF753" s="96">
        <v>9</v>
      </c>
    </row>
    <row r="754" spans="1:32" ht="13.5" hidden="1" customHeight="1" outlineLevel="1" x14ac:dyDescent="0.3">
      <c r="A754" s="91" t="s">
        <v>1471</v>
      </c>
      <c r="B754" s="92" t="s">
        <v>34</v>
      </c>
      <c r="C754" s="93" t="s">
        <v>320</v>
      </c>
      <c r="D754" s="94" t="s">
        <v>1472</v>
      </c>
      <c r="E754" s="95">
        <v>0</v>
      </c>
      <c r="F754" s="95">
        <v>0</v>
      </c>
      <c r="G754" s="95">
        <v>75</v>
      </c>
      <c r="H754" s="95">
        <v>0</v>
      </c>
      <c r="I754" s="95">
        <v>0</v>
      </c>
      <c r="J754" s="95">
        <v>75</v>
      </c>
      <c r="K754" s="95">
        <v>0</v>
      </c>
      <c r="L754" s="95">
        <v>0</v>
      </c>
      <c r="M754" s="95">
        <v>0</v>
      </c>
      <c r="N754" s="95">
        <v>0</v>
      </c>
      <c r="O754" s="95">
        <v>0</v>
      </c>
      <c r="Q754" s="95">
        <v>75</v>
      </c>
      <c r="Z754" s="95">
        <v>-6.6666666666666599</v>
      </c>
      <c r="AF754" s="96">
        <v>9</v>
      </c>
    </row>
    <row r="755" spans="1:32" ht="13.5" customHeight="1" collapsed="1" x14ac:dyDescent="0.3">
      <c r="A755" s="91" t="s">
        <v>1473</v>
      </c>
      <c r="B755" s="92" t="s">
        <v>31</v>
      </c>
      <c r="D755" s="94" t="s">
        <v>1474</v>
      </c>
      <c r="E755" s="95">
        <v>175</v>
      </c>
      <c r="F755" s="95">
        <v>0</v>
      </c>
      <c r="G755" s="95">
        <v>258</v>
      </c>
      <c r="H755" s="95">
        <v>0</v>
      </c>
      <c r="I755" s="95">
        <v>0</v>
      </c>
      <c r="J755" s="95">
        <v>433</v>
      </c>
      <c r="K755" s="95">
        <v>61</v>
      </c>
      <c r="L755" s="95">
        <v>0</v>
      </c>
      <c r="M755" s="95">
        <v>0</v>
      </c>
      <c r="N755" s="95">
        <v>61</v>
      </c>
      <c r="O755" s="95">
        <v>0</v>
      </c>
      <c r="Q755" s="95">
        <v>494</v>
      </c>
      <c r="R755" s="95">
        <v>84</v>
      </c>
      <c r="S755" s="95">
        <v>175.086833514689</v>
      </c>
      <c r="U755" s="95">
        <v>252</v>
      </c>
      <c r="X755" s="95">
        <v>427.08683351468898</v>
      </c>
      <c r="Y755" s="95">
        <v>511.08683351468898</v>
      </c>
      <c r="Z755" s="95">
        <v>-9.8430813124108401</v>
      </c>
      <c r="AA755" s="95">
        <v>460.78014091481299</v>
      </c>
      <c r="AB755" s="95">
        <v>-78.0868335146898</v>
      </c>
      <c r="AC755" s="95">
        <v>84.721415541524493</v>
      </c>
      <c r="AD755" s="95">
        <v>33.219859085186798</v>
      </c>
      <c r="AE755" s="95">
        <v>107.20948151524701</v>
      </c>
      <c r="AF755" s="96">
        <v>0</v>
      </c>
    </row>
    <row r="756" spans="1:32" ht="13.5" hidden="1" customHeight="1" outlineLevel="1" x14ac:dyDescent="0.3">
      <c r="A756" s="91" t="s">
        <v>1475</v>
      </c>
      <c r="B756" s="92" t="s">
        <v>34</v>
      </c>
      <c r="D756" s="94" t="s">
        <v>1476</v>
      </c>
      <c r="E756" s="95">
        <v>0</v>
      </c>
      <c r="F756" s="95">
        <v>0</v>
      </c>
      <c r="G756" s="95">
        <v>0</v>
      </c>
      <c r="H756" s="95">
        <v>0</v>
      </c>
      <c r="I756" s="95">
        <v>0</v>
      </c>
      <c r="J756" s="95">
        <v>0</v>
      </c>
      <c r="K756" s="95">
        <v>0</v>
      </c>
      <c r="L756" s="95">
        <v>0</v>
      </c>
      <c r="M756" s="95">
        <v>0</v>
      </c>
      <c r="N756" s="95">
        <v>0</v>
      </c>
      <c r="O756" s="95">
        <v>0</v>
      </c>
      <c r="Q756" s="95">
        <v>0</v>
      </c>
      <c r="R756" s="95" t="s">
        <v>36</v>
      </c>
      <c r="Y756" s="95" t="s">
        <v>36</v>
      </c>
      <c r="Z756" s="95">
        <v>16.6666666666666</v>
      </c>
      <c r="AA756" s="95" t="s">
        <v>36</v>
      </c>
      <c r="AB756" s="95" t="s">
        <v>36</v>
      </c>
      <c r="AD756" s="95" t="s">
        <v>36</v>
      </c>
      <c r="AF756" s="96">
        <v>9</v>
      </c>
    </row>
    <row r="757" spans="1:32" ht="13.5" hidden="1" customHeight="1" outlineLevel="1" x14ac:dyDescent="0.3">
      <c r="A757" s="91" t="s">
        <v>1477</v>
      </c>
      <c r="B757" s="92" t="s">
        <v>34</v>
      </c>
      <c r="D757" s="94" t="s">
        <v>1478</v>
      </c>
      <c r="R757" s="95" t="s">
        <v>36</v>
      </c>
      <c r="Y757" s="95" t="s">
        <v>36</v>
      </c>
      <c r="Z757" s="95">
        <v>-35.714285714285701</v>
      </c>
      <c r="AA757" s="95" t="s">
        <v>36</v>
      </c>
      <c r="AB757" s="95" t="s">
        <v>36</v>
      </c>
      <c r="AD757" s="95" t="s">
        <v>36</v>
      </c>
      <c r="AF757" s="96">
        <v>9</v>
      </c>
    </row>
    <row r="758" spans="1:32" ht="13.5" hidden="1" customHeight="1" outlineLevel="1" x14ac:dyDescent="0.3">
      <c r="A758" s="91" t="s">
        <v>1479</v>
      </c>
      <c r="B758" s="92" t="s">
        <v>34</v>
      </c>
      <c r="D758" s="94" t="s">
        <v>1480</v>
      </c>
      <c r="E758" s="95">
        <v>0</v>
      </c>
      <c r="F758" s="95">
        <v>0</v>
      </c>
      <c r="G758" s="95">
        <v>0</v>
      </c>
      <c r="H758" s="95">
        <v>0</v>
      </c>
      <c r="I758" s="95">
        <v>0</v>
      </c>
      <c r="J758" s="95">
        <v>0</v>
      </c>
      <c r="K758" s="95">
        <v>0</v>
      </c>
      <c r="L758" s="95">
        <v>0</v>
      </c>
      <c r="M758" s="95">
        <v>0</v>
      </c>
      <c r="N758" s="95">
        <v>0</v>
      </c>
      <c r="O758" s="95">
        <v>0</v>
      </c>
      <c r="Q758" s="95">
        <v>0</v>
      </c>
      <c r="R758" s="95" t="s">
        <v>36</v>
      </c>
      <c r="Y758" s="95" t="s">
        <v>36</v>
      </c>
      <c r="Z758" s="95">
        <v>-13.3333333333333</v>
      </c>
      <c r="AA758" s="95" t="s">
        <v>36</v>
      </c>
      <c r="AB758" s="95" t="s">
        <v>36</v>
      </c>
      <c r="AD758" s="95" t="s">
        <v>36</v>
      </c>
      <c r="AF758" s="96">
        <v>9</v>
      </c>
    </row>
    <row r="759" spans="1:32" ht="13.5" hidden="1" customHeight="1" outlineLevel="1" x14ac:dyDescent="0.3">
      <c r="A759" s="91" t="s">
        <v>1481</v>
      </c>
      <c r="B759" s="92" t="s">
        <v>34</v>
      </c>
      <c r="D759" s="94" t="s">
        <v>1482</v>
      </c>
      <c r="E759" s="95">
        <v>0</v>
      </c>
      <c r="F759" s="95">
        <v>0</v>
      </c>
      <c r="G759" s="95">
        <v>0</v>
      </c>
      <c r="H759" s="95">
        <v>0</v>
      </c>
      <c r="I759" s="95">
        <v>0</v>
      </c>
      <c r="J759" s="95">
        <v>0</v>
      </c>
      <c r="K759" s="95">
        <v>0</v>
      </c>
      <c r="L759" s="95">
        <v>0</v>
      </c>
      <c r="M759" s="95">
        <v>0</v>
      </c>
      <c r="N759" s="95">
        <v>0</v>
      </c>
      <c r="O759" s="95">
        <v>0</v>
      </c>
      <c r="Q759" s="95">
        <v>0</v>
      </c>
      <c r="R759" s="95" t="s">
        <v>36</v>
      </c>
      <c r="Y759" s="95" t="s">
        <v>36</v>
      </c>
      <c r="Z759" s="95">
        <v>10.5263157894736</v>
      </c>
      <c r="AA759" s="95" t="s">
        <v>36</v>
      </c>
      <c r="AB759" s="95" t="s">
        <v>36</v>
      </c>
      <c r="AD759" s="95" t="s">
        <v>36</v>
      </c>
      <c r="AF759" s="96">
        <v>9</v>
      </c>
    </row>
    <row r="760" spans="1:32" ht="13.5" hidden="1" customHeight="1" outlineLevel="1" x14ac:dyDescent="0.3">
      <c r="A760" s="91" t="s">
        <v>1483</v>
      </c>
      <c r="B760" s="92" t="s">
        <v>34</v>
      </c>
      <c r="D760" s="94" t="s">
        <v>1484</v>
      </c>
      <c r="E760" s="95">
        <v>54</v>
      </c>
      <c r="F760" s="95">
        <v>0</v>
      </c>
      <c r="G760" s="95">
        <v>44</v>
      </c>
      <c r="H760" s="95">
        <v>0</v>
      </c>
      <c r="I760" s="95">
        <v>0</v>
      </c>
      <c r="J760" s="95">
        <v>98</v>
      </c>
      <c r="K760" s="95">
        <v>0</v>
      </c>
      <c r="L760" s="95">
        <v>0</v>
      </c>
      <c r="M760" s="95">
        <v>0</v>
      </c>
      <c r="N760" s="95">
        <v>0</v>
      </c>
      <c r="O760" s="95">
        <v>0</v>
      </c>
      <c r="Q760" s="95">
        <v>98</v>
      </c>
      <c r="R760" s="95" t="s">
        <v>36</v>
      </c>
      <c r="S760" s="95" t="s">
        <v>36</v>
      </c>
      <c r="U760" s="95" t="s">
        <v>36</v>
      </c>
      <c r="X760" s="95" t="s">
        <v>36</v>
      </c>
      <c r="Y760" s="95" t="s">
        <v>36</v>
      </c>
      <c r="Z760" s="95">
        <v>-10.4761904761904</v>
      </c>
      <c r="AA760" s="95" t="s">
        <v>36</v>
      </c>
      <c r="AB760" s="95" t="s">
        <v>36</v>
      </c>
      <c r="AD760" s="95" t="s">
        <v>36</v>
      </c>
      <c r="AF760" s="96">
        <v>9</v>
      </c>
    </row>
    <row r="761" spans="1:32" ht="13.5" hidden="1" customHeight="1" outlineLevel="1" x14ac:dyDescent="0.3">
      <c r="A761" s="91" t="s">
        <v>1485</v>
      </c>
      <c r="B761" s="92" t="s">
        <v>34</v>
      </c>
      <c r="D761" s="94" t="s">
        <v>1486</v>
      </c>
      <c r="E761" s="95">
        <v>5</v>
      </c>
      <c r="F761" s="95">
        <v>0</v>
      </c>
      <c r="G761" s="95">
        <v>0</v>
      </c>
      <c r="H761" s="95">
        <v>0</v>
      </c>
      <c r="I761" s="95">
        <v>0</v>
      </c>
      <c r="J761" s="95">
        <v>5</v>
      </c>
      <c r="K761" s="95">
        <v>0</v>
      </c>
      <c r="L761" s="95">
        <v>0</v>
      </c>
      <c r="M761" s="95">
        <v>0</v>
      </c>
      <c r="N761" s="95">
        <v>0</v>
      </c>
      <c r="O761" s="95">
        <v>0</v>
      </c>
      <c r="Q761" s="95">
        <v>5</v>
      </c>
      <c r="R761" s="95">
        <v>9</v>
      </c>
      <c r="S761" s="95">
        <v>9</v>
      </c>
      <c r="X761" s="95">
        <v>9</v>
      </c>
      <c r="Y761" s="95">
        <v>18</v>
      </c>
      <c r="Z761" s="95">
        <v>-6</v>
      </c>
      <c r="AA761" s="95">
        <v>16.920000000000002</v>
      </c>
      <c r="AB761" s="95">
        <v>-13</v>
      </c>
      <c r="AD761" s="95">
        <v>-11.9199999999999</v>
      </c>
      <c r="AF761" s="96">
        <v>9</v>
      </c>
    </row>
    <row r="762" spans="1:32" ht="13.5" hidden="1" customHeight="1" outlineLevel="1" x14ac:dyDescent="0.3">
      <c r="A762" s="91" t="s">
        <v>1487</v>
      </c>
      <c r="B762" s="92" t="s">
        <v>34</v>
      </c>
      <c r="D762" s="94" t="s">
        <v>1488</v>
      </c>
      <c r="E762" s="95">
        <v>15</v>
      </c>
      <c r="F762" s="95">
        <v>0</v>
      </c>
      <c r="G762" s="95">
        <v>73</v>
      </c>
      <c r="H762" s="95">
        <v>0</v>
      </c>
      <c r="I762" s="95">
        <v>0</v>
      </c>
      <c r="J762" s="95">
        <v>88</v>
      </c>
      <c r="K762" s="95">
        <v>19</v>
      </c>
      <c r="L762" s="95">
        <v>0</v>
      </c>
      <c r="M762" s="95">
        <v>0</v>
      </c>
      <c r="N762" s="95">
        <v>19</v>
      </c>
      <c r="O762" s="95">
        <v>0</v>
      </c>
      <c r="Q762" s="95">
        <v>107</v>
      </c>
      <c r="R762" s="95">
        <v>20</v>
      </c>
      <c r="S762" s="95">
        <v>15.8</v>
      </c>
      <c r="U762" s="95">
        <v>71</v>
      </c>
      <c r="X762" s="95">
        <v>86.8</v>
      </c>
      <c r="Y762" s="95">
        <v>106.8</v>
      </c>
      <c r="Z762" s="95">
        <v>-9.3457943925233593</v>
      </c>
      <c r="AA762" s="95">
        <v>96.818691588785001</v>
      </c>
      <c r="AB762" s="95">
        <v>-18.8</v>
      </c>
      <c r="AD762" s="95">
        <v>10.1813084112149</v>
      </c>
      <c r="AF762" s="96">
        <v>9</v>
      </c>
    </row>
    <row r="763" spans="1:32" ht="13.5" hidden="1" customHeight="1" outlineLevel="1" x14ac:dyDescent="0.3">
      <c r="A763" s="91" t="s">
        <v>1489</v>
      </c>
      <c r="B763" s="92" t="s">
        <v>34</v>
      </c>
      <c r="D763" s="94" t="s">
        <v>1490</v>
      </c>
      <c r="E763" s="95">
        <v>16</v>
      </c>
      <c r="F763" s="95">
        <v>0</v>
      </c>
      <c r="G763" s="95">
        <v>21</v>
      </c>
      <c r="H763" s="95">
        <v>0</v>
      </c>
      <c r="I763" s="95">
        <v>0</v>
      </c>
      <c r="J763" s="95">
        <v>37</v>
      </c>
      <c r="K763" s="95">
        <v>0</v>
      </c>
      <c r="L763" s="95">
        <v>0</v>
      </c>
      <c r="M763" s="95">
        <v>0</v>
      </c>
      <c r="N763" s="95">
        <v>0</v>
      </c>
      <c r="O763" s="95">
        <v>0</v>
      </c>
      <c r="Q763" s="95">
        <v>37</v>
      </c>
      <c r="R763" s="95" t="s">
        <v>36</v>
      </c>
      <c r="U763" s="95" t="s">
        <v>36</v>
      </c>
      <c r="X763" s="95" t="s">
        <v>36</v>
      </c>
      <c r="Y763" s="95">
        <v>23</v>
      </c>
      <c r="Z763" s="95">
        <v>-37.931034482758598</v>
      </c>
      <c r="AA763" s="95">
        <v>14.2758620689655</v>
      </c>
      <c r="AB763" s="95">
        <v>14</v>
      </c>
      <c r="AD763" s="95">
        <v>22.724137931034399</v>
      </c>
      <c r="AF763" s="96">
        <v>9</v>
      </c>
    </row>
    <row r="764" spans="1:32" ht="13.5" hidden="1" customHeight="1" outlineLevel="1" x14ac:dyDescent="0.3">
      <c r="A764" s="91" t="s">
        <v>1491</v>
      </c>
      <c r="B764" s="92" t="s">
        <v>34</v>
      </c>
      <c r="D764" s="94" t="s">
        <v>419</v>
      </c>
      <c r="E764" s="95">
        <v>18</v>
      </c>
      <c r="F764" s="95">
        <v>0</v>
      </c>
      <c r="G764" s="95">
        <v>0</v>
      </c>
      <c r="H764" s="95">
        <v>0</v>
      </c>
      <c r="I764" s="95">
        <v>0</v>
      </c>
      <c r="J764" s="95">
        <v>18</v>
      </c>
      <c r="K764" s="95">
        <v>0</v>
      </c>
      <c r="L764" s="95">
        <v>0</v>
      </c>
      <c r="M764" s="95">
        <v>0</v>
      </c>
      <c r="N764" s="95">
        <v>0</v>
      </c>
      <c r="O764" s="95">
        <v>0</v>
      </c>
      <c r="Q764" s="95">
        <v>18</v>
      </c>
      <c r="R764" s="95" t="s">
        <v>36</v>
      </c>
      <c r="S764" s="95" t="s">
        <v>36</v>
      </c>
      <c r="X764" s="95" t="s">
        <v>36</v>
      </c>
      <c r="Y764" s="95">
        <v>26.8</v>
      </c>
      <c r="Z764" s="95">
        <v>4.7619047619047601</v>
      </c>
      <c r="AA764" s="95">
        <v>28.076190476190401</v>
      </c>
      <c r="AB764" s="95">
        <v>-8.8000000000000007</v>
      </c>
      <c r="AD764" s="95">
        <v>-10.0761904761904</v>
      </c>
      <c r="AF764" s="96">
        <v>9</v>
      </c>
    </row>
    <row r="765" spans="1:32" ht="13.5" hidden="1" customHeight="1" outlineLevel="1" x14ac:dyDescent="0.3">
      <c r="A765" s="91" t="s">
        <v>1492</v>
      </c>
      <c r="B765" s="92" t="s">
        <v>34</v>
      </c>
      <c r="D765" s="94" t="s">
        <v>1493</v>
      </c>
      <c r="E765" s="95">
        <v>6</v>
      </c>
      <c r="F765" s="95">
        <v>0</v>
      </c>
      <c r="G765" s="95">
        <v>0</v>
      </c>
      <c r="H765" s="95">
        <v>0</v>
      </c>
      <c r="I765" s="95">
        <v>0</v>
      </c>
      <c r="J765" s="95">
        <v>6</v>
      </c>
      <c r="K765" s="95">
        <v>0</v>
      </c>
      <c r="L765" s="95">
        <v>0</v>
      </c>
      <c r="M765" s="95">
        <v>0</v>
      </c>
      <c r="N765" s="95">
        <v>0</v>
      </c>
      <c r="O765" s="95">
        <v>0</v>
      </c>
      <c r="Q765" s="95">
        <v>6</v>
      </c>
      <c r="R765" s="95">
        <v>8</v>
      </c>
      <c r="S765" s="95">
        <v>12</v>
      </c>
      <c r="X765" s="95">
        <v>12</v>
      </c>
      <c r="Y765" s="95">
        <v>20</v>
      </c>
      <c r="Z765" s="95">
        <v>-1.8518518518518501</v>
      </c>
      <c r="AA765" s="95">
        <v>19.629629629629601</v>
      </c>
      <c r="AB765" s="95">
        <v>-14</v>
      </c>
      <c r="AD765" s="95">
        <v>-13.6296296296296</v>
      </c>
      <c r="AF765" s="96">
        <v>9</v>
      </c>
    </row>
    <row r="766" spans="1:32" ht="13.5" hidden="1" customHeight="1" outlineLevel="1" x14ac:dyDescent="0.3">
      <c r="A766" s="91" t="s">
        <v>1494</v>
      </c>
      <c r="B766" s="92" t="s">
        <v>34</v>
      </c>
      <c r="D766" s="94" t="s">
        <v>1495</v>
      </c>
      <c r="E766" s="95">
        <v>20</v>
      </c>
      <c r="F766" s="95">
        <v>0</v>
      </c>
      <c r="G766" s="95">
        <v>0</v>
      </c>
      <c r="H766" s="95">
        <v>0</v>
      </c>
      <c r="I766" s="95">
        <v>0</v>
      </c>
      <c r="J766" s="95">
        <v>20</v>
      </c>
      <c r="K766" s="95">
        <v>21</v>
      </c>
      <c r="L766" s="95">
        <v>0</v>
      </c>
      <c r="M766" s="95">
        <v>0</v>
      </c>
      <c r="N766" s="95">
        <v>21</v>
      </c>
      <c r="O766" s="95">
        <v>0</v>
      </c>
      <c r="Q766" s="95">
        <v>41</v>
      </c>
      <c r="R766" s="95" t="s">
        <v>36</v>
      </c>
      <c r="S766" s="95" t="s">
        <v>36</v>
      </c>
      <c r="X766" s="95" t="s">
        <v>36</v>
      </c>
      <c r="Y766" s="95">
        <v>19</v>
      </c>
      <c r="Z766" s="95">
        <v>-23.8095238095238</v>
      </c>
      <c r="AA766" s="95">
        <v>14.4761904761904</v>
      </c>
      <c r="AB766" s="95">
        <v>1</v>
      </c>
      <c r="AD766" s="95">
        <v>26.523809523809501</v>
      </c>
      <c r="AF766" s="96">
        <v>9</v>
      </c>
    </row>
    <row r="767" spans="1:32" ht="13.5" hidden="1" customHeight="1" outlineLevel="1" x14ac:dyDescent="0.3">
      <c r="A767" s="91" t="s">
        <v>1496</v>
      </c>
      <c r="B767" s="92" t="s">
        <v>34</v>
      </c>
      <c r="D767" s="94" t="s">
        <v>1497</v>
      </c>
      <c r="E767" s="95">
        <v>35</v>
      </c>
      <c r="F767" s="95">
        <v>0</v>
      </c>
      <c r="G767" s="95">
        <v>120</v>
      </c>
      <c r="H767" s="95">
        <v>0</v>
      </c>
      <c r="I767" s="95">
        <v>0</v>
      </c>
      <c r="J767" s="95">
        <v>155</v>
      </c>
      <c r="K767" s="95">
        <v>0</v>
      </c>
      <c r="L767" s="95">
        <v>0</v>
      </c>
      <c r="M767" s="95">
        <v>0</v>
      </c>
      <c r="N767" s="95">
        <v>0</v>
      </c>
      <c r="O767" s="95">
        <v>0</v>
      </c>
      <c r="Q767" s="95">
        <v>155</v>
      </c>
      <c r="R767" s="95">
        <v>23</v>
      </c>
      <c r="S767" s="95">
        <v>28</v>
      </c>
      <c r="U767" s="95">
        <v>118</v>
      </c>
      <c r="X767" s="95">
        <v>146</v>
      </c>
      <c r="Y767" s="95">
        <v>169</v>
      </c>
      <c r="Z767" s="95">
        <v>-6.3218390804597702</v>
      </c>
      <c r="AA767" s="95">
        <v>158.31609195402299</v>
      </c>
      <c r="AB767" s="95">
        <v>-14</v>
      </c>
      <c r="AD767" s="95">
        <v>-3.3160919540229901</v>
      </c>
      <c r="AF767" s="96">
        <v>9</v>
      </c>
    </row>
    <row r="768" spans="1:32" ht="13.5" hidden="1" customHeight="1" outlineLevel="1" x14ac:dyDescent="0.3">
      <c r="A768" s="91" t="s">
        <v>1498</v>
      </c>
      <c r="B768" s="92" t="s">
        <v>34</v>
      </c>
      <c r="D768" s="94" t="s">
        <v>1499</v>
      </c>
      <c r="E768" s="95">
        <v>6</v>
      </c>
      <c r="F768" s="95">
        <v>0</v>
      </c>
      <c r="G768" s="95">
        <v>0</v>
      </c>
      <c r="H768" s="95">
        <v>0</v>
      </c>
      <c r="I768" s="95">
        <v>0</v>
      </c>
      <c r="J768" s="95">
        <v>6</v>
      </c>
      <c r="K768" s="95">
        <v>21</v>
      </c>
      <c r="L768" s="95">
        <v>0</v>
      </c>
      <c r="M768" s="95">
        <v>0</v>
      </c>
      <c r="N768" s="95">
        <v>21</v>
      </c>
      <c r="O768" s="95">
        <v>0</v>
      </c>
      <c r="Q768" s="95">
        <v>27</v>
      </c>
      <c r="R768" s="95" t="s">
        <v>36</v>
      </c>
      <c r="S768" s="95" t="s">
        <v>36</v>
      </c>
      <c r="X768" s="95" t="s">
        <v>36</v>
      </c>
      <c r="Y768" s="95">
        <v>9</v>
      </c>
      <c r="Z768" s="95">
        <v>-27.027027027027</v>
      </c>
      <c r="AA768" s="95">
        <v>6.5675675675675604</v>
      </c>
      <c r="AB768" s="95">
        <v>-3</v>
      </c>
      <c r="AD768" s="95">
        <v>20.4324324324324</v>
      </c>
      <c r="AF768" s="96">
        <v>9</v>
      </c>
    </row>
    <row r="769" spans="1:32" ht="13.5" customHeight="1" collapsed="1" x14ac:dyDescent="0.3">
      <c r="A769" s="91" t="s">
        <v>1500</v>
      </c>
      <c r="B769" s="92" t="s">
        <v>31</v>
      </c>
      <c r="D769" s="94" t="s">
        <v>1501</v>
      </c>
      <c r="E769" s="95">
        <v>163</v>
      </c>
      <c r="F769" s="95">
        <v>0</v>
      </c>
      <c r="G769" s="95">
        <v>350</v>
      </c>
      <c r="H769" s="95">
        <v>21</v>
      </c>
      <c r="I769" s="95">
        <v>0</v>
      </c>
      <c r="J769" s="95">
        <v>534</v>
      </c>
      <c r="K769" s="95">
        <v>75</v>
      </c>
      <c r="L769" s="95">
        <v>0</v>
      </c>
      <c r="M769" s="95">
        <v>0</v>
      </c>
      <c r="N769" s="95">
        <v>75</v>
      </c>
      <c r="O769" s="95">
        <v>0</v>
      </c>
      <c r="Q769" s="95">
        <v>609</v>
      </c>
      <c r="R769" s="95">
        <v>40</v>
      </c>
      <c r="S769" s="95">
        <v>157.19999999999999</v>
      </c>
      <c r="U769" s="95">
        <v>254.6</v>
      </c>
      <c r="V769" s="95">
        <v>18.2</v>
      </c>
      <c r="X769" s="95">
        <v>430</v>
      </c>
      <c r="Y769" s="95">
        <v>470</v>
      </c>
      <c r="Z769" s="95">
        <v>-7.6470588235294104</v>
      </c>
      <c r="AA769" s="95">
        <v>434.05882352941097</v>
      </c>
      <c r="AB769" s="95">
        <v>64</v>
      </c>
      <c r="AC769" s="95">
        <v>113.617021276595</v>
      </c>
      <c r="AD769" s="95">
        <v>174.941176470588</v>
      </c>
      <c r="AE769" s="95">
        <v>140.30356416858601</v>
      </c>
      <c r="AF769" s="96">
        <v>1</v>
      </c>
    </row>
    <row r="770" spans="1:32" ht="13.5" hidden="1" customHeight="1" outlineLevel="1" x14ac:dyDescent="0.3">
      <c r="A770" s="91" t="s">
        <v>1502</v>
      </c>
      <c r="B770" s="92" t="s">
        <v>34</v>
      </c>
      <c r="D770" s="94" t="s">
        <v>1503</v>
      </c>
      <c r="E770" s="95">
        <v>145</v>
      </c>
      <c r="F770" s="95">
        <v>0</v>
      </c>
      <c r="G770" s="95">
        <v>316</v>
      </c>
      <c r="H770" s="95">
        <v>21</v>
      </c>
      <c r="I770" s="95">
        <v>0</v>
      </c>
      <c r="J770" s="95">
        <v>482</v>
      </c>
      <c r="K770" s="95">
        <v>75</v>
      </c>
      <c r="L770" s="95">
        <v>0</v>
      </c>
      <c r="M770" s="95">
        <v>0</v>
      </c>
      <c r="N770" s="95">
        <v>75</v>
      </c>
      <c r="O770" s="95">
        <v>0</v>
      </c>
      <c r="Q770" s="95">
        <v>557</v>
      </c>
      <c r="R770" s="95" t="s">
        <v>36</v>
      </c>
      <c r="S770" s="95" t="s">
        <v>36</v>
      </c>
      <c r="U770" s="95" t="s">
        <v>36</v>
      </c>
      <c r="V770" s="95" t="s">
        <v>36</v>
      </c>
      <c r="X770" s="95" t="s">
        <v>36</v>
      </c>
      <c r="Y770" s="95" t="s">
        <v>36</v>
      </c>
      <c r="Z770" s="95">
        <v>-7.7170418006430799</v>
      </c>
      <c r="AA770" s="95" t="s">
        <v>36</v>
      </c>
      <c r="AB770" s="95" t="s">
        <v>36</v>
      </c>
      <c r="AD770" s="95" t="s">
        <v>36</v>
      </c>
      <c r="AF770" s="96">
        <v>9</v>
      </c>
    </row>
    <row r="771" spans="1:32" ht="13.5" hidden="1" customHeight="1" outlineLevel="1" x14ac:dyDescent="0.3">
      <c r="A771" s="91" t="s">
        <v>1504</v>
      </c>
      <c r="B771" s="92" t="s">
        <v>34</v>
      </c>
      <c r="D771" s="94" t="s">
        <v>1505</v>
      </c>
      <c r="E771" s="95">
        <v>0</v>
      </c>
      <c r="F771" s="95">
        <v>0</v>
      </c>
      <c r="G771" s="95">
        <v>0</v>
      </c>
      <c r="H771" s="95">
        <v>0</v>
      </c>
      <c r="I771" s="95">
        <v>0</v>
      </c>
      <c r="J771" s="95">
        <v>0</v>
      </c>
      <c r="K771" s="95">
        <v>0</v>
      </c>
      <c r="L771" s="95">
        <v>0</v>
      </c>
      <c r="M771" s="95">
        <v>0</v>
      </c>
      <c r="N771" s="95">
        <v>0</v>
      </c>
      <c r="O771" s="95">
        <v>0</v>
      </c>
      <c r="Q771" s="95">
        <v>0</v>
      </c>
      <c r="R771" s="95" t="s">
        <v>36</v>
      </c>
      <c r="Y771" s="95" t="s">
        <v>36</v>
      </c>
      <c r="Z771" s="95">
        <v>-10</v>
      </c>
      <c r="AA771" s="95" t="s">
        <v>36</v>
      </c>
      <c r="AB771" s="95" t="s">
        <v>36</v>
      </c>
      <c r="AD771" s="95" t="s">
        <v>36</v>
      </c>
      <c r="AF771" s="96">
        <v>9</v>
      </c>
    </row>
    <row r="772" spans="1:32" ht="13.5" hidden="1" customHeight="1" outlineLevel="1" x14ac:dyDescent="0.3">
      <c r="A772" s="91" t="s">
        <v>1506</v>
      </c>
      <c r="B772" s="92" t="s">
        <v>34</v>
      </c>
      <c r="D772" s="94" t="s">
        <v>1507</v>
      </c>
      <c r="R772" s="95" t="s">
        <v>36</v>
      </c>
      <c r="Y772" s="95" t="s">
        <v>36</v>
      </c>
      <c r="Z772" s="95">
        <v>500</v>
      </c>
      <c r="AA772" s="95" t="s">
        <v>36</v>
      </c>
      <c r="AB772" s="95" t="s">
        <v>36</v>
      </c>
      <c r="AD772" s="95" t="s">
        <v>36</v>
      </c>
      <c r="AF772" s="96">
        <v>9</v>
      </c>
    </row>
    <row r="773" spans="1:32" ht="13.5" hidden="1" customHeight="1" outlineLevel="1" x14ac:dyDescent="0.3">
      <c r="A773" s="91" t="s">
        <v>1508</v>
      </c>
      <c r="B773" s="92" t="s">
        <v>34</v>
      </c>
      <c r="D773" s="94" t="s">
        <v>1509</v>
      </c>
      <c r="E773" s="95">
        <v>18</v>
      </c>
      <c r="F773" s="95">
        <v>0</v>
      </c>
      <c r="G773" s="95">
        <v>21</v>
      </c>
      <c r="H773" s="95">
        <v>0</v>
      </c>
      <c r="I773" s="95">
        <v>0</v>
      </c>
      <c r="J773" s="95">
        <v>39</v>
      </c>
      <c r="K773" s="95">
        <v>0</v>
      </c>
      <c r="L773" s="95">
        <v>0</v>
      </c>
      <c r="M773" s="95">
        <v>0</v>
      </c>
      <c r="N773" s="95">
        <v>0</v>
      </c>
      <c r="O773" s="95">
        <v>0</v>
      </c>
      <c r="Q773" s="95">
        <v>39</v>
      </c>
      <c r="R773" s="95" t="s">
        <v>36</v>
      </c>
      <c r="S773" s="95" t="s">
        <v>36</v>
      </c>
      <c r="X773" s="95" t="s">
        <v>36</v>
      </c>
      <c r="Y773" s="95">
        <v>19</v>
      </c>
      <c r="Z773" s="95">
        <v>-12.5</v>
      </c>
      <c r="AA773" s="95">
        <v>16.625</v>
      </c>
      <c r="AB773" s="95">
        <v>20</v>
      </c>
      <c r="AD773" s="95">
        <v>22.375</v>
      </c>
      <c r="AF773" s="96">
        <v>9</v>
      </c>
    </row>
    <row r="774" spans="1:32" ht="13.5" hidden="1" customHeight="1" outlineLevel="1" collapsed="1" x14ac:dyDescent="0.3">
      <c r="A774" s="91" t="s">
        <v>1510</v>
      </c>
      <c r="B774" s="92" t="s">
        <v>34</v>
      </c>
      <c r="D774" s="94" t="s">
        <v>1511</v>
      </c>
      <c r="E774" s="95">
        <v>0</v>
      </c>
      <c r="F774" s="95">
        <v>0</v>
      </c>
      <c r="G774" s="95">
        <v>13</v>
      </c>
      <c r="H774" s="95">
        <v>0</v>
      </c>
      <c r="I774" s="95">
        <v>0</v>
      </c>
      <c r="J774" s="95">
        <v>13</v>
      </c>
      <c r="K774" s="95">
        <v>0</v>
      </c>
      <c r="L774" s="95">
        <v>0</v>
      </c>
      <c r="M774" s="95">
        <v>0</v>
      </c>
      <c r="N774" s="95">
        <v>0</v>
      </c>
      <c r="O774" s="95">
        <v>0</v>
      </c>
      <c r="Q774" s="95">
        <v>13</v>
      </c>
      <c r="R774" s="95" t="s">
        <v>36</v>
      </c>
      <c r="U774" s="95" t="s">
        <v>36</v>
      </c>
      <c r="X774" s="95" t="s">
        <v>36</v>
      </c>
      <c r="Y774" s="95">
        <v>12</v>
      </c>
      <c r="Z774" s="95">
        <v>-16.6666666666666</v>
      </c>
      <c r="AA774" s="95">
        <v>10</v>
      </c>
      <c r="AB774" s="95">
        <v>1</v>
      </c>
      <c r="AD774" s="95">
        <v>3</v>
      </c>
      <c r="AF774" s="96">
        <v>9</v>
      </c>
    </row>
    <row r="775" spans="1:32" ht="13.5" customHeight="1" collapsed="1" x14ac:dyDescent="0.3">
      <c r="A775" s="91" t="s">
        <v>1512</v>
      </c>
      <c r="B775" s="92" t="s">
        <v>31</v>
      </c>
      <c r="D775" s="94" t="s">
        <v>1513</v>
      </c>
      <c r="E775" s="95">
        <v>128</v>
      </c>
      <c r="F775" s="95">
        <v>0</v>
      </c>
      <c r="G775" s="95">
        <v>86</v>
      </c>
      <c r="H775" s="95">
        <v>0</v>
      </c>
      <c r="I775" s="95">
        <v>0</v>
      </c>
      <c r="J775" s="95">
        <v>214</v>
      </c>
      <c r="K775" s="95">
        <v>21</v>
      </c>
      <c r="L775" s="95">
        <v>0</v>
      </c>
      <c r="M775" s="95">
        <v>0</v>
      </c>
      <c r="N775" s="95">
        <v>21</v>
      </c>
      <c r="O775" s="95">
        <v>0</v>
      </c>
      <c r="Q775" s="95">
        <v>235</v>
      </c>
      <c r="R775" s="95">
        <v>13</v>
      </c>
      <c r="S775" s="95">
        <v>122.4</v>
      </c>
      <c r="U775" s="95">
        <v>85</v>
      </c>
      <c r="X775" s="95">
        <v>207.4</v>
      </c>
      <c r="Y775" s="95">
        <v>220.4</v>
      </c>
      <c r="Z775" s="95">
        <v>-5.3072625698323996</v>
      </c>
      <c r="AA775" s="95">
        <v>208.702793296089</v>
      </c>
      <c r="AB775" s="95">
        <v>-6.4</v>
      </c>
      <c r="AC775" s="95">
        <v>97.096188747731404</v>
      </c>
      <c r="AD775" s="95">
        <v>26.2972067039106</v>
      </c>
      <c r="AE775" s="95">
        <v>112.60031372297</v>
      </c>
      <c r="AF775" s="96">
        <v>0</v>
      </c>
    </row>
    <row r="776" spans="1:32" ht="13.5" hidden="1" customHeight="1" outlineLevel="1" x14ac:dyDescent="0.3">
      <c r="A776" s="91" t="s">
        <v>1514</v>
      </c>
      <c r="B776" s="92" t="s">
        <v>34</v>
      </c>
      <c r="D776" s="94" t="s">
        <v>1515</v>
      </c>
      <c r="R776" s="95" t="s">
        <v>36</v>
      </c>
      <c r="Y776" s="95" t="s">
        <v>36</v>
      </c>
      <c r="Z776" s="95">
        <v>66.6666666666666</v>
      </c>
      <c r="AA776" s="95" t="s">
        <v>36</v>
      </c>
      <c r="AB776" s="95" t="s">
        <v>36</v>
      </c>
      <c r="AD776" s="95" t="s">
        <v>36</v>
      </c>
      <c r="AF776" s="96">
        <v>9</v>
      </c>
    </row>
    <row r="777" spans="1:32" ht="13.5" hidden="1" customHeight="1" outlineLevel="1" x14ac:dyDescent="0.3">
      <c r="A777" s="91" t="s">
        <v>1516</v>
      </c>
      <c r="B777" s="92" t="s">
        <v>34</v>
      </c>
      <c r="D777" s="94" t="s">
        <v>1517</v>
      </c>
      <c r="E777" s="95">
        <v>15</v>
      </c>
      <c r="F777" s="95">
        <v>0</v>
      </c>
      <c r="G777" s="95">
        <v>0</v>
      </c>
      <c r="H777" s="95">
        <v>0</v>
      </c>
      <c r="I777" s="95">
        <v>0</v>
      </c>
      <c r="J777" s="95">
        <v>15</v>
      </c>
      <c r="K777" s="95">
        <v>0</v>
      </c>
      <c r="L777" s="95">
        <v>0</v>
      </c>
      <c r="M777" s="95">
        <v>0</v>
      </c>
      <c r="N777" s="95">
        <v>0</v>
      </c>
      <c r="O777" s="95">
        <v>0</v>
      </c>
      <c r="Q777" s="95">
        <v>15</v>
      </c>
      <c r="R777" s="95" t="s">
        <v>36</v>
      </c>
      <c r="S777" s="95" t="s">
        <v>36</v>
      </c>
      <c r="X777" s="95" t="s">
        <v>36</v>
      </c>
      <c r="Y777" s="95">
        <v>15</v>
      </c>
      <c r="Z777" s="95">
        <v>-13.5135135135135</v>
      </c>
      <c r="AA777" s="95">
        <v>12.972972972972901</v>
      </c>
      <c r="AB777" s="95">
        <v>0</v>
      </c>
      <c r="AD777" s="95">
        <v>2.0270270270270201</v>
      </c>
      <c r="AF777" s="96">
        <v>9</v>
      </c>
    </row>
    <row r="778" spans="1:32" ht="13.5" hidden="1" customHeight="1" outlineLevel="1" x14ac:dyDescent="0.3">
      <c r="A778" s="91" t="s">
        <v>1518</v>
      </c>
      <c r="B778" s="92" t="s">
        <v>34</v>
      </c>
      <c r="D778" s="94" t="s">
        <v>1519</v>
      </c>
      <c r="R778" s="95" t="s">
        <v>36</v>
      </c>
      <c r="Y778" s="95" t="s">
        <v>36</v>
      </c>
      <c r="Z778" s="95">
        <v>-28.571428571428498</v>
      </c>
      <c r="AA778" s="95" t="s">
        <v>36</v>
      </c>
      <c r="AB778" s="95" t="s">
        <v>36</v>
      </c>
      <c r="AD778" s="95" t="s">
        <v>36</v>
      </c>
      <c r="AF778" s="96">
        <v>9</v>
      </c>
    </row>
    <row r="779" spans="1:32" ht="13.5" hidden="1" customHeight="1" outlineLevel="1" x14ac:dyDescent="0.3">
      <c r="A779" s="91" t="s">
        <v>1520</v>
      </c>
      <c r="B779" s="92" t="s">
        <v>34</v>
      </c>
      <c r="D779" s="94" t="s">
        <v>1521</v>
      </c>
      <c r="R779" s="95" t="s">
        <v>36</v>
      </c>
      <c r="Y779" s="95" t="s">
        <v>36</v>
      </c>
      <c r="Z779" s="95">
        <v>-25</v>
      </c>
      <c r="AA779" s="95" t="s">
        <v>36</v>
      </c>
      <c r="AB779" s="99" t="s">
        <v>36</v>
      </c>
      <c r="AD779" s="95" t="s">
        <v>36</v>
      </c>
      <c r="AF779" s="96">
        <v>9</v>
      </c>
    </row>
    <row r="780" spans="1:32" ht="13.5" hidden="1" customHeight="1" outlineLevel="1" x14ac:dyDescent="0.3">
      <c r="A780" s="91" t="s">
        <v>1522</v>
      </c>
      <c r="B780" s="92" t="s">
        <v>34</v>
      </c>
      <c r="D780" s="94" t="s">
        <v>1523</v>
      </c>
      <c r="E780" s="95">
        <v>6</v>
      </c>
      <c r="F780" s="95">
        <v>0</v>
      </c>
      <c r="G780" s="95">
        <v>0</v>
      </c>
      <c r="H780" s="95">
        <v>0</v>
      </c>
      <c r="I780" s="95">
        <v>0</v>
      </c>
      <c r="J780" s="95">
        <v>6</v>
      </c>
      <c r="K780" s="95">
        <v>0</v>
      </c>
      <c r="L780" s="95">
        <v>0</v>
      </c>
      <c r="M780" s="95">
        <v>0</v>
      </c>
      <c r="N780" s="95">
        <v>0</v>
      </c>
      <c r="O780" s="95">
        <v>0</v>
      </c>
      <c r="Q780" s="95">
        <v>6</v>
      </c>
      <c r="R780" s="95" t="s">
        <v>36</v>
      </c>
      <c r="S780" s="95" t="s">
        <v>36</v>
      </c>
      <c r="X780" s="95" t="s">
        <v>36</v>
      </c>
      <c r="Y780" s="95" t="s">
        <v>36</v>
      </c>
      <c r="Z780" s="95">
        <v>0</v>
      </c>
      <c r="AA780" s="95" t="s">
        <v>36</v>
      </c>
      <c r="AB780" s="95" t="s">
        <v>36</v>
      </c>
      <c r="AD780" s="95" t="s">
        <v>36</v>
      </c>
      <c r="AF780" s="96">
        <v>9</v>
      </c>
    </row>
    <row r="781" spans="1:32" ht="13.5" hidden="1" customHeight="1" outlineLevel="1" collapsed="1" x14ac:dyDescent="0.3">
      <c r="A781" s="91" t="s">
        <v>1524</v>
      </c>
      <c r="B781" s="92" t="s">
        <v>34</v>
      </c>
      <c r="D781" s="94" t="s">
        <v>1525</v>
      </c>
      <c r="R781" s="95" t="s">
        <v>36</v>
      </c>
      <c r="Y781" s="95" t="s">
        <v>36</v>
      </c>
      <c r="Z781" s="95">
        <v>33.3333333333333</v>
      </c>
      <c r="AA781" s="95" t="s">
        <v>36</v>
      </c>
      <c r="AB781" s="95" t="s">
        <v>36</v>
      </c>
      <c r="AD781" s="95" t="s">
        <v>36</v>
      </c>
      <c r="AF781" s="96">
        <v>9</v>
      </c>
    </row>
    <row r="782" spans="1:32" ht="13.5" hidden="1" customHeight="1" outlineLevel="1" collapsed="1" x14ac:dyDescent="0.3">
      <c r="A782" s="91" t="s">
        <v>1526</v>
      </c>
      <c r="B782" s="92" t="s">
        <v>34</v>
      </c>
      <c r="D782" s="94" t="s">
        <v>1527</v>
      </c>
      <c r="E782" s="95">
        <v>79</v>
      </c>
      <c r="F782" s="95">
        <v>0</v>
      </c>
      <c r="G782" s="95">
        <v>65</v>
      </c>
      <c r="H782" s="95">
        <v>0</v>
      </c>
      <c r="I782" s="95">
        <v>0</v>
      </c>
      <c r="J782" s="95">
        <v>144</v>
      </c>
      <c r="K782" s="95">
        <v>21</v>
      </c>
      <c r="L782" s="95">
        <v>0</v>
      </c>
      <c r="M782" s="95">
        <v>0</v>
      </c>
      <c r="N782" s="95">
        <v>21</v>
      </c>
      <c r="O782" s="95">
        <v>0</v>
      </c>
      <c r="Q782" s="95">
        <v>165</v>
      </c>
      <c r="R782" s="95">
        <v>10</v>
      </c>
      <c r="S782" s="95">
        <v>81</v>
      </c>
      <c r="U782" s="95">
        <v>64</v>
      </c>
      <c r="X782" s="95">
        <v>145</v>
      </c>
      <c r="Y782" s="95">
        <v>155</v>
      </c>
      <c r="Z782" s="95">
        <v>-4.2452830188679203</v>
      </c>
      <c r="AA782" s="95">
        <v>148.41981132075401</v>
      </c>
      <c r="AB782" s="95">
        <v>-11</v>
      </c>
      <c r="AD782" s="95">
        <v>16.5801886792452</v>
      </c>
      <c r="AF782" s="96">
        <v>9</v>
      </c>
    </row>
    <row r="783" spans="1:32" ht="13.5" hidden="1" customHeight="1" outlineLevel="1" x14ac:dyDescent="0.3">
      <c r="A783" s="91" t="s">
        <v>1528</v>
      </c>
      <c r="B783" s="92" t="s">
        <v>34</v>
      </c>
      <c r="D783" s="94" t="s">
        <v>1529</v>
      </c>
      <c r="E783" s="95">
        <v>28</v>
      </c>
      <c r="F783" s="95">
        <v>0</v>
      </c>
      <c r="G783" s="95">
        <v>21</v>
      </c>
      <c r="H783" s="95">
        <v>0</v>
      </c>
      <c r="I783" s="95">
        <v>0</v>
      </c>
      <c r="J783" s="95">
        <v>49</v>
      </c>
      <c r="K783" s="95">
        <v>0</v>
      </c>
      <c r="L783" s="95">
        <v>0</v>
      </c>
      <c r="M783" s="95">
        <v>0</v>
      </c>
      <c r="N783" s="95">
        <v>0</v>
      </c>
      <c r="O783" s="95">
        <v>0</v>
      </c>
      <c r="Q783" s="95">
        <v>49</v>
      </c>
      <c r="R783" s="95" t="s">
        <v>36</v>
      </c>
      <c r="S783" s="95" t="s">
        <v>36</v>
      </c>
      <c r="U783" s="95">
        <v>21</v>
      </c>
      <c r="X783" s="95" t="s">
        <v>36</v>
      </c>
      <c r="Y783" s="95">
        <v>46.4</v>
      </c>
      <c r="Z783" s="95">
        <v>-3.8961038961038899</v>
      </c>
      <c r="AA783" s="95">
        <v>44.592207792207702</v>
      </c>
      <c r="AB783" s="95">
        <v>2.6</v>
      </c>
      <c r="AD783" s="95">
        <v>4.4077922077922098</v>
      </c>
      <c r="AF783" s="96">
        <v>9</v>
      </c>
    </row>
    <row r="784" spans="1:32" ht="13.5" hidden="1" customHeight="1" outlineLevel="1" x14ac:dyDescent="0.3">
      <c r="A784" s="91" t="s">
        <v>1530</v>
      </c>
      <c r="B784" s="92" t="s">
        <v>34</v>
      </c>
      <c r="D784" s="94" t="s">
        <v>1531</v>
      </c>
      <c r="R784" s="95" t="s">
        <v>36</v>
      </c>
      <c r="Y784" s="95" t="s">
        <v>36</v>
      </c>
      <c r="Z784" s="95">
        <v>66.6666666666666</v>
      </c>
      <c r="AA784" s="95" t="s">
        <v>36</v>
      </c>
      <c r="AB784" s="95" t="s">
        <v>36</v>
      </c>
      <c r="AD784" s="95" t="s">
        <v>36</v>
      </c>
      <c r="AF784" s="96">
        <v>9</v>
      </c>
    </row>
    <row r="785" spans="1:32" ht="13.5" customHeight="1" collapsed="1" x14ac:dyDescent="0.3">
      <c r="A785" s="91" t="s">
        <v>1532</v>
      </c>
      <c r="B785" s="92" t="s">
        <v>31</v>
      </c>
      <c r="D785" s="94" t="s">
        <v>1533</v>
      </c>
      <c r="E785" s="95">
        <v>115</v>
      </c>
      <c r="F785" s="95">
        <v>0</v>
      </c>
      <c r="G785" s="95">
        <v>243</v>
      </c>
      <c r="H785" s="95">
        <v>0</v>
      </c>
      <c r="I785" s="95">
        <v>0</v>
      </c>
      <c r="J785" s="95">
        <v>358</v>
      </c>
      <c r="K785" s="95">
        <v>0</v>
      </c>
      <c r="L785" s="95">
        <v>0</v>
      </c>
      <c r="M785" s="95">
        <v>0</v>
      </c>
      <c r="N785" s="95">
        <v>0</v>
      </c>
      <c r="O785" s="95">
        <v>0</v>
      </c>
      <c r="Q785" s="95">
        <v>358</v>
      </c>
      <c r="R785" s="95">
        <v>48</v>
      </c>
      <c r="S785" s="95">
        <v>126.6</v>
      </c>
      <c r="U785" s="95">
        <v>189.6</v>
      </c>
      <c r="X785" s="95">
        <v>316.2</v>
      </c>
      <c r="Y785" s="95">
        <v>364.2</v>
      </c>
      <c r="Z785" s="95">
        <v>-3.07101727447216</v>
      </c>
      <c r="AA785" s="95">
        <v>353.01535508637198</v>
      </c>
      <c r="AB785" s="95">
        <v>-6.1999999999999904</v>
      </c>
      <c r="AC785" s="95">
        <v>98.297638660076899</v>
      </c>
      <c r="AD785" s="95">
        <v>4.9846449136276201</v>
      </c>
      <c r="AE785" s="95">
        <v>101.412019290891</v>
      </c>
      <c r="AF785" s="96">
        <v>1</v>
      </c>
    </row>
    <row r="786" spans="1:32" ht="13.5" hidden="1" customHeight="1" outlineLevel="1" x14ac:dyDescent="0.3">
      <c r="A786" s="91" t="s">
        <v>1534</v>
      </c>
      <c r="B786" s="92" t="s">
        <v>34</v>
      </c>
      <c r="D786" s="94" t="s">
        <v>1535</v>
      </c>
      <c r="E786" s="95">
        <v>11</v>
      </c>
      <c r="F786" s="95">
        <v>0</v>
      </c>
      <c r="G786" s="95">
        <v>0</v>
      </c>
      <c r="H786" s="95">
        <v>0</v>
      </c>
      <c r="I786" s="95">
        <v>0</v>
      </c>
      <c r="J786" s="95">
        <v>11</v>
      </c>
      <c r="K786" s="95">
        <v>0</v>
      </c>
      <c r="L786" s="95">
        <v>0</v>
      </c>
      <c r="M786" s="95">
        <v>0</v>
      </c>
      <c r="N786" s="95">
        <v>0</v>
      </c>
      <c r="O786" s="95">
        <v>0</v>
      </c>
      <c r="Q786" s="95">
        <v>11</v>
      </c>
      <c r="R786" s="95" t="s">
        <v>36</v>
      </c>
      <c r="S786" s="95" t="s">
        <v>36</v>
      </c>
      <c r="X786" s="95" t="s">
        <v>36</v>
      </c>
      <c r="Y786" s="95">
        <v>24</v>
      </c>
      <c r="Z786" s="95">
        <v>-1.4285714285714199</v>
      </c>
      <c r="AA786" s="95">
        <v>23.657142857142802</v>
      </c>
      <c r="AB786" s="95">
        <v>-13</v>
      </c>
      <c r="AD786" s="95">
        <v>-12.6571428571428</v>
      </c>
      <c r="AF786" s="96">
        <v>9</v>
      </c>
    </row>
    <row r="787" spans="1:32" ht="13.5" hidden="1" customHeight="1" outlineLevel="1" x14ac:dyDescent="0.3">
      <c r="A787" s="91" t="s">
        <v>1536</v>
      </c>
      <c r="B787" s="92" t="s">
        <v>34</v>
      </c>
      <c r="D787" s="94" t="s">
        <v>1537</v>
      </c>
      <c r="E787" s="95">
        <v>16</v>
      </c>
      <c r="F787" s="95">
        <v>0</v>
      </c>
      <c r="G787" s="95">
        <v>0</v>
      </c>
      <c r="H787" s="95">
        <v>0</v>
      </c>
      <c r="I787" s="95">
        <v>0</v>
      </c>
      <c r="J787" s="95">
        <v>16</v>
      </c>
      <c r="K787" s="95">
        <v>0</v>
      </c>
      <c r="L787" s="95">
        <v>0</v>
      </c>
      <c r="M787" s="95">
        <v>0</v>
      </c>
      <c r="N787" s="95">
        <v>0</v>
      </c>
      <c r="O787" s="95">
        <v>0</v>
      </c>
      <c r="Q787" s="95">
        <v>16</v>
      </c>
      <c r="R787" s="95" t="s">
        <v>36</v>
      </c>
      <c r="S787" s="95" t="s">
        <v>36</v>
      </c>
      <c r="X787" s="95" t="s">
        <v>36</v>
      </c>
      <c r="Y787" s="95">
        <v>16</v>
      </c>
      <c r="Z787" s="95">
        <v>3.84615384615384</v>
      </c>
      <c r="AA787" s="95">
        <v>16.615384615384599</v>
      </c>
      <c r="AB787" s="95">
        <v>0</v>
      </c>
      <c r="AD787" s="95">
        <v>-0.61538461538460998</v>
      </c>
      <c r="AF787" s="96">
        <v>9</v>
      </c>
    </row>
    <row r="788" spans="1:32" ht="13.5" hidden="1" customHeight="1" outlineLevel="1" x14ac:dyDescent="0.3">
      <c r="A788" s="91" t="s">
        <v>1538</v>
      </c>
      <c r="B788" s="92" t="s">
        <v>34</v>
      </c>
      <c r="D788" s="94" t="s">
        <v>1539</v>
      </c>
      <c r="E788" s="95">
        <v>29</v>
      </c>
      <c r="F788" s="95">
        <v>0</v>
      </c>
      <c r="G788" s="95">
        <v>60</v>
      </c>
      <c r="H788" s="95">
        <v>0</v>
      </c>
      <c r="I788" s="95">
        <v>0</v>
      </c>
      <c r="J788" s="95">
        <v>89</v>
      </c>
      <c r="K788" s="95">
        <v>0</v>
      </c>
      <c r="L788" s="95">
        <v>0</v>
      </c>
      <c r="M788" s="95">
        <v>0</v>
      </c>
      <c r="N788" s="95">
        <v>0</v>
      </c>
      <c r="O788" s="95">
        <v>0</v>
      </c>
      <c r="Q788" s="95">
        <v>89</v>
      </c>
      <c r="R788" s="95">
        <v>8</v>
      </c>
      <c r="S788" s="95">
        <v>30</v>
      </c>
      <c r="U788" s="95">
        <v>60</v>
      </c>
      <c r="X788" s="95">
        <v>90</v>
      </c>
      <c r="Y788" s="95">
        <v>98</v>
      </c>
      <c r="Z788" s="95">
        <v>-3.9215686274509798</v>
      </c>
      <c r="AA788" s="95">
        <v>94.156862745097996</v>
      </c>
      <c r="AB788" s="95">
        <v>-9</v>
      </c>
      <c r="AD788" s="95">
        <v>-5.1568627450980298</v>
      </c>
      <c r="AF788" s="96">
        <v>9</v>
      </c>
    </row>
    <row r="789" spans="1:32" ht="13.5" hidden="1" customHeight="1" outlineLevel="1" x14ac:dyDescent="0.3">
      <c r="A789" s="91" t="s">
        <v>1540</v>
      </c>
      <c r="B789" s="92" t="s">
        <v>34</v>
      </c>
      <c r="D789" s="94" t="s">
        <v>1541</v>
      </c>
      <c r="E789" s="95">
        <v>59</v>
      </c>
      <c r="F789" s="95">
        <v>0</v>
      </c>
      <c r="G789" s="95">
        <v>133</v>
      </c>
      <c r="H789" s="95">
        <v>0</v>
      </c>
      <c r="I789" s="95">
        <v>0</v>
      </c>
      <c r="J789" s="95">
        <v>192</v>
      </c>
      <c r="K789" s="95">
        <v>0</v>
      </c>
      <c r="L789" s="95">
        <v>0</v>
      </c>
      <c r="M789" s="95">
        <v>0</v>
      </c>
      <c r="N789" s="95">
        <v>0</v>
      </c>
      <c r="O789" s="95">
        <v>0</v>
      </c>
      <c r="Q789" s="95">
        <v>192</v>
      </c>
      <c r="R789" s="95">
        <v>24</v>
      </c>
      <c r="S789" s="95">
        <v>61.6</v>
      </c>
      <c r="U789" s="95">
        <v>79.599999999999994</v>
      </c>
      <c r="X789" s="95">
        <v>141.19999999999999</v>
      </c>
      <c r="Y789" s="95">
        <v>165.2</v>
      </c>
      <c r="Z789" s="95">
        <v>-5.1282051282051198</v>
      </c>
      <c r="AA789" s="95">
        <v>156.72820512820499</v>
      </c>
      <c r="AB789" s="95">
        <v>26.8</v>
      </c>
      <c r="AD789" s="95">
        <v>35.271794871794903</v>
      </c>
      <c r="AF789" s="96">
        <v>9</v>
      </c>
    </row>
    <row r="790" spans="1:32" ht="13.5" hidden="1" customHeight="1" outlineLevel="1" x14ac:dyDescent="0.3">
      <c r="A790" s="91" t="s">
        <v>1542</v>
      </c>
      <c r="B790" s="92" t="s">
        <v>34</v>
      </c>
      <c r="D790" s="94" t="s">
        <v>1543</v>
      </c>
      <c r="E790" s="95">
        <v>0</v>
      </c>
      <c r="F790" s="95">
        <v>0</v>
      </c>
      <c r="G790" s="95">
        <v>50</v>
      </c>
      <c r="H790" s="95">
        <v>0</v>
      </c>
      <c r="I790" s="95">
        <v>0</v>
      </c>
      <c r="J790" s="95">
        <v>50</v>
      </c>
      <c r="K790" s="95">
        <v>0</v>
      </c>
      <c r="L790" s="95">
        <v>0</v>
      </c>
      <c r="M790" s="95">
        <v>0</v>
      </c>
      <c r="N790" s="95">
        <v>0</v>
      </c>
      <c r="O790" s="95">
        <v>0</v>
      </c>
      <c r="Q790" s="95">
        <v>50</v>
      </c>
      <c r="R790" s="95">
        <v>11</v>
      </c>
      <c r="U790" s="95">
        <v>50</v>
      </c>
      <c r="X790" s="95">
        <v>50</v>
      </c>
      <c r="Y790" s="95">
        <v>61</v>
      </c>
      <c r="Z790" s="95">
        <v>2.2222222222222201</v>
      </c>
      <c r="AA790" s="95">
        <v>62.355555555555497</v>
      </c>
      <c r="AB790" s="95">
        <v>-11</v>
      </c>
      <c r="AD790" s="95">
        <v>-12.355555555555499</v>
      </c>
      <c r="AF790" s="96">
        <v>9</v>
      </c>
    </row>
    <row r="791" spans="1:32" ht="13.5" customHeight="1" collapsed="1" x14ac:dyDescent="0.3">
      <c r="A791" s="91" t="s">
        <v>1544</v>
      </c>
      <c r="B791" s="92" t="s">
        <v>31</v>
      </c>
      <c r="D791" s="94" t="s">
        <v>1545</v>
      </c>
      <c r="E791" s="95">
        <v>115</v>
      </c>
      <c r="F791" s="95">
        <v>4</v>
      </c>
      <c r="G791" s="95">
        <v>239</v>
      </c>
      <c r="H791" s="95">
        <v>0</v>
      </c>
      <c r="I791" s="95">
        <v>0</v>
      </c>
      <c r="J791" s="95">
        <v>358</v>
      </c>
      <c r="K791" s="95">
        <v>29</v>
      </c>
      <c r="L791" s="95">
        <v>0</v>
      </c>
      <c r="M791" s="95">
        <v>0</v>
      </c>
      <c r="N791" s="95">
        <v>29</v>
      </c>
      <c r="O791" s="95">
        <v>0</v>
      </c>
      <c r="Q791" s="95">
        <v>387</v>
      </c>
      <c r="R791" s="95">
        <v>125</v>
      </c>
      <c r="S791" s="95">
        <v>120</v>
      </c>
      <c r="U791" s="95">
        <v>198</v>
      </c>
      <c r="X791" s="95">
        <v>318</v>
      </c>
      <c r="Y791" s="95">
        <v>443</v>
      </c>
      <c r="Z791" s="95">
        <v>-8.9668615984405395</v>
      </c>
      <c r="AA791" s="95">
        <v>403.27680311890799</v>
      </c>
      <c r="AB791" s="95">
        <v>-85</v>
      </c>
      <c r="AC791" s="95">
        <v>80.812641083521399</v>
      </c>
      <c r="AD791" s="95">
        <v>-16.276803118908301</v>
      </c>
      <c r="AE791" s="95">
        <v>95.963863283723498</v>
      </c>
      <c r="AF791" s="96">
        <v>0</v>
      </c>
    </row>
    <row r="792" spans="1:32" ht="13.5" hidden="1" customHeight="1" outlineLevel="1" x14ac:dyDescent="0.3">
      <c r="A792" s="91" t="s">
        <v>1546</v>
      </c>
      <c r="B792" s="92" t="s">
        <v>34</v>
      </c>
      <c r="D792" s="94" t="s">
        <v>1547</v>
      </c>
      <c r="E792" s="95">
        <v>115</v>
      </c>
      <c r="F792" s="95">
        <v>4</v>
      </c>
      <c r="G792" s="95">
        <v>218</v>
      </c>
      <c r="H792" s="95">
        <v>0</v>
      </c>
      <c r="I792" s="95">
        <v>0</v>
      </c>
      <c r="J792" s="95">
        <v>337</v>
      </c>
      <c r="K792" s="95">
        <v>29</v>
      </c>
      <c r="L792" s="95">
        <v>0</v>
      </c>
      <c r="M792" s="95">
        <v>0</v>
      </c>
      <c r="N792" s="95">
        <v>29</v>
      </c>
      <c r="O792" s="95">
        <v>0</v>
      </c>
      <c r="Q792" s="95">
        <v>366</v>
      </c>
      <c r="R792" s="95" t="s">
        <v>36</v>
      </c>
      <c r="S792" s="95" t="s">
        <v>36</v>
      </c>
      <c r="U792" s="95" t="s">
        <v>36</v>
      </c>
      <c r="X792" s="95" t="s">
        <v>36</v>
      </c>
      <c r="Y792" s="95" t="s">
        <v>36</v>
      </c>
      <c r="Z792" s="95">
        <v>-8.5539714867617107</v>
      </c>
      <c r="AA792" s="95" t="s">
        <v>36</v>
      </c>
      <c r="AB792" s="95" t="s">
        <v>36</v>
      </c>
      <c r="AD792" s="95" t="s">
        <v>36</v>
      </c>
      <c r="AF792" s="96">
        <v>9</v>
      </c>
    </row>
    <row r="793" spans="1:32" ht="13.5" hidden="1" customHeight="1" outlineLevel="1" x14ac:dyDescent="0.3">
      <c r="A793" s="91" t="s">
        <v>1548</v>
      </c>
      <c r="B793" s="92" t="s">
        <v>34</v>
      </c>
      <c r="D793" s="94" t="s">
        <v>1549</v>
      </c>
      <c r="E793" s="95">
        <v>0</v>
      </c>
      <c r="F793" s="95">
        <v>0</v>
      </c>
      <c r="G793" s="95">
        <v>21</v>
      </c>
      <c r="H793" s="95">
        <v>0</v>
      </c>
      <c r="I793" s="95">
        <v>0</v>
      </c>
      <c r="J793" s="95">
        <v>21</v>
      </c>
      <c r="K793" s="95">
        <v>0</v>
      </c>
      <c r="L793" s="95">
        <v>0</v>
      </c>
      <c r="M793" s="95">
        <v>0</v>
      </c>
      <c r="N793" s="95">
        <v>0</v>
      </c>
      <c r="O793" s="95">
        <v>0</v>
      </c>
      <c r="Q793" s="95">
        <v>21</v>
      </c>
      <c r="R793" s="95" t="s">
        <v>36</v>
      </c>
      <c r="U793" s="95" t="s">
        <v>36</v>
      </c>
      <c r="X793" s="95" t="s">
        <v>36</v>
      </c>
      <c r="Y793" s="95">
        <v>21</v>
      </c>
      <c r="Z793" s="95">
        <v>-18.181818181818102</v>
      </c>
      <c r="AA793" s="95">
        <v>17.181818181818102</v>
      </c>
      <c r="AB793" s="95">
        <v>0</v>
      </c>
      <c r="AD793" s="95">
        <v>3.8181818181818201</v>
      </c>
      <c r="AF793" s="96">
        <v>9</v>
      </c>
    </row>
    <row r="794" spans="1:32" ht="13.5" customHeight="1" collapsed="1" x14ac:dyDescent="0.3">
      <c r="A794" s="91" t="s">
        <v>1550</v>
      </c>
      <c r="B794" s="92" t="s">
        <v>31</v>
      </c>
      <c r="D794" s="94" t="s">
        <v>1551</v>
      </c>
      <c r="E794" s="95">
        <v>662</v>
      </c>
      <c r="F794" s="95">
        <v>6</v>
      </c>
      <c r="G794" s="95">
        <v>690</v>
      </c>
      <c r="H794" s="95">
        <v>216</v>
      </c>
      <c r="I794" s="95">
        <v>279</v>
      </c>
      <c r="J794" s="95">
        <v>1853</v>
      </c>
      <c r="K794" s="95">
        <v>0</v>
      </c>
      <c r="L794" s="95">
        <v>0</v>
      </c>
      <c r="M794" s="95">
        <v>0</v>
      </c>
      <c r="N794" s="95">
        <v>0</v>
      </c>
      <c r="O794" s="95">
        <v>0</v>
      </c>
      <c r="Q794" s="95">
        <v>1853</v>
      </c>
      <c r="R794" s="95">
        <v>183</v>
      </c>
      <c r="S794" s="95">
        <v>546.33500319761197</v>
      </c>
      <c r="T794" s="95" t="s">
        <v>36</v>
      </c>
      <c r="U794" s="95">
        <v>676.8</v>
      </c>
      <c r="V794" s="95" t="s">
        <v>36</v>
      </c>
      <c r="W794" s="95">
        <v>218.8</v>
      </c>
      <c r="X794" s="95">
        <v>1660.6030057557</v>
      </c>
      <c r="Y794" s="95">
        <v>1843.6030057557</v>
      </c>
      <c r="Z794" s="95">
        <v>-2.3779724655819701</v>
      </c>
      <c r="AA794" s="95">
        <v>1799.7626339041899</v>
      </c>
      <c r="AB794" s="95">
        <v>9.3969942442977299</v>
      </c>
      <c r="AC794" s="95">
        <v>100.509708121269</v>
      </c>
      <c r="AD794" s="95">
        <v>53.237366095810103</v>
      </c>
      <c r="AE794" s="95">
        <v>102.958021524223</v>
      </c>
      <c r="AF794" s="96">
        <v>1</v>
      </c>
    </row>
    <row r="795" spans="1:32" ht="13.5" hidden="1" customHeight="1" outlineLevel="1" x14ac:dyDescent="0.3">
      <c r="A795" s="91" t="s">
        <v>1552</v>
      </c>
      <c r="B795" s="92" t="s">
        <v>34</v>
      </c>
      <c r="D795" s="94" t="s">
        <v>1553</v>
      </c>
      <c r="E795" s="95">
        <v>0</v>
      </c>
      <c r="F795" s="95">
        <v>0</v>
      </c>
      <c r="G795" s="95">
        <v>0</v>
      </c>
      <c r="H795" s="95">
        <v>0</v>
      </c>
      <c r="I795" s="95">
        <v>0</v>
      </c>
      <c r="J795" s="95">
        <v>0</v>
      </c>
      <c r="K795" s="95">
        <v>0</v>
      </c>
      <c r="L795" s="95">
        <v>0</v>
      </c>
      <c r="M795" s="95">
        <v>0</v>
      </c>
      <c r="N795" s="95">
        <v>0</v>
      </c>
      <c r="O795" s="95">
        <v>0</v>
      </c>
      <c r="Q795" s="95">
        <v>0</v>
      </c>
      <c r="R795" s="95" t="s">
        <v>36</v>
      </c>
      <c r="Y795" s="95" t="s">
        <v>36</v>
      </c>
      <c r="Z795" s="95">
        <v>42.105263157894697</v>
      </c>
      <c r="AA795" s="95" t="s">
        <v>36</v>
      </c>
      <c r="AB795" s="95" t="s">
        <v>36</v>
      </c>
      <c r="AD795" s="95" t="s">
        <v>36</v>
      </c>
      <c r="AF795" s="96">
        <v>9</v>
      </c>
    </row>
    <row r="796" spans="1:32" ht="13.5" hidden="1" customHeight="1" outlineLevel="1" x14ac:dyDescent="0.3">
      <c r="A796" s="91" t="s">
        <v>1554</v>
      </c>
      <c r="B796" s="92" t="s">
        <v>34</v>
      </c>
      <c r="D796" s="94" t="s">
        <v>1555</v>
      </c>
      <c r="E796" s="95">
        <v>33</v>
      </c>
      <c r="F796" s="95">
        <v>0</v>
      </c>
      <c r="G796" s="95">
        <v>52</v>
      </c>
      <c r="H796" s="95">
        <v>0</v>
      </c>
      <c r="I796" s="95">
        <v>0</v>
      </c>
      <c r="J796" s="95">
        <v>85</v>
      </c>
      <c r="K796" s="95">
        <v>0</v>
      </c>
      <c r="L796" s="95">
        <v>0</v>
      </c>
      <c r="M796" s="95">
        <v>0</v>
      </c>
      <c r="N796" s="95">
        <v>0</v>
      </c>
      <c r="O796" s="95">
        <v>0</v>
      </c>
      <c r="Q796" s="95">
        <v>85</v>
      </c>
      <c r="R796" s="95">
        <v>10</v>
      </c>
      <c r="S796" s="95">
        <v>22.9</v>
      </c>
      <c r="U796" s="95">
        <v>50.4</v>
      </c>
      <c r="X796" s="95">
        <v>73.3</v>
      </c>
      <c r="Y796" s="95">
        <v>83.3</v>
      </c>
      <c r="Z796" s="95">
        <v>-9.0090090090090094</v>
      </c>
      <c r="AA796" s="95">
        <v>75.795495495495501</v>
      </c>
      <c r="AB796" s="95">
        <v>1.7</v>
      </c>
      <c r="AD796" s="95">
        <v>9.2045045045045004</v>
      </c>
      <c r="AF796" s="96">
        <v>9</v>
      </c>
    </row>
    <row r="797" spans="1:32" ht="13.5" hidden="1" customHeight="1" outlineLevel="1" x14ac:dyDescent="0.3">
      <c r="A797" s="91" t="s">
        <v>1556</v>
      </c>
      <c r="B797" s="92" t="s">
        <v>34</v>
      </c>
      <c r="D797" s="94" t="s">
        <v>1557</v>
      </c>
      <c r="R797" s="95" t="s">
        <v>36</v>
      </c>
      <c r="Y797" s="95" t="s">
        <v>36</v>
      </c>
      <c r="Z797" s="95">
        <v>-16.6666666666666</v>
      </c>
      <c r="AA797" s="95" t="s">
        <v>36</v>
      </c>
      <c r="AB797" s="95" t="s">
        <v>36</v>
      </c>
      <c r="AD797" s="95" t="s">
        <v>36</v>
      </c>
      <c r="AF797" s="96">
        <v>9</v>
      </c>
    </row>
    <row r="798" spans="1:32" ht="13.5" hidden="1" customHeight="1" outlineLevel="1" x14ac:dyDescent="0.3">
      <c r="A798" s="91" t="s">
        <v>1558</v>
      </c>
      <c r="B798" s="92" t="s">
        <v>34</v>
      </c>
      <c r="D798" s="94" t="s">
        <v>1559</v>
      </c>
      <c r="E798" s="95">
        <v>12</v>
      </c>
      <c r="F798" s="95">
        <v>0</v>
      </c>
      <c r="G798" s="95">
        <v>0</v>
      </c>
      <c r="H798" s="95">
        <v>0</v>
      </c>
      <c r="I798" s="95">
        <v>0</v>
      </c>
      <c r="J798" s="95">
        <v>12</v>
      </c>
      <c r="K798" s="95">
        <v>0</v>
      </c>
      <c r="L798" s="95">
        <v>0</v>
      </c>
      <c r="M798" s="95">
        <v>0</v>
      </c>
      <c r="N798" s="95">
        <v>0</v>
      </c>
      <c r="O798" s="95">
        <v>0</v>
      </c>
      <c r="Q798" s="95">
        <v>12</v>
      </c>
      <c r="R798" s="95" t="s">
        <v>36</v>
      </c>
      <c r="S798" s="95" t="s">
        <v>36</v>
      </c>
      <c r="X798" s="95" t="s">
        <v>36</v>
      </c>
      <c r="Y798" s="95">
        <v>10.6</v>
      </c>
      <c r="Z798" s="95">
        <v>-6.1224489795918302</v>
      </c>
      <c r="AA798" s="95">
        <v>9.9510204081632594</v>
      </c>
      <c r="AB798" s="95">
        <v>1.4</v>
      </c>
      <c r="AD798" s="95">
        <v>2.04897959183673</v>
      </c>
      <c r="AF798" s="96">
        <v>9</v>
      </c>
    </row>
    <row r="799" spans="1:32" ht="13.5" hidden="1" customHeight="1" outlineLevel="1" x14ac:dyDescent="0.3">
      <c r="A799" s="91" t="s">
        <v>1560</v>
      </c>
      <c r="B799" s="92" t="s">
        <v>34</v>
      </c>
      <c r="D799" s="94" t="s">
        <v>1561</v>
      </c>
      <c r="E799" s="95">
        <v>29</v>
      </c>
      <c r="F799" s="95">
        <v>0</v>
      </c>
      <c r="G799" s="95">
        <v>65</v>
      </c>
      <c r="H799" s="95">
        <v>0</v>
      </c>
      <c r="I799" s="95">
        <v>0</v>
      </c>
      <c r="J799" s="95">
        <v>94</v>
      </c>
      <c r="K799" s="95">
        <v>0</v>
      </c>
      <c r="L799" s="95">
        <v>0</v>
      </c>
      <c r="M799" s="95">
        <v>0</v>
      </c>
      <c r="N799" s="95">
        <v>0</v>
      </c>
      <c r="O799" s="95">
        <v>0</v>
      </c>
      <c r="Q799" s="95">
        <v>94</v>
      </c>
      <c r="R799" s="95">
        <v>17</v>
      </c>
      <c r="S799" s="95">
        <v>12</v>
      </c>
      <c r="U799" s="95">
        <v>61.4</v>
      </c>
      <c r="X799" s="95">
        <v>73.400000000000006</v>
      </c>
      <c r="Y799" s="95">
        <v>90.4</v>
      </c>
      <c r="Z799" s="95">
        <v>4.6728971962616797</v>
      </c>
      <c r="AA799" s="95">
        <v>94.624299065420502</v>
      </c>
      <c r="AB799" s="95">
        <v>3.5999999999999899</v>
      </c>
      <c r="AD799" s="95">
        <v>-0.62429906542055003</v>
      </c>
      <c r="AF799" s="96">
        <v>9</v>
      </c>
    </row>
    <row r="800" spans="1:32" ht="13.5" hidden="1" customHeight="1" outlineLevel="1" x14ac:dyDescent="0.3">
      <c r="A800" s="91" t="s">
        <v>1562</v>
      </c>
      <c r="B800" s="92" t="s">
        <v>34</v>
      </c>
      <c r="D800" s="94" t="s">
        <v>1563</v>
      </c>
      <c r="E800" s="95">
        <v>24</v>
      </c>
      <c r="F800" s="95">
        <v>0</v>
      </c>
      <c r="G800" s="95">
        <v>21</v>
      </c>
      <c r="H800" s="95">
        <v>0</v>
      </c>
      <c r="I800" s="95">
        <v>0</v>
      </c>
      <c r="J800" s="95">
        <v>45</v>
      </c>
      <c r="K800" s="95">
        <v>0</v>
      </c>
      <c r="L800" s="95">
        <v>0</v>
      </c>
      <c r="M800" s="95">
        <v>0</v>
      </c>
      <c r="N800" s="95">
        <v>0</v>
      </c>
      <c r="O800" s="95">
        <v>0</v>
      </c>
      <c r="Q800" s="95">
        <v>45</v>
      </c>
      <c r="R800" s="95" t="s">
        <v>36</v>
      </c>
      <c r="S800" s="95" t="s">
        <v>36</v>
      </c>
      <c r="U800" s="95" t="s">
        <v>36</v>
      </c>
      <c r="X800" s="95" t="s">
        <v>36</v>
      </c>
      <c r="Y800" s="95" t="s">
        <v>36</v>
      </c>
      <c r="Z800" s="95">
        <v>0</v>
      </c>
      <c r="AA800" s="95" t="s">
        <v>36</v>
      </c>
      <c r="AB800" s="95" t="s">
        <v>36</v>
      </c>
      <c r="AD800" s="95" t="s">
        <v>36</v>
      </c>
      <c r="AF800" s="96">
        <v>9</v>
      </c>
    </row>
    <row r="801" spans="1:32" ht="13.5" hidden="1" customHeight="1" outlineLevel="1" x14ac:dyDescent="0.3">
      <c r="A801" s="91" t="s">
        <v>1564</v>
      </c>
      <c r="B801" s="92" t="s">
        <v>34</v>
      </c>
      <c r="D801" s="94" t="s">
        <v>1565</v>
      </c>
      <c r="E801" s="95">
        <v>69</v>
      </c>
      <c r="F801" s="95">
        <v>0</v>
      </c>
      <c r="G801" s="95">
        <v>52</v>
      </c>
      <c r="H801" s="95">
        <v>0</v>
      </c>
      <c r="I801" s="95">
        <v>0</v>
      </c>
      <c r="J801" s="95">
        <v>121</v>
      </c>
      <c r="K801" s="95">
        <v>0</v>
      </c>
      <c r="L801" s="95">
        <v>0</v>
      </c>
      <c r="M801" s="95">
        <v>0</v>
      </c>
      <c r="N801" s="95">
        <v>0</v>
      </c>
      <c r="O801" s="95">
        <v>0</v>
      </c>
      <c r="Q801" s="95">
        <v>121</v>
      </c>
      <c r="R801" s="95">
        <v>7</v>
      </c>
      <c r="S801" s="95">
        <v>61.3</v>
      </c>
      <c r="U801" s="95">
        <v>51.6</v>
      </c>
      <c r="X801" s="95">
        <v>112.9</v>
      </c>
      <c r="Y801" s="95">
        <v>119.9</v>
      </c>
      <c r="Z801" s="95">
        <v>-3.07692307692307</v>
      </c>
      <c r="AA801" s="95">
        <v>116.210769230769</v>
      </c>
      <c r="AB801" s="95">
        <v>1.0999999999999901</v>
      </c>
      <c r="AD801" s="95">
        <v>4.7892307692307696</v>
      </c>
      <c r="AF801" s="96">
        <v>9</v>
      </c>
    </row>
    <row r="802" spans="1:32" ht="13.5" hidden="1" customHeight="1" outlineLevel="1" x14ac:dyDescent="0.3">
      <c r="A802" s="91" t="s">
        <v>1566</v>
      </c>
      <c r="B802" s="92" t="s">
        <v>34</v>
      </c>
      <c r="D802" s="94" t="s">
        <v>1567</v>
      </c>
      <c r="E802" s="95">
        <v>12</v>
      </c>
      <c r="F802" s="95">
        <v>0</v>
      </c>
      <c r="G802" s="95">
        <v>0</v>
      </c>
      <c r="H802" s="95">
        <v>0</v>
      </c>
      <c r="I802" s="95">
        <v>0</v>
      </c>
      <c r="J802" s="95">
        <v>12</v>
      </c>
      <c r="K802" s="95">
        <v>0</v>
      </c>
      <c r="L802" s="95">
        <v>0</v>
      </c>
      <c r="M802" s="95">
        <v>0</v>
      </c>
      <c r="N802" s="95">
        <v>0</v>
      </c>
      <c r="O802" s="95">
        <v>0</v>
      </c>
      <c r="Q802" s="95">
        <v>12</v>
      </c>
      <c r="R802" s="95" t="s">
        <v>36</v>
      </c>
      <c r="S802" s="95" t="s">
        <v>36</v>
      </c>
      <c r="X802" s="95" t="s">
        <v>36</v>
      </c>
      <c r="Y802" s="95">
        <v>14.2</v>
      </c>
      <c r="Z802" s="95">
        <v>-8.86075949367088</v>
      </c>
      <c r="AA802" s="95">
        <v>12.9417721518987</v>
      </c>
      <c r="AB802" s="95">
        <v>-2.19999999999999</v>
      </c>
      <c r="AD802" s="95">
        <v>-0.94177215189872998</v>
      </c>
      <c r="AF802" s="96">
        <v>9</v>
      </c>
    </row>
    <row r="803" spans="1:32" ht="13.5" hidden="1" customHeight="1" outlineLevel="1" x14ac:dyDescent="0.3">
      <c r="A803" s="91" t="s">
        <v>1568</v>
      </c>
      <c r="B803" s="92" t="s">
        <v>34</v>
      </c>
      <c r="D803" s="94" t="s">
        <v>1569</v>
      </c>
      <c r="E803" s="95">
        <v>23</v>
      </c>
      <c r="F803" s="95">
        <v>0</v>
      </c>
      <c r="G803" s="95">
        <v>42</v>
      </c>
      <c r="H803" s="95">
        <v>0</v>
      </c>
      <c r="I803" s="95">
        <v>0</v>
      </c>
      <c r="J803" s="95">
        <v>65</v>
      </c>
      <c r="K803" s="95">
        <v>0</v>
      </c>
      <c r="L803" s="95">
        <v>0</v>
      </c>
      <c r="M803" s="95">
        <v>0</v>
      </c>
      <c r="N803" s="95">
        <v>0</v>
      </c>
      <c r="O803" s="95">
        <v>0</v>
      </c>
      <c r="Q803" s="95">
        <v>65</v>
      </c>
      <c r="R803" s="95">
        <v>9</v>
      </c>
      <c r="S803" s="95">
        <v>19.95</v>
      </c>
      <c r="U803" s="95">
        <v>42</v>
      </c>
      <c r="X803" s="95">
        <v>61.95</v>
      </c>
      <c r="Y803" s="95">
        <v>70.95</v>
      </c>
      <c r="Z803" s="95">
        <v>-13.3720930232558</v>
      </c>
      <c r="AA803" s="95">
        <v>61.462499999999999</v>
      </c>
      <c r="AB803" s="95">
        <v>-5.95</v>
      </c>
      <c r="AD803" s="95">
        <v>3.5375000000000001</v>
      </c>
      <c r="AF803" s="96">
        <v>9</v>
      </c>
    </row>
    <row r="804" spans="1:32" ht="13.5" hidden="1" customHeight="1" outlineLevel="1" x14ac:dyDescent="0.3">
      <c r="A804" s="91" t="s">
        <v>1570</v>
      </c>
      <c r="B804" s="92" t="s">
        <v>34</v>
      </c>
      <c r="D804" s="94" t="s">
        <v>1571</v>
      </c>
      <c r="E804" s="95">
        <v>12</v>
      </c>
      <c r="F804" s="95">
        <v>0</v>
      </c>
      <c r="G804" s="95">
        <v>0</v>
      </c>
      <c r="H804" s="95">
        <v>0</v>
      </c>
      <c r="I804" s="95">
        <v>0</v>
      </c>
      <c r="J804" s="95">
        <v>12</v>
      </c>
      <c r="K804" s="95">
        <v>0</v>
      </c>
      <c r="L804" s="95">
        <v>0</v>
      </c>
      <c r="M804" s="95">
        <v>0</v>
      </c>
      <c r="N804" s="95">
        <v>0</v>
      </c>
      <c r="O804" s="95">
        <v>0</v>
      </c>
      <c r="Q804" s="95">
        <v>12</v>
      </c>
      <c r="R804" s="95" t="s">
        <v>36</v>
      </c>
      <c r="S804" s="95" t="s">
        <v>36</v>
      </c>
      <c r="X804" s="95" t="s">
        <v>36</v>
      </c>
      <c r="Y804" s="95">
        <v>11.5</v>
      </c>
      <c r="Z804" s="95">
        <v>26.6666666666666</v>
      </c>
      <c r="AA804" s="95">
        <v>14.566666666666601</v>
      </c>
      <c r="AB804" s="95">
        <v>0.5</v>
      </c>
      <c r="AD804" s="95">
        <v>-2.5666666666666602</v>
      </c>
      <c r="AF804" s="96">
        <v>9</v>
      </c>
    </row>
    <row r="805" spans="1:32" ht="13.5" hidden="1" customHeight="1" outlineLevel="1" x14ac:dyDescent="0.3">
      <c r="A805" s="91" t="s">
        <v>1572</v>
      </c>
      <c r="B805" s="92" t="s">
        <v>34</v>
      </c>
      <c r="D805" s="94" t="s">
        <v>1573</v>
      </c>
      <c r="E805" s="95">
        <v>394</v>
      </c>
      <c r="F805" s="95">
        <v>6</v>
      </c>
      <c r="G805" s="95">
        <v>399</v>
      </c>
      <c r="H805" s="95">
        <v>156</v>
      </c>
      <c r="I805" s="95">
        <v>279</v>
      </c>
      <c r="J805" s="95">
        <v>1234</v>
      </c>
      <c r="K805" s="95">
        <v>0</v>
      </c>
      <c r="L805" s="95">
        <v>0</v>
      </c>
      <c r="M805" s="95">
        <v>0</v>
      </c>
      <c r="N805" s="95">
        <v>0</v>
      </c>
      <c r="O805" s="95">
        <v>0</v>
      </c>
      <c r="Q805" s="95">
        <v>1234</v>
      </c>
      <c r="R805" s="95">
        <v>113</v>
      </c>
      <c r="S805" s="95">
        <v>318.08500319761202</v>
      </c>
      <c r="U805" s="95">
        <v>393.6</v>
      </c>
      <c r="V805" s="95">
        <v>155</v>
      </c>
      <c r="W805" s="95">
        <v>218.8</v>
      </c>
      <c r="X805" s="95">
        <v>1085.48500319761</v>
      </c>
      <c r="Y805" s="95">
        <v>1198.48500319761</v>
      </c>
      <c r="Z805" s="95">
        <v>-0.96463022508037999</v>
      </c>
      <c r="AA805" s="95">
        <v>1186.92405461371</v>
      </c>
      <c r="AB805" s="95">
        <v>35.514996802387699</v>
      </c>
      <c r="AD805" s="95">
        <v>47.075945386287401</v>
      </c>
      <c r="AF805" s="96">
        <v>9</v>
      </c>
    </row>
    <row r="806" spans="1:32" ht="13.5" hidden="1" customHeight="1" outlineLevel="1" x14ac:dyDescent="0.3">
      <c r="A806" s="91" t="s">
        <v>1574</v>
      </c>
      <c r="B806" s="92" t="s">
        <v>34</v>
      </c>
      <c r="D806" s="94" t="s">
        <v>1575</v>
      </c>
      <c r="R806" s="95" t="s">
        <v>36</v>
      </c>
      <c r="Y806" s="95" t="s">
        <v>36</v>
      </c>
      <c r="Z806" s="95">
        <v>-9.0909090909090899</v>
      </c>
      <c r="AA806" s="95" t="s">
        <v>36</v>
      </c>
      <c r="AB806" s="95" t="s">
        <v>36</v>
      </c>
      <c r="AD806" s="95" t="s">
        <v>36</v>
      </c>
      <c r="AF806" s="96">
        <v>9</v>
      </c>
    </row>
    <row r="807" spans="1:32" ht="13.5" hidden="1" customHeight="1" outlineLevel="1" x14ac:dyDescent="0.3">
      <c r="A807" s="91" t="s">
        <v>1576</v>
      </c>
      <c r="B807" s="92" t="s">
        <v>34</v>
      </c>
      <c r="D807" s="94" t="s">
        <v>1577</v>
      </c>
      <c r="E807" s="95">
        <v>39</v>
      </c>
      <c r="F807" s="95">
        <v>0</v>
      </c>
      <c r="G807" s="95">
        <v>0</v>
      </c>
      <c r="H807" s="95">
        <v>0</v>
      </c>
      <c r="I807" s="95">
        <v>0</v>
      </c>
      <c r="J807" s="95">
        <v>39</v>
      </c>
      <c r="K807" s="95">
        <v>0</v>
      </c>
      <c r="L807" s="95">
        <v>0</v>
      </c>
      <c r="M807" s="95">
        <v>0</v>
      </c>
      <c r="N807" s="95">
        <v>0</v>
      </c>
      <c r="O807" s="95">
        <v>0</v>
      </c>
      <c r="Q807" s="95">
        <v>39</v>
      </c>
      <c r="R807" s="95" t="s">
        <v>36</v>
      </c>
      <c r="S807" s="95" t="s">
        <v>36</v>
      </c>
      <c r="X807" s="95" t="s">
        <v>36</v>
      </c>
      <c r="Y807" s="95">
        <v>32.4</v>
      </c>
      <c r="Z807" s="95">
        <v>-5.81395348837209</v>
      </c>
      <c r="AA807" s="95">
        <v>30.5162790697674</v>
      </c>
      <c r="AB807" s="95">
        <v>6.6</v>
      </c>
      <c r="AD807" s="95">
        <v>8.4837209302325505</v>
      </c>
      <c r="AF807" s="96">
        <v>9</v>
      </c>
    </row>
    <row r="808" spans="1:32" ht="13.5" hidden="1" customHeight="1" outlineLevel="1" x14ac:dyDescent="0.3">
      <c r="A808" s="91" t="s">
        <v>1578</v>
      </c>
      <c r="B808" s="92" t="s">
        <v>34</v>
      </c>
      <c r="D808" s="94" t="s">
        <v>1579</v>
      </c>
      <c r="E808" s="95">
        <v>9</v>
      </c>
      <c r="F808" s="95">
        <v>0</v>
      </c>
      <c r="G808" s="95">
        <v>0</v>
      </c>
      <c r="H808" s="95">
        <v>60</v>
      </c>
      <c r="I808" s="95">
        <v>0</v>
      </c>
      <c r="J808" s="95">
        <v>69</v>
      </c>
      <c r="K808" s="95">
        <v>0</v>
      </c>
      <c r="L808" s="95">
        <v>0</v>
      </c>
      <c r="M808" s="95">
        <v>0</v>
      </c>
      <c r="N808" s="95">
        <v>0</v>
      </c>
      <c r="O808" s="95">
        <v>0</v>
      </c>
      <c r="Q808" s="95">
        <v>69</v>
      </c>
      <c r="R808" s="95" t="s">
        <v>36</v>
      </c>
      <c r="S808" s="95" t="s">
        <v>36</v>
      </c>
      <c r="V808" s="95" t="s">
        <v>36</v>
      </c>
      <c r="X808" s="95" t="s">
        <v>36</v>
      </c>
      <c r="Y808" s="95" t="s">
        <v>36</v>
      </c>
      <c r="Z808" s="95">
        <v>-4.6153846153846096</v>
      </c>
      <c r="AA808" s="95" t="s">
        <v>36</v>
      </c>
      <c r="AB808" s="95" t="s">
        <v>36</v>
      </c>
      <c r="AD808" s="95" t="s">
        <v>36</v>
      </c>
      <c r="AF808" s="96">
        <v>9</v>
      </c>
    </row>
    <row r="809" spans="1:32" ht="13.5" hidden="1" customHeight="1" outlineLevel="1" x14ac:dyDescent="0.3">
      <c r="A809" s="91" t="s">
        <v>1580</v>
      </c>
      <c r="B809" s="92" t="s">
        <v>34</v>
      </c>
      <c r="D809" s="94" t="s">
        <v>1581</v>
      </c>
      <c r="E809" s="95">
        <v>0</v>
      </c>
      <c r="F809" s="95">
        <v>0</v>
      </c>
      <c r="G809" s="95">
        <v>59</v>
      </c>
      <c r="H809" s="95">
        <v>0</v>
      </c>
      <c r="I809" s="95">
        <v>0</v>
      </c>
      <c r="J809" s="95">
        <v>59</v>
      </c>
      <c r="K809" s="95">
        <v>0</v>
      </c>
      <c r="L809" s="95">
        <v>0</v>
      </c>
      <c r="M809" s="95">
        <v>0</v>
      </c>
      <c r="N809" s="95">
        <v>0</v>
      </c>
      <c r="O809" s="95">
        <v>0</v>
      </c>
      <c r="Q809" s="95">
        <v>59</v>
      </c>
      <c r="R809" s="95" t="s">
        <v>36</v>
      </c>
      <c r="T809" s="95" t="s">
        <v>36</v>
      </c>
      <c r="U809" s="95" t="s">
        <v>36</v>
      </c>
      <c r="X809" s="95" t="s">
        <v>36</v>
      </c>
      <c r="Y809" s="95">
        <v>65.468002558089907</v>
      </c>
      <c r="Z809" s="95">
        <v>-1.8018018018018001</v>
      </c>
      <c r="AA809" s="95">
        <v>64.288398908394598</v>
      </c>
      <c r="AB809" s="95">
        <v>-6.4680025580899496</v>
      </c>
      <c r="AD809" s="95">
        <v>-5.2883989083946199</v>
      </c>
      <c r="AF809" s="96">
        <v>9</v>
      </c>
    </row>
    <row r="810" spans="1:32" ht="13.5" hidden="1" customHeight="1" outlineLevel="1" x14ac:dyDescent="0.3">
      <c r="A810" s="91" t="s">
        <v>1582</v>
      </c>
      <c r="B810" s="92" t="s">
        <v>34</v>
      </c>
      <c r="D810" s="94" t="s">
        <v>1583</v>
      </c>
      <c r="E810" s="95">
        <v>6</v>
      </c>
      <c r="F810" s="95">
        <v>0</v>
      </c>
      <c r="G810" s="95">
        <v>0</v>
      </c>
      <c r="H810" s="95">
        <v>0</v>
      </c>
      <c r="I810" s="95">
        <v>0</v>
      </c>
      <c r="J810" s="95">
        <v>6</v>
      </c>
      <c r="K810" s="95">
        <v>0</v>
      </c>
      <c r="L810" s="95">
        <v>0</v>
      </c>
      <c r="M810" s="95">
        <v>0</v>
      </c>
      <c r="N810" s="95">
        <v>0</v>
      </c>
      <c r="O810" s="95">
        <v>0</v>
      </c>
      <c r="Q810" s="95">
        <v>6</v>
      </c>
      <c r="R810" s="95" t="s">
        <v>36</v>
      </c>
      <c r="S810" s="95" t="s">
        <v>36</v>
      </c>
      <c r="X810" s="95" t="s">
        <v>36</v>
      </c>
      <c r="Y810" s="95">
        <v>7</v>
      </c>
      <c r="Z810" s="95">
        <v>-7.3170731707316996</v>
      </c>
      <c r="AA810" s="95">
        <v>6.48780487804878</v>
      </c>
      <c r="AB810" s="95">
        <v>-1</v>
      </c>
      <c r="AD810" s="95">
        <v>-0.48780487804877998</v>
      </c>
      <c r="AF810" s="96">
        <v>9</v>
      </c>
    </row>
    <row r="811" spans="1:32" ht="13.5" customHeight="1" collapsed="1" x14ac:dyDescent="0.3">
      <c r="A811" s="91" t="s">
        <v>1584</v>
      </c>
      <c r="B811" s="92" t="s">
        <v>31</v>
      </c>
      <c r="D811" s="94" t="s">
        <v>1585</v>
      </c>
      <c r="E811" s="95">
        <v>298</v>
      </c>
      <c r="F811" s="95">
        <v>0</v>
      </c>
      <c r="G811" s="95">
        <v>148</v>
      </c>
      <c r="H811" s="95">
        <v>0</v>
      </c>
      <c r="I811" s="95">
        <v>0</v>
      </c>
      <c r="J811" s="95">
        <v>446</v>
      </c>
      <c r="K811" s="95">
        <v>0</v>
      </c>
      <c r="L811" s="95">
        <v>0</v>
      </c>
      <c r="M811" s="95">
        <v>0</v>
      </c>
      <c r="N811" s="95">
        <v>0</v>
      </c>
      <c r="O811" s="95">
        <v>0</v>
      </c>
      <c r="Q811" s="95">
        <v>446</v>
      </c>
      <c r="R811" s="95">
        <v>50</v>
      </c>
      <c r="S811" s="95">
        <v>283.153005755702</v>
      </c>
      <c r="U811" s="95">
        <v>96</v>
      </c>
      <c r="X811" s="95">
        <v>379.153005755702</v>
      </c>
      <c r="Y811" s="95">
        <v>429.153005755702</v>
      </c>
      <c r="Z811" s="95">
        <v>-5.1912568306010902</v>
      </c>
      <c r="AA811" s="95">
        <v>406.87457103067902</v>
      </c>
      <c r="AB811" s="95">
        <v>16.846994244297498</v>
      </c>
      <c r="AC811" s="95">
        <v>103.92563817993801</v>
      </c>
      <c r="AD811" s="95">
        <v>39.125428969320303</v>
      </c>
      <c r="AE811" s="95">
        <v>109.61609099094299</v>
      </c>
      <c r="AF811" s="96">
        <v>0</v>
      </c>
    </row>
    <row r="812" spans="1:32" ht="13.5" hidden="1" customHeight="1" outlineLevel="1" x14ac:dyDescent="0.3">
      <c r="A812" s="91" t="s">
        <v>1586</v>
      </c>
      <c r="B812" s="92" t="s">
        <v>34</v>
      </c>
      <c r="D812" s="94" t="s">
        <v>1587</v>
      </c>
      <c r="E812" s="95">
        <v>29</v>
      </c>
      <c r="F812" s="95">
        <v>0</v>
      </c>
      <c r="G812" s="95">
        <v>0</v>
      </c>
      <c r="H812" s="95">
        <v>0</v>
      </c>
      <c r="I812" s="95">
        <v>0</v>
      </c>
      <c r="J812" s="95">
        <v>29</v>
      </c>
      <c r="K812" s="95">
        <v>0</v>
      </c>
      <c r="L812" s="95">
        <v>0</v>
      </c>
      <c r="M812" s="95">
        <v>0</v>
      </c>
      <c r="N812" s="95">
        <v>0</v>
      </c>
      <c r="O812" s="95">
        <v>0</v>
      </c>
      <c r="Q812" s="95">
        <v>29</v>
      </c>
      <c r="R812" s="95">
        <v>13</v>
      </c>
      <c r="S812" s="95">
        <v>16.2</v>
      </c>
      <c r="X812" s="95">
        <v>16.2</v>
      </c>
      <c r="Y812" s="95">
        <v>29.2</v>
      </c>
      <c r="Z812" s="95">
        <v>-11.4285714285714</v>
      </c>
      <c r="AA812" s="95">
        <v>25.862857142857099</v>
      </c>
      <c r="AB812" s="95">
        <v>-0.19999999999998999</v>
      </c>
      <c r="AD812" s="95">
        <v>3.1371428571428499</v>
      </c>
      <c r="AF812" s="96">
        <v>9</v>
      </c>
    </row>
    <row r="813" spans="1:32" ht="13.5" hidden="1" customHeight="1" outlineLevel="1" x14ac:dyDescent="0.3">
      <c r="A813" s="91" t="s">
        <v>1588</v>
      </c>
      <c r="B813" s="92" t="s">
        <v>34</v>
      </c>
      <c r="D813" s="94" t="s">
        <v>1589</v>
      </c>
      <c r="E813" s="95">
        <v>6</v>
      </c>
      <c r="F813" s="95">
        <v>0</v>
      </c>
      <c r="G813" s="95">
        <v>0</v>
      </c>
      <c r="H813" s="95">
        <v>0</v>
      </c>
      <c r="I813" s="95">
        <v>0</v>
      </c>
      <c r="J813" s="95">
        <v>6</v>
      </c>
      <c r="K813" s="95">
        <v>0</v>
      </c>
      <c r="L813" s="95">
        <v>0</v>
      </c>
      <c r="M813" s="95">
        <v>0</v>
      </c>
      <c r="N813" s="95">
        <v>0</v>
      </c>
      <c r="O813" s="95">
        <v>0</v>
      </c>
      <c r="Q813" s="95">
        <v>6</v>
      </c>
      <c r="R813" s="95" t="s">
        <v>36</v>
      </c>
      <c r="S813" s="95" t="s">
        <v>36</v>
      </c>
      <c r="X813" s="95" t="s">
        <v>36</v>
      </c>
      <c r="Y813" s="95">
        <v>7.4</v>
      </c>
      <c r="Z813" s="95">
        <v>10</v>
      </c>
      <c r="AA813" s="95">
        <v>8.14</v>
      </c>
      <c r="AB813" s="95">
        <v>-1.4</v>
      </c>
      <c r="AD813" s="95">
        <v>-2.14</v>
      </c>
      <c r="AF813" s="96">
        <v>9</v>
      </c>
    </row>
    <row r="814" spans="1:32" ht="13.5" hidden="1" customHeight="1" outlineLevel="1" x14ac:dyDescent="0.3">
      <c r="A814" s="91" t="s">
        <v>1590</v>
      </c>
      <c r="B814" s="92" t="s">
        <v>34</v>
      </c>
      <c r="D814" s="94" t="s">
        <v>1591</v>
      </c>
      <c r="E814" s="95">
        <v>76</v>
      </c>
      <c r="F814" s="95">
        <v>0</v>
      </c>
      <c r="G814" s="95">
        <v>104</v>
      </c>
      <c r="H814" s="95">
        <v>0</v>
      </c>
      <c r="I814" s="95">
        <v>0</v>
      </c>
      <c r="J814" s="95">
        <v>180</v>
      </c>
      <c r="K814" s="95">
        <v>0</v>
      </c>
      <c r="L814" s="95">
        <v>0</v>
      </c>
      <c r="M814" s="95">
        <v>0</v>
      </c>
      <c r="N814" s="95">
        <v>0</v>
      </c>
      <c r="O814" s="95">
        <v>0</v>
      </c>
      <c r="Q814" s="95">
        <v>180</v>
      </c>
      <c r="R814" s="95">
        <v>25</v>
      </c>
      <c r="S814" s="95">
        <v>78.453005755702407</v>
      </c>
      <c r="U814" s="95">
        <v>52</v>
      </c>
      <c r="X814" s="95">
        <v>130.45300575570201</v>
      </c>
      <c r="Y814" s="95">
        <v>155.45300575570201</v>
      </c>
      <c r="Z814" s="95">
        <v>-7.1748878923766801</v>
      </c>
      <c r="AA814" s="95">
        <v>144.2994268674</v>
      </c>
      <c r="AB814" s="95">
        <v>24.546994244297601</v>
      </c>
      <c r="AD814" s="95">
        <v>35.700573132599096</v>
      </c>
      <c r="AF814" s="96">
        <v>9</v>
      </c>
    </row>
    <row r="815" spans="1:32" ht="13.5" hidden="1" customHeight="1" outlineLevel="1" x14ac:dyDescent="0.3">
      <c r="A815" s="91" t="s">
        <v>1592</v>
      </c>
      <c r="B815" s="92" t="s">
        <v>34</v>
      </c>
      <c r="D815" s="94" t="s">
        <v>1593</v>
      </c>
      <c r="E815" s="95">
        <v>18</v>
      </c>
      <c r="F815" s="95">
        <v>0</v>
      </c>
      <c r="G815" s="95">
        <v>0</v>
      </c>
      <c r="H815" s="95">
        <v>0</v>
      </c>
      <c r="I815" s="95">
        <v>0</v>
      </c>
      <c r="J815" s="95">
        <v>18</v>
      </c>
      <c r="K815" s="95">
        <v>0</v>
      </c>
      <c r="L815" s="95">
        <v>0</v>
      </c>
      <c r="M815" s="95">
        <v>0</v>
      </c>
      <c r="N815" s="95">
        <v>0</v>
      </c>
      <c r="O815" s="95">
        <v>0</v>
      </c>
      <c r="Q815" s="95">
        <v>18</v>
      </c>
      <c r="R815" s="95" t="s">
        <v>36</v>
      </c>
      <c r="S815" s="95" t="s">
        <v>36</v>
      </c>
      <c r="X815" s="95" t="s">
        <v>36</v>
      </c>
      <c r="Y815" s="95">
        <v>17.8</v>
      </c>
      <c r="Z815" s="95">
        <v>-10.958904109589</v>
      </c>
      <c r="AA815" s="95">
        <v>15.8493150684931</v>
      </c>
      <c r="AB815" s="95">
        <v>0.19999999999998999</v>
      </c>
      <c r="AD815" s="95">
        <v>2.1506849315068401</v>
      </c>
      <c r="AF815" s="96">
        <v>9</v>
      </c>
    </row>
    <row r="816" spans="1:32" ht="13.5" hidden="1" customHeight="1" outlineLevel="1" x14ac:dyDescent="0.3">
      <c r="A816" s="91" t="s">
        <v>1594</v>
      </c>
      <c r="B816" s="92" t="s">
        <v>34</v>
      </c>
      <c r="D816" s="94" t="s">
        <v>1595</v>
      </c>
      <c r="E816" s="95">
        <v>18</v>
      </c>
      <c r="F816" s="95">
        <v>0</v>
      </c>
      <c r="G816" s="95">
        <v>0</v>
      </c>
      <c r="H816" s="95">
        <v>0</v>
      </c>
      <c r="I816" s="95">
        <v>0</v>
      </c>
      <c r="J816" s="95">
        <v>18</v>
      </c>
      <c r="K816" s="95">
        <v>0</v>
      </c>
      <c r="L816" s="95">
        <v>0</v>
      </c>
      <c r="M816" s="95">
        <v>0</v>
      </c>
      <c r="N816" s="95">
        <v>0</v>
      </c>
      <c r="O816" s="95">
        <v>0</v>
      </c>
      <c r="Q816" s="95">
        <v>18</v>
      </c>
      <c r="R816" s="95" t="s">
        <v>36</v>
      </c>
      <c r="S816" s="95" t="s">
        <v>36</v>
      </c>
      <c r="X816" s="95" t="s">
        <v>36</v>
      </c>
      <c r="Y816" s="95">
        <v>17</v>
      </c>
      <c r="Z816" s="95">
        <v>3.44827586206896</v>
      </c>
      <c r="AA816" s="95">
        <v>17.586206896551701</v>
      </c>
      <c r="AB816" s="95">
        <v>1</v>
      </c>
      <c r="AD816" s="95">
        <v>0.41379310344827003</v>
      </c>
      <c r="AF816" s="96">
        <v>9</v>
      </c>
    </row>
    <row r="817" spans="1:32" ht="13.5" hidden="1" customHeight="1" outlineLevel="1" x14ac:dyDescent="0.3">
      <c r="A817" s="91" t="s">
        <v>1596</v>
      </c>
      <c r="B817" s="92" t="s">
        <v>34</v>
      </c>
      <c r="D817" s="94" t="s">
        <v>1597</v>
      </c>
      <c r="E817" s="95">
        <v>0</v>
      </c>
      <c r="F817" s="95">
        <v>0</v>
      </c>
      <c r="G817" s="95">
        <v>0</v>
      </c>
      <c r="H817" s="95">
        <v>0</v>
      </c>
      <c r="I817" s="95">
        <v>0</v>
      </c>
      <c r="J817" s="95">
        <v>0</v>
      </c>
      <c r="K817" s="95">
        <v>0</v>
      </c>
      <c r="L817" s="95">
        <v>0</v>
      </c>
      <c r="M817" s="95">
        <v>0</v>
      </c>
      <c r="N817" s="95">
        <v>0</v>
      </c>
      <c r="O817" s="95">
        <v>0</v>
      </c>
      <c r="Q817" s="95">
        <v>0</v>
      </c>
      <c r="R817" s="95" t="s">
        <v>36</v>
      </c>
      <c r="Y817" s="95" t="s">
        <v>36</v>
      </c>
      <c r="Z817" s="95">
        <v>-12.5</v>
      </c>
      <c r="AA817" s="95" t="s">
        <v>36</v>
      </c>
      <c r="AB817" s="95" t="s">
        <v>36</v>
      </c>
      <c r="AD817" s="95" t="s">
        <v>36</v>
      </c>
      <c r="AF817" s="96">
        <v>9</v>
      </c>
    </row>
    <row r="818" spans="1:32" ht="13.5" hidden="1" customHeight="1" outlineLevel="1" x14ac:dyDescent="0.3">
      <c r="A818" s="91" t="s">
        <v>1598</v>
      </c>
      <c r="B818" s="92" t="s">
        <v>34</v>
      </c>
      <c r="D818" s="94" t="s">
        <v>176</v>
      </c>
      <c r="E818" s="95">
        <v>0</v>
      </c>
      <c r="F818" s="95">
        <v>0</v>
      </c>
      <c r="G818" s="95">
        <v>0</v>
      </c>
      <c r="H818" s="95">
        <v>0</v>
      </c>
      <c r="I818" s="95">
        <v>0</v>
      </c>
      <c r="J818" s="95">
        <v>0</v>
      </c>
      <c r="K818" s="95">
        <v>0</v>
      </c>
      <c r="L818" s="95">
        <v>0</v>
      </c>
      <c r="M818" s="95">
        <v>0</v>
      </c>
      <c r="N818" s="95">
        <v>0</v>
      </c>
      <c r="O818" s="95">
        <v>0</v>
      </c>
      <c r="Q818" s="95">
        <v>0</v>
      </c>
      <c r="R818" s="95" t="s">
        <v>36</v>
      </c>
      <c r="S818" s="95" t="s">
        <v>36</v>
      </c>
      <c r="X818" s="95" t="s">
        <v>36</v>
      </c>
      <c r="Y818" s="95">
        <v>5</v>
      </c>
      <c r="Z818" s="95">
        <v>14.285714285714199</v>
      </c>
      <c r="AA818" s="95">
        <v>5.71428571428571</v>
      </c>
      <c r="AB818" s="95">
        <v>-5</v>
      </c>
      <c r="AD818" s="95">
        <v>-5.71428571428571</v>
      </c>
      <c r="AF818" s="96">
        <v>9</v>
      </c>
    </row>
    <row r="819" spans="1:32" ht="13.5" hidden="1" customHeight="1" outlineLevel="1" x14ac:dyDescent="0.3">
      <c r="A819" s="91" t="s">
        <v>1599</v>
      </c>
      <c r="B819" s="92" t="s">
        <v>34</v>
      </c>
      <c r="D819" s="94" t="s">
        <v>1600</v>
      </c>
      <c r="E819" s="95">
        <v>66</v>
      </c>
      <c r="F819" s="95">
        <v>0</v>
      </c>
      <c r="G819" s="95">
        <v>0</v>
      </c>
      <c r="H819" s="95">
        <v>0</v>
      </c>
      <c r="I819" s="95">
        <v>0</v>
      </c>
      <c r="J819" s="95">
        <v>66</v>
      </c>
      <c r="K819" s="95">
        <v>0</v>
      </c>
      <c r="L819" s="95">
        <v>0</v>
      </c>
      <c r="M819" s="95">
        <v>0</v>
      </c>
      <c r="N819" s="95">
        <v>0</v>
      </c>
      <c r="O819" s="95">
        <v>0</v>
      </c>
      <c r="Q819" s="95">
        <v>66</v>
      </c>
      <c r="R819" s="95" t="s">
        <v>36</v>
      </c>
      <c r="S819" s="95" t="s">
        <v>36</v>
      </c>
      <c r="X819" s="95" t="s">
        <v>36</v>
      </c>
      <c r="Y819" s="95">
        <v>69</v>
      </c>
      <c r="Z819" s="95">
        <v>-5.81395348837209</v>
      </c>
      <c r="AA819" s="95">
        <v>64.988372093023202</v>
      </c>
      <c r="AB819" s="95">
        <v>-3</v>
      </c>
      <c r="AD819" s="95">
        <v>1.01162790697674</v>
      </c>
      <c r="AF819" s="96">
        <v>9</v>
      </c>
    </row>
    <row r="820" spans="1:32" ht="13.5" hidden="1" customHeight="1" outlineLevel="1" x14ac:dyDescent="0.3">
      <c r="A820" s="91" t="s">
        <v>1601</v>
      </c>
      <c r="B820" s="92" t="s">
        <v>34</v>
      </c>
      <c r="D820" s="94" t="s">
        <v>1602</v>
      </c>
      <c r="E820" s="95">
        <v>67</v>
      </c>
      <c r="F820" s="95">
        <v>0</v>
      </c>
      <c r="G820" s="95">
        <v>44</v>
      </c>
      <c r="H820" s="95">
        <v>0</v>
      </c>
      <c r="I820" s="95">
        <v>0</v>
      </c>
      <c r="J820" s="95">
        <v>111</v>
      </c>
      <c r="K820" s="95">
        <v>0</v>
      </c>
      <c r="L820" s="95">
        <v>0</v>
      </c>
      <c r="M820" s="95">
        <v>0</v>
      </c>
      <c r="N820" s="95">
        <v>0</v>
      </c>
      <c r="O820" s="95">
        <v>0</v>
      </c>
      <c r="Q820" s="95">
        <v>111</v>
      </c>
      <c r="R820" s="95">
        <v>5</v>
      </c>
      <c r="S820" s="95">
        <v>57.1</v>
      </c>
      <c r="U820" s="95">
        <v>44</v>
      </c>
      <c r="X820" s="95">
        <v>101.1</v>
      </c>
      <c r="Y820" s="95">
        <v>106.1</v>
      </c>
      <c r="Z820" s="95">
        <v>-2.8776978417266101</v>
      </c>
      <c r="AA820" s="95">
        <v>103.04676258992799</v>
      </c>
      <c r="AB820" s="95">
        <v>4.9000000000000004</v>
      </c>
      <c r="AD820" s="95">
        <v>7.9532374100719503</v>
      </c>
      <c r="AF820" s="96">
        <v>9</v>
      </c>
    </row>
    <row r="821" spans="1:32" ht="13.5" hidden="1" customHeight="1" outlineLevel="1" x14ac:dyDescent="0.3">
      <c r="A821" s="91" t="s">
        <v>1603</v>
      </c>
      <c r="B821" s="92" t="s">
        <v>34</v>
      </c>
      <c r="D821" s="94" t="s">
        <v>1604</v>
      </c>
      <c r="R821" s="95" t="s">
        <v>36</v>
      </c>
      <c r="Y821" s="95" t="s">
        <v>36</v>
      </c>
      <c r="Z821" s="95">
        <v>60</v>
      </c>
      <c r="AA821" s="95" t="s">
        <v>36</v>
      </c>
      <c r="AB821" s="95" t="s">
        <v>36</v>
      </c>
      <c r="AD821" s="95" t="s">
        <v>36</v>
      </c>
      <c r="AF821" s="96">
        <v>9</v>
      </c>
    </row>
    <row r="822" spans="1:32" ht="13.5" hidden="1" customHeight="1" outlineLevel="1" x14ac:dyDescent="0.3">
      <c r="A822" s="91" t="s">
        <v>1605</v>
      </c>
      <c r="B822" s="92" t="s">
        <v>34</v>
      </c>
      <c r="D822" s="94" t="s">
        <v>862</v>
      </c>
      <c r="E822" s="95">
        <v>6</v>
      </c>
      <c r="F822" s="95">
        <v>0</v>
      </c>
      <c r="G822" s="95">
        <v>0</v>
      </c>
      <c r="H822" s="95">
        <v>0</v>
      </c>
      <c r="I822" s="95">
        <v>0</v>
      </c>
      <c r="J822" s="95">
        <v>6</v>
      </c>
      <c r="K822" s="95">
        <v>0</v>
      </c>
      <c r="L822" s="95">
        <v>0</v>
      </c>
      <c r="M822" s="95">
        <v>0</v>
      </c>
      <c r="N822" s="95">
        <v>0</v>
      </c>
      <c r="O822" s="95">
        <v>0</v>
      </c>
      <c r="Q822" s="95">
        <v>6</v>
      </c>
      <c r="R822" s="95" t="s">
        <v>36</v>
      </c>
      <c r="S822" s="95" t="s">
        <v>36</v>
      </c>
      <c r="X822" s="95" t="s">
        <v>36</v>
      </c>
      <c r="Y822" s="95">
        <v>6</v>
      </c>
      <c r="Z822" s="95">
        <v>0</v>
      </c>
      <c r="AA822" s="95">
        <v>6</v>
      </c>
      <c r="AB822" s="95">
        <v>0</v>
      </c>
      <c r="AD822" s="95">
        <v>0</v>
      </c>
      <c r="AF822" s="96">
        <v>9</v>
      </c>
    </row>
    <row r="823" spans="1:32" ht="13.5" hidden="1" customHeight="1" outlineLevel="1" x14ac:dyDescent="0.3">
      <c r="A823" s="91" t="s">
        <v>1606</v>
      </c>
      <c r="B823" s="92" t="s">
        <v>34</v>
      </c>
      <c r="D823" s="94" t="s">
        <v>1607</v>
      </c>
      <c r="E823" s="95">
        <v>12</v>
      </c>
      <c r="F823" s="95">
        <v>0</v>
      </c>
      <c r="G823" s="95">
        <v>0</v>
      </c>
      <c r="H823" s="95">
        <v>0</v>
      </c>
      <c r="I823" s="95">
        <v>0</v>
      </c>
      <c r="J823" s="95">
        <v>12</v>
      </c>
      <c r="K823" s="95">
        <v>0</v>
      </c>
      <c r="L823" s="95">
        <v>0</v>
      </c>
      <c r="M823" s="95">
        <v>0</v>
      </c>
      <c r="N823" s="95">
        <v>0</v>
      </c>
      <c r="O823" s="95">
        <v>0</v>
      </c>
      <c r="Q823" s="95">
        <v>12</v>
      </c>
      <c r="R823" s="95" t="s">
        <v>36</v>
      </c>
      <c r="S823" s="95" t="s">
        <v>36</v>
      </c>
      <c r="X823" s="95" t="s">
        <v>36</v>
      </c>
      <c r="Y823" s="95">
        <v>9.6</v>
      </c>
      <c r="Z823" s="95">
        <v>-14.285714285714199</v>
      </c>
      <c r="AA823" s="95">
        <v>8.2285714285714295</v>
      </c>
      <c r="AB823" s="95">
        <v>2.4</v>
      </c>
      <c r="AD823" s="95">
        <v>3.77142857142857</v>
      </c>
      <c r="AF823" s="96">
        <v>9</v>
      </c>
    </row>
    <row r="824" spans="1:32" ht="13.5" hidden="1" customHeight="1" outlineLevel="1" x14ac:dyDescent="0.3">
      <c r="A824" s="91" t="s">
        <v>1608</v>
      </c>
      <c r="B824" s="92" t="s">
        <v>34</v>
      </c>
      <c r="D824" s="94" t="s">
        <v>1609</v>
      </c>
      <c r="E824" s="95">
        <v>0</v>
      </c>
      <c r="F824" s="95">
        <v>0</v>
      </c>
      <c r="G824" s="95">
        <v>0</v>
      </c>
      <c r="H824" s="95">
        <v>0</v>
      </c>
      <c r="I824" s="95">
        <v>0</v>
      </c>
      <c r="J824" s="95">
        <v>0</v>
      </c>
      <c r="K824" s="95">
        <v>0</v>
      </c>
      <c r="L824" s="95">
        <v>0</v>
      </c>
      <c r="M824" s="95">
        <v>0</v>
      </c>
      <c r="N824" s="95">
        <v>0</v>
      </c>
      <c r="O824" s="95">
        <v>0</v>
      </c>
      <c r="Q824" s="95">
        <v>0</v>
      </c>
      <c r="R824" s="95" t="s">
        <v>36</v>
      </c>
      <c r="S824" s="95" t="s">
        <v>36</v>
      </c>
      <c r="X824" s="95" t="s">
        <v>36</v>
      </c>
      <c r="Y824" s="95">
        <v>5.6</v>
      </c>
      <c r="Z824" s="95">
        <v>-6.25</v>
      </c>
      <c r="AA824" s="95">
        <v>5.25</v>
      </c>
      <c r="AB824" s="95">
        <v>-5.6</v>
      </c>
      <c r="AD824" s="95">
        <v>-5.25</v>
      </c>
      <c r="AF824" s="96">
        <v>9</v>
      </c>
    </row>
    <row r="825" spans="1:32" ht="13.5" customHeight="1" collapsed="1" x14ac:dyDescent="0.3">
      <c r="A825" s="91" t="s">
        <v>1610</v>
      </c>
      <c r="B825" s="92" t="s">
        <v>31</v>
      </c>
      <c r="D825" s="94" t="s">
        <v>1611</v>
      </c>
      <c r="E825" s="95">
        <v>363</v>
      </c>
      <c r="F825" s="95">
        <v>17</v>
      </c>
      <c r="G825" s="95">
        <v>791</v>
      </c>
      <c r="H825" s="95">
        <v>65</v>
      </c>
      <c r="I825" s="95">
        <v>80</v>
      </c>
      <c r="J825" s="95">
        <v>1316</v>
      </c>
      <c r="K825" s="95">
        <v>124</v>
      </c>
      <c r="L825" s="95">
        <v>70</v>
      </c>
      <c r="M825" s="95">
        <v>0</v>
      </c>
      <c r="N825" s="95">
        <v>194</v>
      </c>
      <c r="O825" s="95">
        <v>0</v>
      </c>
      <c r="Q825" s="95">
        <v>1510</v>
      </c>
      <c r="R825" s="95">
        <v>207</v>
      </c>
      <c r="S825" s="95">
        <v>316.19999999999902</v>
      </c>
      <c r="U825" s="95">
        <v>722.2</v>
      </c>
      <c r="V825" s="95">
        <v>65</v>
      </c>
      <c r="W825" s="95">
        <v>80</v>
      </c>
      <c r="X825" s="95">
        <v>1183.4000000000001</v>
      </c>
      <c r="Y825" s="95">
        <v>1390.4</v>
      </c>
      <c r="Z825" s="95">
        <v>-8.5606773283160802</v>
      </c>
      <c r="AA825" s="95">
        <v>1271.37234242709</v>
      </c>
      <c r="AB825" s="95">
        <v>-74.400000000000105</v>
      </c>
      <c r="AC825" s="95">
        <v>94.649021864211704</v>
      </c>
      <c r="AD825" s="95">
        <v>238.627657572906</v>
      </c>
      <c r="AE825" s="95">
        <v>118.76929752281301</v>
      </c>
      <c r="AF825" s="96">
        <v>1</v>
      </c>
    </row>
    <row r="826" spans="1:32" ht="13.5" hidden="1" customHeight="1" outlineLevel="1" x14ac:dyDescent="0.3">
      <c r="A826" s="91" t="s">
        <v>1612</v>
      </c>
      <c r="B826" s="92" t="s">
        <v>34</v>
      </c>
      <c r="D826" s="94" t="s">
        <v>1613</v>
      </c>
      <c r="E826" s="95">
        <v>12</v>
      </c>
      <c r="F826" s="95">
        <v>0</v>
      </c>
      <c r="G826" s="95">
        <v>0</v>
      </c>
      <c r="H826" s="95">
        <v>0</v>
      </c>
      <c r="I826" s="95">
        <v>0</v>
      </c>
      <c r="J826" s="95">
        <v>12</v>
      </c>
      <c r="K826" s="95">
        <v>0</v>
      </c>
      <c r="L826" s="95">
        <v>0</v>
      </c>
      <c r="M826" s="95">
        <v>0</v>
      </c>
      <c r="N826" s="95">
        <v>0</v>
      </c>
      <c r="O826" s="95">
        <v>0</v>
      </c>
      <c r="Q826" s="95">
        <v>12</v>
      </c>
      <c r="R826" s="95" t="s">
        <v>36</v>
      </c>
      <c r="S826" s="95" t="s">
        <v>36</v>
      </c>
      <c r="X826" s="95" t="s">
        <v>36</v>
      </c>
      <c r="Y826" s="95">
        <v>12</v>
      </c>
      <c r="Z826" s="95">
        <v>-13.636363636363599</v>
      </c>
      <c r="AA826" s="95">
        <v>10.363636363636299</v>
      </c>
      <c r="AB826" s="95">
        <v>0</v>
      </c>
      <c r="AD826" s="95">
        <v>1.63636363636363</v>
      </c>
      <c r="AF826" s="96">
        <v>9</v>
      </c>
    </row>
    <row r="827" spans="1:32" ht="13.5" hidden="1" customHeight="1" outlineLevel="1" x14ac:dyDescent="0.3">
      <c r="A827" s="91" t="s">
        <v>1614</v>
      </c>
      <c r="B827" s="92" t="s">
        <v>34</v>
      </c>
      <c r="D827" s="94" t="s">
        <v>1615</v>
      </c>
      <c r="E827" s="95">
        <v>9</v>
      </c>
      <c r="F827" s="95">
        <v>0</v>
      </c>
      <c r="G827" s="95">
        <v>0</v>
      </c>
      <c r="H827" s="95">
        <v>0</v>
      </c>
      <c r="I827" s="95">
        <v>0</v>
      </c>
      <c r="J827" s="95">
        <v>9</v>
      </c>
      <c r="K827" s="95">
        <v>0</v>
      </c>
      <c r="L827" s="95">
        <v>0</v>
      </c>
      <c r="M827" s="95">
        <v>0</v>
      </c>
      <c r="N827" s="95">
        <v>0</v>
      </c>
      <c r="O827" s="95">
        <v>0</v>
      </c>
      <c r="Q827" s="95">
        <v>9</v>
      </c>
      <c r="R827" s="95" t="s">
        <v>36</v>
      </c>
      <c r="Y827" s="95" t="s">
        <v>36</v>
      </c>
      <c r="Z827" s="95">
        <v>-11.1111111111111</v>
      </c>
      <c r="AA827" s="95" t="s">
        <v>36</v>
      </c>
      <c r="AB827" s="95" t="s">
        <v>36</v>
      </c>
      <c r="AD827" s="95" t="s">
        <v>36</v>
      </c>
      <c r="AF827" s="96">
        <v>9</v>
      </c>
    </row>
    <row r="828" spans="1:32" ht="13.5" hidden="1" customHeight="1" outlineLevel="1" x14ac:dyDescent="0.3">
      <c r="A828" s="91" t="s">
        <v>1616</v>
      </c>
      <c r="B828" s="92" t="s">
        <v>34</v>
      </c>
      <c r="D828" s="94" t="s">
        <v>1617</v>
      </c>
      <c r="R828" s="95" t="s">
        <v>36</v>
      </c>
      <c r="Y828" s="95" t="s">
        <v>36</v>
      </c>
      <c r="Z828" s="95">
        <v>-7.1428571428571397</v>
      </c>
      <c r="AA828" s="95" t="s">
        <v>36</v>
      </c>
      <c r="AB828" s="95" t="s">
        <v>36</v>
      </c>
      <c r="AD828" s="95" t="s">
        <v>36</v>
      </c>
      <c r="AF828" s="96">
        <v>9</v>
      </c>
    </row>
    <row r="829" spans="1:32" ht="13.5" hidden="1" customHeight="1" outlineLevel="1" x14ac:dyDescent="0.3">
      <c r="A829" s="91" t="s">
        <v>1618</v>
      </c>
      <c r="B829" s="92" t="s">
        <v>34</v>
      </c>
      <c r="D829" s="94" t="s">
        <v>1619</v>
      </c>
      <c r="E829" s="95">
        <v>12</v>
      </c>
      <c r="F829" s="95">
        <v>0</v>
      </c>
      <c r="G829" s="95">
        <v>0</v>
      </c>
      <c r="H829" s="95">
        <v>0</v>
      </c>
      <c r="I829" s="95">
        <v>0</v>
      </c>
      <c r="J829" s="95">
        <v>12</v>
      </c>
      <c r="K829" s="95">
        <v>0</v>
      </c>
      <c r="L829" s="95">
        <v>0</v>
      </c>
      <c r="M829" s="95">
        <v>0</v>
      </c>
      <c r="N829" s="95">
        <v>0</v>
      </c>
      <c r="O829" s="95">
        <v>0</v>
      </c>
      <c r="Q829" s="95">
        <v>12</v>
      </c>
      <c r="R829" s="95" t="s">
        <v>36</v>
      </c>
      <c r="S829" s="95" t="s">
        <v>36</v>
      </c>
      <c r="X829" s="95" t="s">
        <v>36</v>
      </c>
      <c r="Y829" s="95">
        <v>21</v>
      </c>
      <c r="Z829" s="95">
        <v>22.2222222222222</v>
      </c>
      <c r="AA829" s="95">
        <v>25.6666666666666</v>
      </c>
      <c r="AB829" s="95">
        <v>-9</v>
      </c>
      <c r="AD829" s="95">
        <v>-13.6666666666666</v>
      </c>
      <c r="AF829" s="96">
        <v>9</v>
      </c>
    </row>
    <row r="830" spans="1:32" ht="13.5" hidden="1" customHeight="1" outlineLevel="1" x14ac:dyDescent="0.3">
      <c r="A830" s="91" t="s">
        <v>1620</v>
      </c>
      <c r="B830" s="92" t="s">
        <v>34</v>
      </c>
      <c r="D830" s="94" t="s">
        <v>1621</v>
      </c>
      <c r="E830" s="95">
        <v>6</v>
      </c>
      <c r="F830" s="95">
        <v>0</v>
      </c>
      <c r="G830" s="95">
        <v>35</v>
      </c>
      <c r="H830" s="95">
        <v>0</v>
      </c>
      <c r="I830" s="95">
        <v>0</v>
      </c>
      <c r="J830" s="95">
        <v>41</v>
      </c>
      <c r="K830" s="95">
        <v>0</v>
      </c>
      <c r="L830" s="95">
        <v>0</v>
      </c>
      <c r="M830" s="95">
        <v>0</v>
      </c>
      <c r="N830" s="95">
        <v>0</v>
      </c>
      <c r="O830" s="95">
        <v>0</v>
      </c>
      <c r="Q830" s="95">
        <v>41</v>
      </c>
      <c r="R830" s="95">
        <v>9</v>
      </c>
      <c r="S830" s="95">
        <v>6</v>
      </c>
      <c r="U830" s="95">
        <v>35</v>
      </c>
      <c r="X830" s="95">
        <v>41</v>
      </c>
      <c r="Y830" s="95">
        <v>50</v>
      </c>
      <c r="Z830" s="95">
        <v>-9.3023255813953494</v>
      </c>
      <c r="AA830" s="95">
        <v>45.348837209302303</v>
      </c>
      <c r="AB830" s="95">
        <v>-9</v>
      </c>
      <c r="AD830" s="95">
        <v>-4.3488372093023298</v>
      </c>
      <c r="AF830" s="96">
        <v>9</v>
      </c>
    </row>
    <row r="831" spans="1:32" ht="13.5" hidden="1" customHeight="1" outlineLevel="1" x14ac:dyDescent="0.3">
      <c r="A831" s="91" t="s">
        <v>1622</v>
      </c>
      <c r="B831" s="92" t="s">
        <v>34</v>
      </c>
      <c r="D831" s="94" t="s">
        <v>1623</v>
      </c>
      <c r="E831" s="95">
        <v>22</v>
      </c>
      <c r="F831" s="95">
        <v>0</v>
      </c>
      <c r="G831" s="95">
        <v>120</v>
      </c>
      <c r="H831" s="95">
        <v>0</v>
      </c>
      <c r="I831" s="95">
        <v>0</v>
      </c>
      <c r="J831" s="95">
        <v>142</v>
      </c>
      <c r="K831" s="95">
        <v>0</v>
      </c>
      <c r="L831" s="95">
        <v>0</v>
      </c>
      <c r="M831" s="95">
        <v>0</v>
      </c>
      <c r="N831" s="95">
        <v>0</v>
      </c>
      <c r="O831" s="95">
        <v>0</v>
      </c>
      <c r="Q831" s="95">
        <v>142</v>
      </c>
      <c r="R831" s="95">
        <v>14</v>
      </c>
      <c r="S831" s="95">
        <v>20</v>
      </c>
      <c r="U831" s="95">
        <v>59</v>
      </c>
      <c r="X831" s="95">
        <v>79</v>
      </c>
      <c r="Y831" s="95">
        <v>93</v>
      </c>
      <c r="Z831" s="95">
        <v>-11.1111111111111</v>
      </c>
      <c r="AA831" s="95">
        <v>82.6666666666666</v>
      </c>
      <c r="AB831" s="95">
        <v>49</v>
      </c>
      <c r="AD831" s="95">
        <v>59.3333333333333</v>
      </c>
      <c r="AF831" s="96">
        <v>9</v>
      </c>
    </row>
    <row r="832" spans="1:32" ht="13.5" hidden="1" customHeight="1" outlineLevel="1" x14ac:dyDescent="0.3">
      <c r="A832" s="91" t="s">
        <v>1624</v>
      </c>
      <c r="B832" s="92" t="s">
        <v>34</v>
      </c>
      <c r="D832" s="94" t="s">
        <v>1625</v>
      </c>
      <c r="E832" s="95">
        <v>10</v>
      </c>
      <c r="F832" s="95">
        <v>0</v>
      </c>
      <c r="G832" s="95">
        <v>0</v>
      </c>
      <c r="H832" s="95">
        <v>0</v>
      </c>
      <c r="I832" s="95">
        <v>0</v>
      </c>
      <c r="J832" s="95">
        <v>10</v>
      </c>
      <c r="K832" s="95">
        <v>0</v>
      </c>
      <c r="L832" s="95">
        <v>0</v>
      </c>
      <c r="M832" s="95">
        <v>0</v>
      </c>
      <c r="N832" s="95">
        <v>0</v>
      </c>
      <c r="O832" s="95">
        <v>0</v>
      </c>
      <c r="Q832" s="95">
        <v>10</v>
      </c>
      <c r="R832" s="95">
        <v>12</v>
      </c>
      <c r="S832" s="95">
        <v>6</v>
      </c>
      <c r="X832" s="95">
        <v>6</v>
      </c>
      <c r="Y832" s="95">
        <v>18</v>
      </c>
      <c r="Z832" s="95">
        <v>-1.47058823529411</v>
      </c>
      <c r="AA832" s="95">
        <v>17.735294117647001</v>
      </c>
      <c r="AB832" s="95">
        <v>-8</v>
      </c>
      <c r="AD832" s="95">
        <v>-7.73529411764705</v>
      </c>
      <c r="AF832" s="96">
        <v>9</v>
      </c>
    </row>
    <row r="833" spans="1:32" ht="13.5" hidden="1" customHeight="1" outlineLevel="1" collapsed="1" x14ac:dyDescent="0.3">
      <c r="A833" s="91" t="s">
        <v>1626</v>
      </c>
      <c r="B833" s="92" t="s">
        <v>34</v>
      </c>
      <c r="D833" s="94" t="s">
        <v>1627</v>
      </c>
      <c r="E833" s="95">
        <v>6</v>
      </c>
      <c r="F833" s="95">
        <v>0</v>
      </c>
      <c r="G833" s="95">
        <v>0</v>
      </c>
      <c r="H833" s="95">
        <v>0</v>
      </c>
      <c r="I833" s="95">
        <v>0</v>
      </c>
      <c r="J833" s="95">
        <v>6</v>
      </c>
      <c r="K833" s="95">
        <v>0</v>
      </c>
      <c r="L833" s="95">
        <v>0</v>
      </c>
      <c r="M833" s="95">
        <v>0</v>
      </c>
      <c r="N833" s="95">
        <v>0</v>
      </c>
      <c r="O833" s="95">
        <v>0</v>
      </c>
      <c r="Q833" s="95">
        <v>6</v>
      </c>
      <c r="R833" s="95" t="s">
        <v>36</v>
      </c>
      <c r="S833" s="95" t="s">
        <v>36</v>
      </c>
      <c r="X833" s="95" t="s">
        <v>36</v>
      </c>
      <c r="Y833" s="95">
        <v>8</v>
      </c>
      <c r="Z833" s="95">
        <v>-3.5714285714285698</v>
      </c>
      <c r="AA833" s="95">
        <v>7.71428571428571</v>
      </c>
      <c r="AB833" s="95">
        <v>-2</v>
      </c>
      <c r="AD833" s="95">
        <v>-1.71428571428571</v>
      </c>
      <c r="AF833" s="96">
        <v>9</v>
      </c>
    </row>
    <row r="834" spans="1:32" ht="13.5" hidden="1" customHeight="1" outlineLevel="1" collapsed="1" x14ac:dyDescent="0.3">
      <c r="A834" s="91" t="s">
        <v>1628</v>
      </c>
      <c r="B834" s="92" t="s">
        <v>34</v>
      </c>
      <c r="D834" s="94" t="s">
        <v>1629</v>
      </c>
      <c r="E834" s="95">
        <v>6</v>
      </c>
      <c r="F834" s="95">
        <v>0</v>
      </c>
      <c r="G834" s="95">
        <v>0</v>
      </c>
      <c r="H834" s="95">
        <v>65</v>
      </c>
      <c r="I834" s="95">
        <v>0</v>
      </c>
      <c r="J834" s="95">
        <v>71</v>
      </c>
      <c r="K834" s="95">
        <v>0</v>
      </c>
      <c r="L834" s="95">
        <v>0</v>
      </c>
      <c r="M834" s="95">
        <v>0</v>
      </c>
      <c r="N834" s="95">
        <v>0</v>
      </c>
      <c r="O834" s="95">
        <v>0</v>
      </c>
      <c r="Q834" s="95">
        <v>71</v>
      </c>
      <c r="R834" s="95" t="s">
        <v>36</v>
      </c>
      <c r="S834" s="95" t="s">
        <v>36</v>
      </c>
      <c r="V834" s="95">
        <v>65</v>
      </c>
      <c r="X834" s="95" t="s">
        <v>36</v>
      </c>
      <c r="Y834" s="95">
        <v>73</v>
      </c>
      <c r="Z834" s="95">
        <v>-13.5135135135135</v>
      </c>
      <c r="AA834" s="95">
        <v>63.135135135135101</v>
      </c>
      <c r="AB834" s="95">
        <v>-2</v>
      </c>
      <c r="AD834" s="95">
        <v>7.8648648648648596</v>
      </c>
      <c r="AF834" s="96">
        <v>9</v>
      </c>
    </row>
    <row r="835" spans="1:32" ht="13.5" hidden="1" customHeight="1" outlineLevel="1" x14ac:dyDescent="0.3">
      <c r="A835" s="91" t="s">
        <v>1630</v>
      </c>
      <c r="B835" s="92" t="s">
        <v>34</v>
      </c>
      <c r="D835" s="94" t="s">
        <v>1631</v>
      </c>
      <c r="E835" s="95">
        <v>51</v>
      </c>
      <c r="F835" s="95">
        <v>0</v>
      </c>
      <c r="G835" s="95">
        <v>65</v>
      </c>
      <c r="H835" s="95">
        <v>0</v>
      </c>
      <c r="I835" s="95">
        <v>0</v>
      </c>
      <c r="J835" s="95">
        <v>116</v>
      </c>
      <c r="K835" s="95">
        <v>0</v>
      </c>
      <c r="L835" s="95">
        <v>0</v>
      </c>
      <c r="M835" s="95">
        <v>0</v>
      </c>
      <c r="N835" s="95">
        <v>0</v>
      </c>
      <c r="O835" s="95">
        <v>0</v>
      </c>
      <c r="Q835" s="95">
        <v>116</v>
      </c>
      <c r="R835" s="95">
        <v>19</v>
      </c>
      <c r="S835" s="95">
        <v>49</v>
      </c>
      <c r="U835" s="95">
        <v>65</v>
      </c>
      <c r="X835" s="95">
        <v>114</v>
      </c>
      <c r="Y835" s="95">
        <v>133</v>
      </c>
      <c r="Z835" s="95">
        <v>-5.8823529411764701</v>
      </c>
      <c r="AA835" s="95">
        <v>125.17647058823501</v>
      </c>
      <c r="AB835" s="95">
        <v>-17</v>
      </c>
      <c r="AD835" s="95">
        <v>-9.1764705882352899</v>
      </c>
      <c r="AF835" s="96">
        <v>9</v>
      </c>
    </row>
    <row r="836" spans="1:32" ht="13.5" hidden="1" customHeight="1" outlineLevel="1" x14ac:dyDescent="0.3">
      <c r="A836" s="91" t="s">
        <v>1632</v>
      </c>
      <c r="B836" s="92" t="s">
        <v>34</v>
      </c>
      <c r="D836" s="94" t="s">
        <v>1633</v>
      </c>
      <c r="E836" s="95">
        <v>56</v>
      </c>
      <c r="F836" s="95">
        <v>17</v>
      </c>
      <c r="G836" s="95">
        <v>89</v>
      </c>
      <c r="H836" s="95">
        <v>0</v>
      </c>
      <c r="I836" s="95">
        <v>0</v>
      </c>
      <c r="J836" s="95">
        <v>162</v>
      </c>
      <c r="K836" s="95">
        <v>0</v>
      </c>
      <c r="L836" s="95">
        <v>70</v>
      </c>
      <c r="M836" s="95">
        <v>0</v>
      </c>
      <c r="N836" s="95">
        <v>70</v>
      </c>
      <c r="O836" s="95">
        <v>0</v>
      </c>
      <c r="Q836" s="95">
        <v>232</v>
      </c>
      <c r="R836" s="95">
        <v>40</v>
      </c>
      <c r="S836" s="95">
        <v>45</v>
      </c>
      <c r="U836" s="95">
        <v>88</v>
      </c>
      <c r="X836" s="95">
        <v>133</v>
      </c>
      <c r="Y836" s="95">
        <v>173</v>
      </c>
      <c r="Z836" s="95">
        <v>-10.357142857142801</v>
      </c>
      <c r="AA836" s="95">
        <v>155.082142857142</v>
      </c>
      <c r="AB836" s="95">
        <v>-11</v>
      </c>
      <c r="AD836" s="95">
        <v>76.917857142857102</v>
      </c>
      <c r="AF836" s="96">
        <v>9</v>
      </c>
    </row>
    <row r="837" spans="1:32" ht="13.5" hidden="1" customHeight="1" outlineLevel="1" x14ac:dyDescent="0.3">
      <c r="A837" s="91" t="s">
        <v>1634</v>
      </c>
      <c r="B837" s="92" t="s">
        <v>34</v>
      </c>
      <c r="D837" s="94" t="s">
        <v>903</v>
      </c>
      <c r="E837" s="95">
        <v>65</v>
      </c>
      <c r="F837" s="95">
        <v>0</v>
      </c>
      <c r="G837" s="95">
        <v>154</v>
      </c>
      <c r="H837" s="95">
        <v>0</v>
      </c>
      <c r="I837" s="95">
        <v>0</v>
      </c>
      <c r="J837" s="95">
        <v>219</v>
      </c>
      <c r="K837" s="95">
        <v>72</v>
      </c>
      <c r="L837" s="95">
        <v>0</v>
      </c>
      <c r="M837" s="95">
        <v>0</v>
      </c>
      <c r="N837" s="95">
        <v>72</v>
      </c>
      <c r="O837" s="95">
        <v>0</v>
      </c>
      <c r="Q837" s="95">
        <v>291</v>
      </c>
      <c r="R837" s="95">
        <v>42</v>
      </c>
      <c r="S837" s="95">
        <v>58.4</v>
      </c>
      <c r="U837" s="95">
        <v>148</v>
      </c>
      <c r="X837" s="95">
        <v>206.4</v>
      </c>
      <c r="Y837" s="95">
        <v>248.4</v>
      </c>
      <c r="Z837" s="95">
        <v>-10.5555555555555</v>
      </c>
      <c r="AA837" s="95">
        <v>222.18</v>
      </c>
      <c r="AB837" s="95">
        <v>-29.4</v>
      </c>
      <c r="AD837" s="95">
        <v>68.819999999999993</v>
      </c>
      <c r="AF837" s="96">
        <v>9</v>
      </c>
    </row>
    <row r="838" spans="1:32" ht="13.5" hidden="1" customHeight="1" outlineLevel="1" x14ac:dyDescent="0.3">
      <c r="A838" s="91" t="s">
        <v>1635</v>
      </c>
      <c r="B838" s="92" t="s">
        <v>34</v>
      </c>
      <c r="D838" s="94" t="s">
        <v>1636</v>
      </c>
      <c r="E838" s="95">
        <v>0</v>
      </c>
      <c r="F838" s="95">
        <v>0</v>
      </c>
      <c r="G838" s="95">
        <v>29</v>
      </c>
      <c r="H838" s="95">
        <v>0</v>
      </c>
      <c r="I838" s="95">
        <v>0</v>
      </c>
      <c r="J838" s="95">
        <v>29</v>
      </c>
      <c r="K838" s="95">
        <v>0</v>
      </c>
      <c r="L838" s="95">
        <v>0</v>
      </c>
      <c r="M838" s="95">
        <v>0</v>
      </c>
      <c r="N838" s="95">
        <v>0</v>
      </c>
      <c r="O838" s="95">
        <v>0</v>
      </c>
      <c r="Q838" s="95">
        <v>29</v>
      </c>
      <c r="R838" s="95" t="s">
        <v>36</v>
      </c>
      <c r="U838" s="95" t="s">
        <v>36</v>
      </c>
      <c r="X838" s="95" t="s">
        <v>36</v>
      </c>
      <c r="Y838" s="95" t="s">
        <v>36</v>
      </c>
      <c r="Z838" s="95">
        <v>-6.1224489795918302</v>
      </c>
      <c r="AA838" s="95" t="s">
        <v>36</v>
      </c>
      <c r="AB838" s="95" t="s">
        <v>36</v>
      </c>
      <c r="AD838" s="95" t="s">
        <v>36</v>
      </c>
      <c r="AF838" s="96">
        <v>9</v>
      </c>
    </row>
    <row r="839" spans="1:32" ht="13.5" hidden="1" customHeight="1" outlineLevel="1" x14ac:dyDescent="0.3">
      <c r="A839" s="91" t="s">
        <v>1637</v>
      </c>
      <c r="B839" s="92" t="s">
        <v>34</v>
      </c>
      <c r="D839" s="94" t="s">
        <v>1638</v>
      </c>
      <c r="E839" s="95">
        <v>21</v>
      </c>
      <c r="F839" s="95">
        <v>0</v>
      </c>
      <c r="G839" s="95">
        <v>65</v>
      </c>
      <c r="H839" s="95">
        <v>0</v>
      </c>
      <c r="I839" s="95">
        <v>0</v>
      </c>
      <c r="J839" s="95">
        <v>86</v>
      </c>
      <c r="K839" s="95">
        <v>0</v>
      </c>
      <c r="L839" s="95">
        <v>0</v>
      </c>
      <c r="M839" s="95">
        <v>0</v>
      </c>
      <c r="N839" s="95">
        <v>0</v>
      </c>
      <c r="O839" s="95">
        <v>0</v>
      </c>
      <c r="Q839" s="95">
        <v>86</v>
      </c>
      <c r="R839" s="95">
        <v>10</v>
      </c>
      <c r="S839" s="95">
        <v>21.6</v>
      </c>
      <c r="U839" s="95">
        <v>64.599999999999994</v>
      </c>
      <c r="X839" s="95">
        <v>86.2</v>
      </c>
      <c r="Y839" s="95">
        <v>96.2</v>
      </c>
      <c r="Z839" s="95">
        <v>-6.3380281690140796</v>
      </c>
      <c r="AA839" s="95">
        <v>90.102816901408403</v>
      </c>
      <c r="AB839" s="95">
        <v>-10.1999999999999</v>
      </c>
      <c r="AD839" s="95">
        <v>-4.1028169014084304</v>
      </c>
      <c r="AF839" s="96">
        <v>9</v>
      </c>
    </row>
    <row r="840" spans="1:32" ht="13.5" hidden="1" customHeight="1" outlineLevel="1" x14ac:dyDescent="0.3">
      <c r="A840" s="91" t="s">
        <v>1639</v>
      </c>
      <c r="B840" s="92" t="s">
        <v>34</v>
      </c>
      <c r="D840" s="94" t="s">
        <v>1640</v>
      </c>
      <c r="E840" s="95">
        <v>24</v>
      </c>
      <c r="F840" s="95">
        <v>0</v>
      </c>
      <c r="G840" s="95">
        <v>60</v>
      </c>
      <c r="H840" s="95">
        <v>0</v>
      </c>
      <c r="I840" s="95">
        <v>0</v>
      </c>
      <c r="J840" s="95">
        <v>84</v>
      </c>
      <c r="K840" s="95">
        <v>0</v>
      </c>
      <c r="L840" s="95">
        <v>0</v>
      </c>
      <c r="M840" s="95">
        <v>0</v>
      </c>
      <c r="N840" s="95">
        <v>0</v>
      </c>
      <c r="O840" s="95">
        <v>0</v>
      </c>
      <c r="Q840" s="95">
        <v>84</v>
      </c>
      <c r="R840" s="95">
        <v>13</v>
      </c>
      <c r="S840" s="95">
        <v>15.4</v>
      </c>
      <c r="U840" s="95">
        <v>60</v>
      </c>
      <c r="X840" s="95">
        <v>75.400000000000006</v>
      </c>
      <c r="Y840" s="95">
        <v>88.4</v>
      </c>
      <c r="Z840" s="95">
        <v>-11.3043478260869</v>
      </c>
      <c r="AA840" s="95">
        <v>78.406956521739104</v>
      </c>
      <c r="AB840" s="95">
        <v>-4.4000000000000004</v>
      </c>
      <c r="AD840" s="95">
        <v>5.59304347826086</v>
      </c>
      <c r="AF840" s="96">
        <v>9</v>
      </c>
    </row>
    <row r="841" spans="1:32" ht="13.5" hidden="1" customHeight="1" outlineLevel="1" x14ac:dyDescent="0.3">
      <c r="A841" s="91" t="s">
        <v>1641</v>
      </c>
      <c r="B841" s="92" t="s">
        <v>34</v>
      </c>
      <c r="D841" s="94" t="s">
        <v>1642</v>
      </c>
      <c r="E841" s="95">
        <v>20</v>
      </c>
      <c r="F841" s="95">
        <v>0</v>
      </c>
      <c r="G841" s="95">
        <v>0</v>
      </c>
      <c r="H841" s="95">
        <v>0</v>
      </c>
      <c r="I841" s="95">
        <v>0</v>
      </c>
      <c r="J841" s="95">
        <v>20</v>
      </c>
      <c r="K841" s="95">
        <v>0</v>
      </c>
      <c r="L841" s="95">
        <v>0</v>
      </c>
      <c r="M841" s="95">
        <v>0</v>
      </c>
      <c r="N841" s="95">
        <v>0</v>
      </c>
      <c r="O841" s="95">
        <v>0</v>
      </c>
      <c r="Q841" s="95">
        <v>20</v>
      </c>
      <c r="R841" s="95" t="s">
        <v>36</v>
      </c>
      <c r="S841" s="95" t="s">
        <v>36</v>
      </c>
      <c r="X841" s="95" t="s">
        <v>36</v>
      </c>
      <c r="Y841" s="95">
        <v>9</v>
      </c>
      <c r="Z841" s="95">
        <v>-14.285714285714199</v>
      </c>
      <c r="AA841" s="95">
        <v>7.71428571428571</v>
      </c>
      <c r="AB841" s="95">
        <v>11</v>
      </c>
      <c r="AD841" s="95">
        <v>12.285714285714199</v>
      </c>
      <c r="AF841" s="96">
        <v>9</v>
      </c>
    </row>
    <row r="842" spans="1:32" ht="13.5" hidden="1" customHeight="1" outlineLevel="1" x14ac:dyDescent="0.3">
      <c r="A842" s="91" t="s">
        <v>1643</v>
      </c>
      <c r="B842" s="92" t="s">
        <v>34</v>
      </c>
      <c r="D842" s="94" t="s">
        <v>1644</v>
      </c>
      <c r="E842" s="95">
        <v>19</v>
      </c>
      <c r="F842" s="95">
        <v>0</v>
      </c>
      <c r="G842" s="95">
        <v>60</v>
      </c>
      <c r="H842" s="95">
        <v>0</v>
      </c>
      <c r="I842" s="95">
        <v>0</v>
      </c>
      <c r="J842" s="95">
        <v>79</v>
      </c>
      <c r="K842" s="95">
        <v>0</v>
      </c>
      <c r="L842" s="95">
        <v>0</v>
      </c>
      <c r="M842" s="95">
        <v>0</v>
      </c>
      <c r="N842" s="95">
        <v>0</v>
      </c>
      <c r="O842" s="95">
        <v>0</v>
      </c>
      <c r="Q842" s="95">
        <v>79</v>
      </c>
      <c r="R842" s="95">
        <v>12</v>
      </c>
      <c r="S842" s="95">
        <v>14</v>
      </c>
      <c r="U842" s="95">
        <v>59.6</v>
      </c>
      <c r="X842" s="95">
        <v>73.599999999999994</v>
      </c>
      <c r="Y842" s="95">
        <v>85.6</v>
      </c>
      <c r="Z842" s="95">
        <v>-11.5942028985507</v>
      </c>
      <c r="AA842" s="95">
        <v>75.675362318840499</v>
      </c>
      <c r="AB842" s="95">
        <v>-6.5999999999999899</v>
      </c>
      <c r="AD842" s="95">
        <v>3.3246376811594098</v>
      </c>
      <c r="AF842" s="96">
        <v>9</v>
      </c>
    </row>
    <row r="843" spans="1:32" ht="13.5" hidden="1" customHeight="1" outlineLevel="1" x14ac:dyDescent="0.3">
      <c r="A843" s="91" t="s">
        <v>1645</v>
      </c>
      <c r="B843" s="92" t="s">
        <v>34</v>
      </c>
      <c r="D843" s="94" t="s">
        <v>1646</v>
      </c>
      <c r="E843" s="95">
        <v>12</v>
      </c>
      <c r="F843" s="95">
        <v>0</v>
      </c>
      <c r="G843" s="95">
        <v>80</v>
      </c>
      <c r="H843" s="95">
        <v>0</v>
      </c>
      <c r="I843" s="95">
        <v>80</v>
      </c>
      <c r="J843" s="95">
        <v>172</v>
      </c>
      <c r="K843" s="95">
        <v>0</v>
      </c>
      <c r="L843" s="95">
        <v>0</v>
      </c>
      <c r="M843" s="95">
        <v>0</v>
      </c>
      <c r="N843" s="95">
        <v>0</v>
      </c>
      <c r="O843" s="95">
        <v>0</v>
      </c>
      <c r="Q843" s="95">
        <v>172</v>
      </c>
      <c r="R843" s="95">
        <v>10</v>
      </c>
      <c r="S843" s="95">
        <v>10.8</v>
      </c>
      <c r="U843" s="95">
        <v>80</v>
      </c>
      <c r="W843" s="95">
        <v>80</v>
      </c>
      <c r="X843" s="95">
        <v>170.8</v>
      </c>
      <c r="Y843" s="95">
        <v>180.8</v>
      </c>
      <c r="Z843" s="95">
        <v>-7.1794871794871797</v>
      </c>
      <c r="AA843" s="95">
        <v>167.819487179487</v>
      </c>
      <c r="AB843" s="95">
        <v>-8.8000000000000096</v>
      </c>
      <c r="AD843" s="95">
        <v>4.1805128205128002</v>
      </c>
      <c r="AF843" s="96">
        <v>9</v>
      </c>
    </row>
    <row r="844" spans="1:32" ht="13.5" hidden="1" customHeight="1" outlineLevel="1" x14ac:dyDescent="0.3">
      <c r="A844" s="91" t="s">
        <v>1647</v>
      </c>
      <c r="B844" s="92" t="s">
        <v>34</v>
      </c>
      <c r="D844" s="94" t="s">
        <v>1648</v>
      </c>
      <c r="E844" s="95">
        <v>12</v>
      </c>
      <c r="F844" s="95">
        <v>0</v>
      </c>
      <c r="G844" s="95">
        <v>0</v>
      </c>
      <c r="H844" s="95">
        <v>0</v>
      </c>
      <c r="I844" s="95">
        <v>0</v>
      </c>
      <c r="J844" s="95">
        <v>12</v>
      </c>
      <c r="K844" s="95">
        <v>52</v>
      </c>
      <c r="L844" s="95">
        <v>0</v>
      </c>
      <c r="M844" s="95">
        <v>0</v>
      </c>
      <c r="N844" s="95">
        <v>52</v>
      </c>
      <c r="O844" s="95">
        <v>0</v>
      </c>
      <c r="Q844" s="95">
        <v>64</v>
      </c>
      <c r="R844" s="95">
        <v>11</v>
      </c>
      <c r="S844" s="95">
        <v>18</v>
      </c>
      <c r="X844" s="95">
        <v>18</v>
      </c>
      <c r="Y844" s="95">
        <v>29</v>
      </c>
      <c r="Z844" s="95">
        <v>-15.2173913043478</v>
      </c>
      <c r="AA844" s="95">
        <v>24.586956521739101</v>
      </c>
      <c r="AB844" s="95">
        <v>-17</v>
      </c>
      <c r="AD844" s="95">
        <v>39.413043478260803</v>
      </c>
      <c r="AF844" s="96">
        <v>9</v>
      </c>
    </row>
    <row r="845" spans="1:32" ht="13.5" hidden="1" customHeight="1" outlineLevel="1" x14ac:dyDescent="0.3">
      <c r="A845" s="91" t="s">
        <v>1649</v>
      </c>
      <c r="B845" s="92" t="s">
        <v>34</v>
      </c>
      <c r="D845" s="94" t="s">
        <v>1650</v>
      </c>
      <c r="E845" s="95">
        <v>0</v>
      </c>
      <c r="F845" s="95">
        <v>0</v>
      </c>
      <c r="G845" s="95">
        <v>34</v>
      </c>
      <c r="H845" s="95">
        <v>0</v>
      </c>
      <c r="I845" s="95">
        <v>0</v>
      </c>
      <c r="J845" s="95">
        <v>34</v>
      </c>
      <c r="K845" s="95">
        <v>0</v>
      </c>
      <c r="L845" s="95">
        <v>0</v>
      </c>
      <c r="M845" s="95">
        <v>0</v>
      </c>
      <c r="N845" s="95">
        <v>0</v>
      </c>
      <c r="O845" s="95">
        <v>0</v>
      </c>
      <c r="Q845" s="95">
        <v>34</v>
      </c>
      <c r="R845" s="95" t="s">
        <v>36</v>
      </c>
      <c r="U845" s="95" t="s">
        <v>36</v>
      </c>
      <c r="X845" s="95" t="s">
        <v>36</v>
      </c>
      <c r="Y845" s="95">
        <v>34</v>
      </c>
      <c r="Z845" s="95">
        <v>9.5238095238095202</v>
      </c>
      <c r="AA845" s="95">
        <v>37.238095238095198</v>
      </c>
      <c r="AB845" s="95">
        <v>0</v>
      </c>
      <c r="AD845" s="95">
        <v>-3.2380952380952399</v>
      </c>
      <c r="AF845" s="96">
        <v>9</v>
      </c>
    </row>
    <row r="846" spans="1:32" ht="13.5" customHeight="1" x14ac:dyDescent="0.3">
      <c r="A846" s="91" t="s">
        <v>1651</v>
      </c>
      <c r="B846" s="92" t="s">
        <v>31</v>
      </c>
      <c r="D846" s="94" t="s">
        <v>1652</v>
      </c>
      <c r="E846" s="95">
        <v>489</v>
      </c>
      <c r="F846" s="95">
        <v>43</v>
      </c>
      <c r="G846" s="95">
        <v>646</v>
      </c>
      <c r="H846" s="95">
        <v>592</v>
      </c>
      <c r="I846" s="95">
        <v>371</v>
      </c>
      <c r="J846" s="95">
        <v>2141</v>
      </c>
      <c r="K846" s="95">
        <v>160</v>
      </c>
      <c r="L846" s="95">
        <v>0</v>
      </c>
      <c r="M846" s="95">
        <v>0</v>
      </c>
      <c r="N846" s="95">
        <v>160</v>
      </c>
      <c r="O846" s="95">
        <v>0</v>
      </c>
      <c r="Q846" s="95">
        <v>2301</v>
      </c>
      <c r="R846" s="95">
        <v>324</v>
      </c>
      <c r="S846" s="95">
        <v>339.70200383713501</v>
      </c>
      <c r="T846" s="95">
        <v>22.9</v>
      </c>
      <c r="U846" s="95">
        <v>633.6</v>
      </c>
      <c r="V846" s="95">
        <v>575.70000000000005</v>
      </c>
      <c r="W846" s="95">
        <v>329.1</v>
      </c>
      <c r="X846" s="95">
        <v>1901.0020038371299</v>
      </c>
      <c r="Y846" s="95">
        <v>2225.0020038371299</v>
      </c>
      <c r="Z846" s="95">
        <v>-0.99557522123893005</v>
      </c>
      <c r="AA846" s="95">
        <v>2202.8504352148602</v>
      </c>
      <c r="AB846" s="95">
        <v>-84.002003837134893</v>
      </c>
      <c r="AC846" s="95">
        <v>96.224632441127298</v>
      </c>
      <c r="AD846" s="95">
        <v>98.1495647851375</v>
      </c>
      <c r="AE846" s="95">
        <v>104.455570982764</v>
      </c>
      <c r="AF846" s="96">
        <v>0</v>
      </c>
    </row>
    <row r="847" spans="1:32" ht="13.5" customHeight="1" x14ac:dyDescent="0.3">
      <c r="A847" s="91" t="s">
        <v>1653</v>
      </c>
      <c r="B847" s="92" t="s">
        <v>31</v>
      </c>
      <c r="D847" s="94" t="s">
        <v>1654</v>
      </c>
      <c r="E847" s="95">
        <v>413</v>
      </c>
      <c r="F847" s="95">
        <v>23</v>
      </c>
      <c r="G847" s="95">
        <v>710</v>
      </c>
      <c r="H847" s="95">
        <v>345</v>
      </c>
      <c r="I847" s="95">
        <v>404</v>
      </c>
      <c r="J847" s="95">
        <v>1895</v>
      </c>
      <c r="K847" s="95">
        <v>43</v>
      </c>
      <c r="L847" s="95">
        <v>0</v>
      </c>
      <c r="M847" s="95">
        <v>0</v>
      </c>
      <c r="N847" s="95">
        <v>43</v>
      </c>
      <c r="O847" s="95">
        <v>0</v>
      </c>
      <c r="Q847" s="95">
        <v>1938</v>
      </c>
      <c r="R847" s="95">
        <v>205</v>
      </c>
      <c r="S847" s="95">
        <v>318.3</v>
      </c>
      <c r="T847" s="95">
        <v>24</v>
      </c>
      <c r="U847" s="95">
        <v>696.2</v>
      </c>
      <c r="V847" s="95">
        <v>343</v>
      </c>
      <c r="W847" s="95">
        <v>378.66451068616402</v>
      </c>
      <c r="X847" s="95">
        <v>1760.1645106861599</v>
      </c>
      <c r="Y847" s="95">
        <v>1965.1645106861599</v>
      </c>
      <c r="Z847" s="95">
        <v>-0.68610634648369995</v>
      </c>
      <c r="AA847" s="95">
        <v>1951.6813922594999</v>
      </c>
      <c r="AB847" s="95">
        <v>-70.164510686164206</v>
      </c>
      <c r="AC847" s="95">
        <v>96.429585904659703</v>
      </c>
      <c r="AD847" s="95">
        <v>-13.681392259500999</v>
      </c>
      <c r="AE847" s="95">
        <v>99.298994584169193</v>
      </c>
      <c r="AF847" s="96">
        <v>1</v>
      </c>
    </row>
    <row r="848" spans="1:32" ht="13.5" customHeight="1" x14ac:dyDescent="0.3">
      <c r="A848" s="91" t="s">
        <v>1655</v>
      </c>
      <c r="B848" s="92" t="s">
        <v>31</v>
      </c>
      <c r="D848" s="94" t="s">
        <v>1656</v>
      </c>
      <c r="E848" s="95">
        <v>531</v>
      </c>
      <c r="F848" s="95">
        <v>16</v>
      </c>
      <c r="G848" s="95">
        <v>974</v>
      </c>
      <c r="H848" s="95">
        <v>261</v>
      </c>
      <c r="I848" s="95">
        <v>435</v>
      </c>
      <c r="J848" s="95">
        <v>2217</v>
      </c>
      <c r="K848" s="95">
        <v>21</v>
      </c>
      <c r="L848" s="95">
        <v>14</v>
      </c>
      <c r="M848" s="95">
        <v>0</v>
      </c>
      <c r="N848" s="95">
        <v>35</v>
      </c>
      <c r="O848" s="95">
        <v>0</v>
      </c>
      <c r="Q848" s="95">
        <v>2252</v>
      </c>
      <c r="R848" s="95">
        <v>223</v>
      </c>
      <c r="S848" s="95">
        <v>484.4</v>
      </c>
      <c r="T848" s="95">
        <v>13</v>
      </c>
      <c r="U848" s="95">
        <v>950</v>
      </c>
      <c r="V848" s="95">
        <v>259</v>
      </c>
      <c r="W848" s="95">
        <v>376</v>
      </c>
      <c r="X848" s="95">
        <v>2082.4</v>
      </c>
      <c r="Y848" s="95">
        <v>2305.4</v>
      </c>
      <c r="Z848" s="95">
        <v>-1.0938924339106599</v>
      </c>
      <c r="AA848" s="95">
        <v>2280.1814038286202</v>
      </c>
      <c r="AB848" s="95">
        <v>-88.400000000000105</v>
      </c>
      <c r="AC848" s="95">
        <v>96.165524420924797</v>
      </c>
      <c r="AD848" s="95">
        <v>-28.181403828623299</v>
      </c>
      <c r="AE848" s="95">
        <v>98.764071850541995</v>
      </c>
      <c r="AF848" s="96">
        <v>0</v>
      </c>
    </row>
    <row r="849" spans="1:32" ht="13.5" customHeight="1" collapsed="1" x14ac:dyDescent="0.3">
      <c r="A849" s="91" t="s">
        <v>1657</v>
      </c>
      <c r="B849" s="92" t="s">
        <v>31</v>
      </c>
      <c r="D849" s="94" t="s">
        <v>1658</v>
      </c>
      <c r="E849" s="95">
        <v>486</v>
      </c>
      <c r="F849" s="95">
        <v>36</v>
      </c>
      <c r="G849" s="95">
        <v>514</v>
      </c>
      <c r="H849" s="95">
        <v>80</v>
      </c>
      <c r="I849" s="95">
        <v>0</v>
      </c>
      <c r="J849" s="95">
        <v>1116</v>
      </c>
      <c r="K849" s="95">
        <v>38</v>
      </c>
      <c r="L849" s="95">
        <v>73</v>
      </c>
      <c r="M849" s="95">
        <v>0</v>
      </c>
      <c r="N849" s="95">
        <v>111</v>
      </c>
      <c r="O849" s="95">
        <v>0</v>
      </c>
      <c r="Q849" s="95">
        <v>1227</v>
      </c>
      <c r="R849" s="95">
        <v>244</v>
      </c>
      <c r="S849" s="95">
        <v>454.5</v>
      </c>
      <c r="T849" s="95">
        <v>10.199999999999999</v>
      </c>
      <c r="U849" s="95">
        <v>420.8</v>
      </c>
      <c r="W849" s="95">
        <v>79.599999999999994</v>
      </c>
      <c r="X849" s="95">
        <v>965.1</v>
      </c>
      <c r="Y849" s="95">
        <v>1209.0999999999999</v>
      </c>
      <c r="Z849" s="95">
        <v>-5.2880481513327604</v>
      </c>
      <c r="AA849" s="95">
        <v>1145.1622098022301</v>
      </c>
      <c r="AB849" s="95">
        <v>-93.099999999999895</v>
      </c>
      <c r="AC849" s="95">
        <v>92.300057894301503</v>
      </c>
      <c r="AD849" s="95">
        <v>81.837790197764406</v>
      </c>
      <c r="AE849" s="95">
        <v>107.146392842625</v>
      </c>
      <c r="AF849" s="96">
        <v>1</v>
      </c>
    </row>
    <row r="850" spans="1:32" ht="13.5" hidden="1" customHeight="1" outlineLevel="1" x14ac:dyDescent="0.3">
      <c r="A850" s="91" t="s">
        <v>1659</v>
      </c>
      <c r="B850" s="92" t="s">
        <v>34</v>
      </c>
      <c r="D850" s="94" t="s">
        <v>1660</v>
      </c>
      <c r="E850" s="95">
        <v>18</v>
      </c>
      <c r="F850" s="95">
        <v>5</v>
      </c>
      <c r="G850" s="95">
        <v>0</v>
      </c>
      <c r="H850" s="95">
        <v>0</v>
      </c>
      <c r="I850" s="95">
        <v>0</v>
      </c>
      <c r="J850" s="95">
        <v>23</v>
      </c>
      <c r="K850" s="95">
        <v>0</v>
      </c>
      <c r="L850" s="95">
        <v>0</v>
      </c>
      <c r="M850" s="95">
        <v>0</v>
      </c>
      <c r="N850" s="95">
        <v>0</v>
      </c>
      <c r="O850" s="95">
        <v>0</v>
      </c>
      <c r="Q850" s="95">
        <v>23</v>
      </c>
      <c r="R850" s="95" t="s">
        <v>36</v>
      </c>
      <c r="S850" s="95" t="s">
        <v>36</v>
      </c>
      <c r="T850" s="95" t="s">
        <v>36</v>
      </c>
      <c r="X850" s="95" t="s">
        <v>36</v>
      </c>
      <c r="Y850" s="95" t="s">
        <v>36</v>
      </c>
      <c r="Z850" s="95">
        <v>1.92307692307692</v>
      </c>
      <c r="AA850" s="95" t="s">
        <v>36</v>
      </c>
      <c r="AB850" s="95" t="s">
        <v>36</v>
      </c>
      <c r="AD850" s="95" t="s">
        <v>36</v>
      </c>
      <c r="AF850" s="96">
        <v>9</v>
      </c>
    </row>
    <row r="851" spans="1:32" ht="13.5" hidden="1" customHeight="1" outlineLevel="1" x14ac:dyDescent="0.3">
      <c r="A851" s="91" t="s">
        <v>1661</v>
      </c>
      <c r="B851" s="92" t="s">
        <v>34</v>
      </c>
      <c r="D851" s="94" t="s">
        <v>1662</v>
      </c>
      <c r="E851" s="95">
        <v>15</v>
      </c>
      <c r="F851" s="95">
        <v>0</v>
      </c>
      <c r="G851" s="95">
        <v>0</v>
      </c>
      <c r="H851" s="95">
        <v>0</v>
      </c>
      <c r="I851" s="95">
        <v>0</v>
      </c>
      <c r="J851" s="95">
        <v>15</v>
      </c>
      <c r="K851" s="95">
        <v>38</v>
      </c>
      <c r="L851" s="95">
        <v>0</v>
      </c>
      <c r="M851" s="95">
        <v>0</v>
      </c>
      <c r="N851" s="95">
        <v>38</v>
      </c>
      <c r="O851" s="95">
        <v>0</v>
      </c>
      <c r="Q851" s="95">
        <v>53</v>
      </c>
      <c r="R851" s="95">
        <v>7</v>
      </c>
      <c r="S851" s="95">
        <v>17</v>
      </c>
      <c r="X851" s="95">
        <v>17</v>
      </c>
      <c r="Y851" s="95">
        <v>24</v>
      </c>
      <c r="Z851" s="95">
        <v>4.2553191489361701</v>
      </c>
      <c r="AA851" s="95">
        <v>25.021276595744599</v>
      </c>
      <c r="AB851" s="95">
        <v>-9</v>
      </c>
      <c r="AD851" s="95">
        <v>27.978723404255302</v>
      </c>
      <c r="AF851" s="96">
        <v>9</v>
      </c>
    </row>
    <row r="852" spans="1:32" ht="13.5" hidden="1" customHeight="1" outlineLevel="1" x14ac:dyDescent="0.3">
      <c r="A852" s="91" t="s">
        <v>1663</v>
      </c>
      <c r="B852" s="92" t="s">
        <v>34</v>
      </c>
      <c r="D852" s="94" t="s">
        <v>1664</v>
      </c>
      <c r="E852" s="95">
        <v>0</v>
      </c>
      <c r="F852" s="95">
        <v>0</v>
      </c>
      <c r="G852" s="95">
        <v>0</v>
      </c>
      <c r="H852" s="95">
        <v>0</v>
      </c>
      <c r="I852" s="95">
        <v>0</v>
      </c>
      <c r="J852" s="95">
        <v>0</v>
      </c>
      <c r="K852" s="95">
        <v>0</v>
      </c>
      <c r="L852" s="95">
        <v>0</v>
      </c>
      <c r="M852" s="95">
        <v>0</v>
      </c>
      <c r="N852" s="95">
        <v>0</v>
      </c>
      <c r="O852" s="95">
        <v>0</v>
      </c>
      <c r="Q852" s="95">
        <v>0</v>
      </c>
      <c r="R852" s="95" t="s">
        <v>36</v>
      </c>
      <c r="S852" s="95" t="s">
        <v>36</v>
      </c>
      <c r="X852" s="95" t="s">
        <v>36</v>
      </c>
      <c r="Y852" s="95">
        <v>12</v>
      </c>
      <c r="Z852" s="95">
        <v>-13.793103448275801</v>
      </c>
      <c r="AA852" s="95">
        <v>10.344827586206801</v>
      </c>
      <c r="AB852" s="95">
        <v>-12</v>
      </c>
      <c r="AD852" s="95">
        <v>-10.344827586206801</v>
      </c>
      <c r="AF852" s="96">
        <v>9</v>
      </c>
    </row>
    <row r="853" spans="1:32" ht="13.5" hidden="1" customHeight="1" outlineLevel="1" x14ac:dyDescent="0.3">
      <c r="A853" s="91" t="s">
        <v>1665</v>
      </c>
      <c r="B853" s="92" t="s">
        <v>34</v>
      </c>
      <c r="D853" s="94" t="s">
        <v>1666</v>
      </c>
      <c r="E853" s="95">
        <v>11</v>
      </c>
      <c r="F853" s="95">
        <v>0</v>
      </c>
      <c r="G853" s="95">
        <v>39</v>
      </c>
      <c r="H853" s="95">
        <v>0</v>
      </c>
      <c r="I853" s="95">
        <v>0</v>
      </c>
      <c r="J853" s="95">
        <v>50</v>
      </c>
      <c r="K853" s="95">
        <v>0</v>
      </c>
      <c r="L853" s="95">
        <v>0</v>
      </c>
      <c r="M853" s="95">
        <v>0</v>
      </c>
      <c r="N853" s="95">
        <v>0</v>
      </c>
      <c r="O853" s="95">
        <v>0</v>
      </c>
      <c r="Q853" s="95">
        <v>50</v>
      </c>
      <c r="R853" s="95">
        <v>10</v>
      </c>
      <c r="S853" s="95">
        <v>11</v>
      </c>
      <c r="U853" s="95">
        <v>37.799999999999997</v>
      </c>
      <c r="X853" s="95">
        <v>48.8</v>
      </c>
      <c r="Y853" s="95">
        <v>58.8</v>
      </c>
      <c r="Z853" s="95">
        <v>-12.9411764705882</v>
      </c>
      <c r="AA853" s="95">
        <v>51.190588235294101</v>
      </c>
      <c r="AB853" s="95">
        <v>-8.7999999999999901</v>
      </c>
      <c r="AD853" s="95">
        <v>-1.19058823529411</v>
      </c>
      <c r="AF853" s="96">
        <v>9</v>
      </c>
    </row>
    <row r="854" spans="1:32" ht="13.5" hidden="1" customHeight="1" outlineLevel="1" x14ac:dyDescent="0.3">
      <c r="A854" s="91" t="s">
        <v>1667</v>
      </c>
      <c r="B854" s="92" t="s">
        <v>34</v>
      </c>
      <c r="D854" s="94" t="s">
        <v>1668</v>
      </c>
      <c r="E854" s="95">
        <v>69</v>
      </c>
      <c r="F854" s="95">
        <v>0</v>
      </c>
      <c r="G854" s="95">
        <v>47</v>
      </c>
      <c r="H854" s="95">
        <v>0</v>
      </c>
      <c r="I854" s="95">
        <v>0</v>
      </c>
      <c r="J854" s="95">
        <v>116</v>
      </c>
      <c r="K854" s="95">
        <v>0</v>
      </c>
      <c r="L854" s="95">
        <v>0</v>
      </c>
      <c r="M854" s="95">
        <v>0</v>
      </c>
      <c r="N854" s="95">
        <v>0</v>
      </c>
      <c r="O854" s="95">
        <v>0</v>
      </c>
      <c r="Q854" s="95">
        <v>116</v>
      </c>
      <c r="R854" s="95">
        <v>44</v>
      </c>
      <c r="S854" s="95">
        <v>59.4</v>
      </c>
      <c r="U854" s="95">
        <v>47</v>
      </c>
      <c r="X854" s="95">
        <v>106.4</v>
      </c>
      <c r="Y854" s="95">
        <v>150.4</v>
      </c>
      <c r="Z854" s="95">
        <v>-4.2735042735042699</v>
      </c>
      <c r="AA854" s="95">
        <v>143.972649572649</v>
      </c>
      <c r="AB854" s="95">
        <v>-34.4</v>
      </c>
      <c r="AD854" s="95">
        <v>-27.972649572649502</v>
      </c>
      <c r="AF854" s="96">
        <v>9</v>
      </c>
    </row>
    <row r="855" spans="1:32" ht="13.5" hidden="1" customHeight="1" outlineLevel="1" x14ac:dyDescent="0.3">
      <c r="A855" s="91" t="s">
        <v>1669</v>
      </c>
      <c r="B855" s="92" t="s">
        <v>34</v>
      </c>
      <c r="D855" s="94" t="s">
        <v>1670</v>
      </c>
      <c r="E855" s="95">
        <v>27</v>
      </c>
      <c r="F855" s="95">
        <v>0</v>
      </c>
      <c r="G855" s="95">
        <v>0</v>
      </c>
      <c r="H855" s="95">
        <v>0</v>
      </c>
      <c r="I855" s="95">
        <v>0</v>
      </c>
      <c r="J855" s="95">
        <v>27</v>
      </c>
      <c r="K855" s="95">
        <v>0</v>
      </c>
      <c r="L855" s="95">
        <v>0</v>
      </c>
      <c r="M855" s="95">
        <v>0</v>
      </c>
      <c r="N855" s="95">
        <v>0</v>
      </c>
      <c r="O855" s="95">
        <v>0</v>
      </c>
      <c r="Q855" s="95">
        <v>27</v>
      </c>
      <c r="R855" s="95" t="s">
        <v>36</v>
      </c>
      <c r="S855" s="95" t="s">
        <v>36</v>
      </c>
      <c r="X855" s="95" t="s">
        <v>36</v>
      </c>
      <c r="Y855" s="95">
        <v>14.4</v>
      </c>
      <c r="Z855" s="95">
        <v>2.0408163265306101</v>
      </c>
      <c r="AA855" s="95">
        <v>14.6938775510204</v>
      </c>
      <c r="AB855" s="95">
        <v>12.6</v>
      </c>
      <c r="AD855" s="95">
        <v>12.306122448979499</v>
      </c>
      <c r="AF855" s="96">
        <v>9</v>
      </c>
    </row>
    <row r="856" spans="1:32" ht="13.5" hidden="1" customHeight="1" outlineLevel="1" x14ac:dyDescent="0.3">
      <c r="A856" s="91" t="s">
        <v>1671</v>
      </c>
      <c r="B856" s="92" t="s">
        <v>34</v>
      </c>
      <c r="D856" s="94" t="s">
        <v>1672</v>
      </c>
      <c r="E856" s="95">
        <v>52</v>
      </c>
      <c r="F856" s="95">
        <v>12</v>
      </c>
      <c r="G856" s="95">
        <v>68</v>
      </c>
      <c r="H856" s="95">
        <v>0</v>
      </c>
      <c r="I856" s="95">
        <v>0</v>
      </c>
      <c r="J856" s="95">
        <v>132</v>
      </c>
      <c r="K856" s="95">
        <v>0</v>
      </c>
      <c r="L856" s="95">
        <v>0</v>
      </c>
      <c r="M856" s="95">
        <v>0</v>
      </c>
      <c r="N856" s="95">
        <v>0</v>
      </c>
      <c r="O856" s="95">
        <v>0</v>
      </c>
      <c r="Q856" s="95">
        <v>132</v>
      </c>
      <c r="R856" s="95">
        <v>42</v>
      </c>
      <c r="S856" s="95">
        <v>50</v>
      </c>
      <c r="U856" s="95">
        <v>67.599999999999994</v>
      </c>
      <c r="X856" s="95">
        <v>117.6</v>
      </c>
      <c r="Y856" s="95">
        <v>159.6</v>
      </c>
      <c r="Z856" s="95">
        <v>-14.134275618374501</v>
      </c>
      <c r="AA856" s="95">
        <v>137.04169611307401</v>
      </c>
      <c r="AB856" s="95">
        <v>-27.6</v>
      </c>
      <c r="AD856" s="95">
        <v>-5.0416961130742104</v>
      </c>
      <c r="AF856" s="96">
        <v>9</v>
      </c>
    </row>
    <row r="857" spans="1:32" ht="13.5" hidden="1" customHeight="1" outlineLevel="1" x14ac:dyDescent="0.3">
      <c r="A857" s="91" t="s">
        <v>1673</v>
      </c>
      <c r="B857" s="92" t="s">
        <v>34</v>
      </c>
      <c r="D857" s="94" t="s">
        <v>1674</v>
      </c>
      <c r="E857" s="95">
        <v>12</v>
      </c>
      <c r="F857" s="95">
        <v>0</v>
      </c>
      <c r="G857" s="95">
        <v>0</v>
      </c>
      <c r="H857" s="95">
        <v>0</v>
      </c>
      <c r="I857" s="95">
        <v>0</v>
      </c>
      <c r="J857" s="95">
        <v>12</v>
      </c>
      <c r="K857" s="95">
        <v>0</v>
      </c>
      <c r="L857" s="95">
        <v>0</v>
      </c>
      <c r="M857" s="95">
        <v>0</v>
      </c>
      <c r="N857" s="95">
        <v>0</v>
      </c>
      <c r="O857" s="95">
        <v>0</v>
      </c>
      <c r="Q857" s="95">
        <v>12</v>
      </c>
      <c r="R857" s="95" t="s">
        <v>36</v>
      </c>
      <c r="S857" s="95" t="s">
        <v>36</v>
      </c>
      <c r="X857" s="95" t="s">
        <v>36</v>
      </c>
      <c r="Y857" s="95">
        <v>21</v>
      </c>
      <c r="Z857" s="95">
        <v>10.112359550561701</v>
      </c>
      <c r="AA857" s="95">
        <v>23.123595505617899</v>
      </c>
      <c r="AB857" s="95">
        <v>-9</v>
      </c>
      <c r="AD857" s="95">
        <v>-11.123595505617899</v>
      </c>
      <c r="AF857" s="96">
        <v>9</v>
      </c>
    </row>
    <row r="858" spans="1:32" ht="13.5" hidden="1" customHeight="1" outlineLevel="1" x14ac:dyDescent="0.3">
      <c r="A858" s="91" t="s">
        <v>1675</v>
      </c>
      <c r="B858" s="92" t="s">
        <v>34</v>
      </c>
      <c r="D858" s="94" t="s">
        <v>1676</v>
      </c>
      <c r="E858" s="95">
        <v>56</v>
      </c>
      <c r="F858" s="95">
        <v>8</v>
      </c>
      <c r="G858" s="95">
        <v>153</v>
      </c>
      <c r="H858" s="95">
        <v>0</v>
      </c>
      <c r="I858" s="95">
        <v>0</v>
      </c>
      <c r="J858" s="95">
        <v>217</v>
      </c>
      <c r="K858" s="95">
        <v>0</v>
      </c>
      <c r="L858" s="95">
        <v>0</v>
      </c>
      <c r="M858" s="95">
        <v>0</v>
      </c>
      <c r="N858" s="95">
        <v>0</v>
      </c>
      <c r="O858" s="95">
        <v>0</v>
      </c>
      <c r="Q858" s="95">
        <v>217</v>
      </c>
      <c r="R858" s="95" t="s">
        <v>36</v>
      </c>
      <c r="S858" s="95" t="s">
        <v>36</v>
      </c>
      <c r="T858" s="95" t="s">
        <v>36</v>
      </c>
      <c r="U858" s="95" t="s">
        <v>36</v>
      </c>
      <c r="X858" s="95" t="s">
        <v>36</v>
      </c>
      <c r="Y858" s="95" t="s">
        <v>36</v>
      </c>
      <c r="Z858" s="95">
        <v>4.8951048951048897</v>
      </c>
      <c r="AA858" s="95" t="s">
        <v>36</v>
      </c>
      <c r="AB858" s="95" t="s">
        <v>36</v>
      </c>
      <c r="AD858" s="95" t="s">
        <v>36</v>
      </c>
      <c r="AF858" s="96">
        <v>9</v>
      </c>
    </row>
    <row r="859" spans="1:32" ht="13.5" hidden="1" customHeight="1" outlineLevel="1" x14ac:dyDescent="0.3">
      <c r="A859" s="91" t="s">
        <v>1677</v>
      </c>
      <c r="B859" s="92" t="s">
        <v>34</v>
      </c>
      <c r="D859" s="94" t="s">
        <v>1678</v>
      </c>
      <c r="E859" s="95">
        <v>28</v>
      </c>
      <c r="F859" s="95">
        <v>6</v>
      </c>
      <c r="G859" s="95">
        <v>0</v>
      </c>
      <c r="H859" s="95">
        <v>0</v>
      </c>
      <c r="I859" s="95">
        <v>0</v>
      </c>
      <c r="J859" s="95">
        <v>34</v>
      </c>
      <c r="K859" s="95">
        <v>0</v>
      </c>
      <c r="L859" s="95">
        <v>0</v>
      </c>
      <c r="M859" s="95">
        <v>0</v>
      </c>
      <c r="N859" s="95">
        <v>0</v>
      </c>
      <c r="O859" s="95">
        <v>0</v>
      </c>
      <c r="Q859" s="95">
        <v>34</v>
      </c>
      <c r="R859" s="95" t="s">
        <v>36</v>
      </c>
      <c r="S859" s="95" t="s">
        <v>36</v>
      </c>
      <c r="X859" s="95" t="s">
        <v>36</v>
      </c>
      <c r="Y859" s="95">
        <v>40.4</v>
      </c>
      <c r="Z859" s="95">
        <v>-6.4935064935064899</v>
      </c>
      <c r="AA859" s="95">
        <v>37.776623376623299</v>
      </c>
      <c r="AB859" s="95">
        <v>-6.4</v>
      </c>
      <c r="AD859" s="95">
        <v>-3.7766233766233799</v>
      </c>
      <c r="AF859" s="96">
        <v>9</v>
      </c>
    </row>
    <row r="860" spans="1:32" ht="13.5" hidden="1" customHeight="1" outlineLevel="1" x14ac:dyDescent="0.3">
      <c r="A860" s="91" t="s">
        <v>1679</v>
      </c>
      <c r="B860" s="92" t="s">
        <v>34</v>
      </c>
      <c r="D860" s="94" t="s">
        <v>1680</v>
      </c>
      <c r="E860" s="95">
        <v>12</v>
      </c>
      <c r="F860" s="95">
        <v>0</v>
      </c>
      <c r="G860" s="95">
        <v>0</v>
      </c>
      <c r="H860" s="95">
        <v>0</v>
      </c>
      <c r="I860" s="95">
        <v>0</v>
      </c>
      <c r="J860" s="95">
        <v>12</v>
      </c>
      <c r="K860" s="95">
        <v>0</v>
      </c>
      <c r="L860" s="95">
        <v>0</v>
      </c>
      <c r="M860" s="95">
        <v>0</v>
      </c>
      <c r="N860" s="95">
        <v>0</v>
      </c>
      <c r="O860" s="95">
        <v>0</v>
      </c>
      <c r="Q860" s="95">
        <v>12</v>
      </c>
      <c r="R860" s="95">
        <v>9</v>
      </c>
      <c r="S860" s="95">
        <v>6</v>
      </c>
      <c r="X860" s="95">
        <v>6</v>
      </c>
      <c r="Y860" s="95">
        <v>15</v>
      </c>
      <c r="Z860" s="95">
        <v>1.78571428571428</v>
      </c>
      <c r="AA860" s="95">
        <v>15.2678571428571</v>
      </c>
      <c r="AB860" s="95">
        <v>-3</v>
      </c>
      <c r="AD860" s="95">
        <v>-3.2678571428571401</v>
      </c>
      <c r="AF860" s="96">
        <v>9</v>
      </c>
    </row>
    <row r="861" spans="1:32" ht="13.5" hidden="1" customHeight="1" outlineLevel="1" x14ac:dyDescent="0.3">
      <c r="A861" s="91" t="s">
        <v>1681</v>
      </c>
      <c r="B861" s="92" t="s">
        <v>34</v>
      </c>
      <c r="D861" s="94" t="s">
        <v>1682</v>
      </c>
      <c r="E861" s="95">
        <v>22</v>
      </c>
      <c r="F861" s="95">
        <v>0</v>
      </c>
      <c r="G861" s="95">
        <v>0</v>
      </c>
      <c r="H861" s="95">
        <v>0</v>
      </c>
      <c r="I861" s="95">
        <v>0</v>
      </c>
      <c r="J861" s="95">
        <v>22</v>
      </c>
      <c r="K861" s="95">
        <v>0</v>
      </c>
      <c r="L861" s="95">
        <v>0</v>
      </c>
      <c r="M861" s="95">
        <v>0</v>
      </c>
      <c r="N861" s="95">
        <v>0</v>
      </c>
      <c r="O861" s="95">
        <v>0</v>
      </c>
      <c r="Q861" s="95">
        <v>22</v>
      </c>
      <c r="R861" s="95" t="s">
        <v>36</v>
      </c>
      <c r="S861" s="95" t="s">
        <v>36</v>
      </c>
      <c r="X861" s="95" t="s">
        <v>36</v>
      </c>
      <c r="Y861" s="95">
        <v>21</v>
      </c>
      <c r="Z861" s="95">
        <v>1.5873015873015801</v>
      </c>
      <c r="AA861" s="95">
        <v>21.3333333333333</v>
      </c>
      <c r="AB861" s="95">
        <v>1</v>
      </c>
      <c r="AD861" s="95">
        <v>0.66666666666665997</v>
      </c>
      <c r="AF861" s="96">
        <v>9</v>
      </c>
    </row>
    <row r="862" spans="1:32" ht="13.5" hidden="1" customHeight="1" outlineLevel="1" x14ac:dyDescent="0.3">
      <c r="A862" s="91" t="s">
        <v>1683</v>
      </c>
      <c r="B862" s="92" t="s">
        <v>34</v>
      </c>
      <c r="D862" s="94" t="s">
        <v>1684</v>
      </c>
      <c r="E862" s="95">
        <v>5</v>
      </c>
      <c r="F862" s="95">
        <v>0</v>
      </c>
      <c r="G862" s="95">
        <v>0</v>
      </c>
      <c r="H862" s="95">
        <v>0</v>
      </c>
      <c r="I862" s="95">
        <v>0</v>
      </c>
      <c r="J862" s="95">
        <v>5</v>
      </c>
      <c r="K862" s="95">
        <v>0</v>
      </c>
      <c r="L862" s="95">
        <v>0</v>
      </c>
      <c r="M862" s="95">
        <v>0</v>
      </c>
      <c r="N862" s="95">
        <v>0</v>
      </c>
      <c r="O862" s="95">
        <v>0</v>
      </c>
      <c r="Q862" s="95">
        <v>5</v>
      </c>
      <c r="R862" s="95" t="s">
        <v>36</v>
      </c>
      <c r="S862" s="95" t="s">
        <v>36</v>
      </c>
      <c r="X862" s="95" t="s">
        <v>36</v>
      </c>
      <c r="Y862" s="95">
        <v>13.2</v>
      </c>
      <c r="Z862" s="95">
        <v>-4</v>
      </c>
      <c r="AA862" s="95">
        <v>12.672000000000001</v>
      </c>
      <c r="AB862" s="95">
        <v>-8.1999999999999993</v>
      </c>
      <c r="AD862" s="95">
        <v>-7.6719999999999997</v>
      </c>
      <c r="AF862" s="96">
        <v>9</v>
      </c>
    </row>
    <row r="863" spans="1:32" ht="13.5" hidden="1" customHeight="1" outlineLevel="1" x14ac:dyDescent="0.3">
      <c r="A863" s="91" t="s">
        <v>1685</v>
      </c>
      <c r="B863" s="92" t="s">
        <v>34</v>
      </c>
      <c r="D863" s="94" t="s">
        <v>1686</v>
      </c>
      <c r="E863" s="95">
        <v>132</v>
      </c>
      <c r="F863" s="95">
        <v>5</v>
      </c>
      <c r="G863" s="95">
        <v>127</v>
      </c>
      <c r="H863" s="95">
        <v>80</v>
      </c>
      <c r="I863" s="95">
        <v>0</v>
      </c>
      <c r="J863" s="95">
        <v>344</v>
      </c>
      <c r="K863" s="95">
        <v>0</v>
      </c>
      <c r="L863" s="95">
        <v>0</v>
      </c>
      <c r="M863" s="95">
        <v>0</v>
      </c>
      <c r="N863" s="95">
        <v>0</v>
      </c>
      <c r="O863" s="95">
        <v>0</v>
      </c>
      <c r="Q863" s="95">
        <v>344</v>
      </c>
      <c r="R863" s="95">
        <v>85</v>
      </c>
      <c r="S863" s="95">
        <v>112</v>
      </c>
      <c r="U863" s="95">
        <v>45</v>
      </c>
      <c r="W863" s="95">
        <v>79.599999999999994</v>
      </c>
      <c r="X863" s="95">
        <v>236.6</v>
      </c>
      <c r="Y863" s="95">
        <v>321.60000000000002</v>
      </c>
      <c r="Z863" s="95">
        <v>-5.6628056628056598</v>
      </c>
      <c r="AA863" s="95">
        <v>303.38841698841702</v>
      </c>
      <c r="AB863" s="95">
        <v>22.399999999999899</v>
      </c>
      <c r="AD863" s="95">
        <v>40.611583011582901</v>
      </c>
      <c r="AF863" s="96">
        <v>9</v>
      </c>
    </row>
    <row r="864" spans="1:32" ht="13.5" hidden="1" customHeight="1" outlineLevel="1" x14ac:dyDescent="0.3">
      <c r="A864" s="91" t="s">
        <v>1687</v>
      </c>
      <c r="B864" s="92" t="s">
        <v>34</v>
      </c>
      <c r="D864" s="94" t="s">
        <v>1688</v>
      </c>
      <c r="E864" s="95">
        <v>12</v>
      </c>
      <c r="F864" s="95">
        <v>0</v>
      </c>
      <c r="G864" s="95">
        <v>0</v>
      </c>
      <c r="H864" s="95">
        <v>0</v>
      </c>
      <c r="I864" s="95">
        <v>0</v>
      </c>
      <c r="J864" s="95">
        <v>12</v>
      </c>
      <c r="K864" s="95">
        <v>0</v>
      </c>
      <c r="L864" s="95">
        <v>0</v>
      </c>
      <c r="M864" s="95">
        <v>0</v>
      </c>
      <c r="N864" s="95">
        <v>0</v>
      </c>
      <c r="O864" s="95">
        <v>0</v>
      </c>
      <c r="Q864" s="95">
        <v>12</v>
      </c>
      <c r="R864" s="95">
        <v>5</v>
      </c>
      <c r="S864" s="95">
        <v>12</v>
      </c>
      <c r="X864" s="95">
        <v>12</v>
      </c>
      <c r="Y864" s="95">
        <v>17</v>
      </c>
      <c r="Z864" s="95">
        <v>-3.6144578313253</v>
      </c>
      <c r="AA864" s="95">
        <v>16.3855421686747</v>
      </c>
      <c r="AB864" s="95">
        <v>-5</v>
      </c>
      <c r="AD864" s="95">
        <v>-4.3855421686747</v>
      </c>
      <c r="AF864" s="96">
        <v>9</v>
      </c>
    </row>
    <row r="865" spans="1:32" ht="13.5" hidden="1" customHeight="1" outlineLevel="1" x14ac:dyDescent="0.3">
      <c r="A865" s="91" t="s">
        <v>1689</v>
      </c>
      <c r="B865" s="92" t="s">
        <v>34</v>
      </c>
      <c r="D865" s="94" t="s">
        <v>1690</v>
      </c>
      <c r="E865" s="95">
        <v>10</v>
      </c>
      <c r="F865" s="95">
        <v>0</v>
      </c>
      <c r="G865" s="95">
        <v>80</v>
      </c>
      <c r="H865" s="95">
        <v>0</v>
      </c>
      <c r="I865" s="95">
        <v>0</v>
      </c>
      <c r="J865" s="95">
        <v>90</v>
      </c>
      <c r="K865" s="95">
        <v>0</v>
      </c>
      <c r="L865" s="95">
        <v>73</v>
      </c>
      <c r="M865" s="95">
        <v>0</v>
      </c>
      <c r="N865" s="95">
        <v>73</v>
      </c>
      <c r="O865" s="95">
        <v>0</v>
      </c>
      <c r="Q865" s="95">
        <v>163</v>
      </c>
      <c r="R865" s="95" t="s">
        <v>36</v>
      </c>
      <c r="S865" s="95" t="s">
        <v>36</v>
      </c>
      <c r="U865" s="95">
        <v>78.400000000000006</v>
      </c>
      <c r="X865" s="95" t="s">
        <v>36</v>
      </c>
      <c r="Y865" s="95">
        <v>87.4</v>
      </c>
      <c r="Z865" s="95">
        <v>-15.126050420167999</v>
      </c>
      <c r="AA865" s="95">
        <v>74.179831932773098</v>
      </c>
      <c r="AB865" s="95">
        <v>2.5999999999999899</v>
      </c>
      <c r="AD865" s="95">
        <v>88.820168067226902</v>
      </c>
      <c r="AF865" s="96">
        <v>9</v>
      </c>
    </row>
    <row r="866" spans="1:32" ht="13.5" hidden="1" customHeight="1" outlineLevel="1" x14ac:dyDescent="0.3">
      <c r="A866" s="91" t="s">
        <v>1691</v>
      </c>
      <c r="B866" s="92" t="s">
        <v>34</v>
      </c>
      <c r="D866" s="94" t="s">
        <v>1692</v>
      </c>
      <c r="E866" s="95">
        <v>5</v>
      </c>
      <c r="F866" s="95">
        <v>0</v>
      </c>
      <c r="G866" s="95">
        <v>0</v>
      </c>
      <c r="H866" s="95">
        <v>0</v>
      </c>
      <c r="I866" s="95">
        <v>0</v>
      </c>
      <c r="J866" s="95">
        <v>5</v>
      </c>
      <c r="K866" s="95">
        <v>0</v>
      </c>
      <c r="L866" s="95">
        <v>0</v>
      </c>
      <c r="M866" s="95">
        <v>0</v>
      </c>
      <c r="N866" s="95">
        <v>0</v>
      </c>
      <c r="O866" s="95">
        <v>0</v>
      </c>
      <c r="Q866" s="95">
        <v>5</v>
      </c>
      <c r="R866" s="95" t="s">
        <v>36</v>
      </c>
      <c r="S866" s="95" t="s">
        <v>36</v>
      </c>
      <c r="X866" s="95" t="s">
        <v>36</v>
      </c>
      <c r="Y866" s="95">
        <v>7</v>
      </c>
      <c r="Z866" s="95">
        <v>0</v>
      </c>
      <c r="AA866" s="95">
        <v>7</v>
      </c>
      <c r="AB866" s="95">
        <v>-2</v>
      </c>
      <c r="AD866" s="95">
        <v>-2</v>
      </c>
      <c r="AF866" s="96">
        <v>9</v>
      </c>
    </row>
    <row r="867" spans="1:32" ht="13.5" hidden="1" customHeight="1" outlineLevel="1" x14ac:dyDescent="0.3">
      <c r="A867" s="91" t="s">
        <v>1693</v>
      </c>
      <c r="B867" s="92" t="s">
        <v>34</v>
      </c>
      <c r="D867" s="94" t="s">
        <v>1694</v>
      </c>
      <c r="E867" s="95">
        <v>0</v>
      </c>
      <c r="F867" s="95">
        <v>0</v>
      </c>
      <c r="G867" s="95">
        <v>0</v>
      </c>
      <c r="H867" s="95">
        <v>0</v>
      </c>
      <c r="I867" s="95">
        <v>0</v>
      </c>
      <c r="J867" s="95">
        <v>0</v>
      </c>
      <c r="K867" s="95">
        <v>0</v>
      </c>
      <c r="L867" s="95">
        <v>0</v>
      </c>
      <c r="M867" s="95">
        <v>0</v>
      </c>
      <c r="N867" s="95">
        <v>0</v>
      </c>
      <c r="O867" s="95">
        <v>0</v>
      </c>
      <c r="Q867" s="95">
        <v>0</v>
      </c>
      <c r="R867" s="95" t="s">
        <v>36</v>
      </c>
      <c r="Y867" s="95" t="s">
        <v>36</v>
      </c>
      <c r="Z867" s="95">
        <v>-16.6666666666666</v>
      </c>
      <c r="AA867" s="95" t="s">
        <v>36</v>
      </c>
      <c r="AB867" s="95" t="s">
        <v>36</v>
      </c>
      <c r="AD867" s="95" t="s">
        <v>36</v>
      </c>
      <c r="AF867" s="96">
        <v>9</v>
      </c>
    </row>
    <row r="868" spans="1:32" ht="13.5" customHeight="1" collapsed="1" x14ac:dyDescent="0.3">
      <c r="A868" s="91" t="s">
        <v>1695</v>
      </c>
      <c r="B868" s="92" t="s">
        <v>31</v>
      </c>
      <c r="D868" s="94" t="s">
        <v>1696</v>
      </c>
      <c r="E868" s="95">
        <v>265</v>
      </c>
      <c r="F868" s="95">
        <v>0</v>
      </c>
      <c r="G868" s="95">
        <v>156</v>
      </c>
      <c r="H868" s="95">
        <v>0</v>
      </c>
      <c r="I868" s="95">
        <v>0</v>
      </c>
      <c r="J868" s="95">
        <v>421</v>
      </c>
      <c r="K868" s="95">
        <v>47</v>
      </c>
      <c r="L868" s="95">
        <v>0</v>
      </c>
      <c r="M868" s="95">
        <v>0</v>
      </c>
      <c r="N868" s="95">
        <v>47</v>
      </c>
      <c r="O868" s="95">
        <v>0</v>
      </c>
      <c r="Q868" s="95">
        <v>468</v>
      </c>
      <c r="R868" s="95">
        <v>48</v>
      </c>
      <c r="S868" s="95">
        <v>191.599999999999</v>
      </c>
      <c r="U868" s="95">
        <v>150</v>
      </c>
      <c r="X868" s="95">
        <v>341.6</v>
      </c>
      <c r="Y868" s="95">
        <v>389.6</v>
      </c>
      <c r="Z868" s="95">
        <v>-9.4488188976377891</v>
      </c>
      <c r="AA868" s="95">
        <v>352.78740157480303</v>
      </c>
      <c r="AB868" s="95">
        <v>31.4</v>
      </c>
      <c r="AC868" s="95">
        <v>108.05954825462</v>
      </c>
      <c r="AD868" s="95">
        <v>115.21259842519601</v>
      </c>
      <c r="AE868" s="95">
        <v>132.657798410856</v>
      </c>
      <c r="AF868" s="96">
        <v>0</v>
      </c>
    </row>
    <row r="869" spans="1:32" ht="13.5" hidden="1" customHeight="1" outlineLevel="1" x14ac:dyDescent="0.3">
      <c r="A869" s="91" t="s">
        <v>1697</v>
      </c>
      <c r="B869" s="92" t="s">
        <v>34</v>
      </c>
      <c r="D869" s="94" t="s">
        <v>1698</v>
      </c>
      <c r="E869" s="95">
        <v>0</v>
      </c>
      <c r="F869" s="95">
        <v>0</v>
      </c>
      <c r="G869" s="95">
        <v>0</v>
      </c>
      <c r="H869" s="95">
        <v>0</v>
      </c>
      <c r="I869" s="95">
        <v>0</v>
      </c>
      <c r="J869" s="95">
        <v>0</v>
      </c>
      <c r="K869" s="95">
        <v>0</v>
      </c>
      <c r="L869" s="95">
        <v>0</v>
      </c>
      <c r="M869" s="95">
        <v>0</v>
      </c>
      <c r="N869" s="95">
        <v>0</v>
      </c>
      <c r="O869" s="95">
        <v>0</v>
      </c>
      <c r="Q869" s="95">
        <v>0</v>
      </c>
      <c r="R869" s="95" t="s">
        <v>36</v>
      </c>
      <c r="Y869" s="95" t="s">
        <v>36</v>
      </c>
      <c r="Z869" s="95">
        <v>-25</v>
      </c>
      <c r="AA869" s="95" t="s">
        <v>36</v>
      </c>
      <c r="AB869" s="95" t="s">
        <v>36</v>
      </c>
      <c r="AD869" s="95" t="s">
        <v>36</v>
      </c>
      <c r="AF869" s="96">
        <v>9</v>
      </c>
    </row>
    <row r="870" spans="1:32" ht="13.5" hidden="1" customHeight="1" outlineLevel="1" x14ac:dyDescent="0.3">
      <c r="A870" s="91" t="s">
        <v>1699</v>
      </c>
      <c r="B870" s="92" t="s">
        <v>34</v>
      </c>
      <c r="D870" s="94" t="s">
        <v>1700</v>
      </c>
      <c r="E870" s="95">
        <v>65</v>
      </c>
      <c r="F870" s="95">
        <v>0</v>
      </c>
      <c r="G870" s="95">
        <v>36</v>
      </c>
      <c r="H870" s="95">
        <v>0</v>
      </c>
      <c r="I870" s="95">
        <v>0</v>
      </c>
      <c r="J870" s="95">
        <v>101</v>
      </c>
      <c r="K870" s="95">
        <v>0</v>
      </c>
      <c r="L870" s="95">
        <v>0</v>
      </c>
      <c r="M870" s="95">
        <v>0</v>
      </c>
      <c r="N870" s="95">
        <v>0</v>
      </c>
      <c r="O870" s="95">
        <v>0</v>
      </c>
      <c r="Q870" s="95">
        <v>101</v>
      </c>
      <c r="R870" s="95" t="s">
        <v>36</v>
      </c>
      <c r="S870" s="95" t="s">
        <v>36</v>
      </c>
      <c r="U870" s="95">
        <v>35.6</v>
      </c>
      <c r="X870" s="95" t="s">
        <v>36</v>
      </c>
      <c r="Y870" s="95">
        <v>94.4</v>
      </c>
      <c r="Z870" s="95">
        <v>-9.5890410958904102</v>
      </c>
      <c r="AA870" s="95">
        <v>85.347945205479405</v>
      </c>
      <c r="AB870" s="95">
        <v>6.5999999999999899</v>
      </c>
      <c r="AD870" s="95">
        <v>15.652054794520501</v>
      </c>
      <c r="AF870" s="96">
        <v>9</v>
      </c>
    </row>
    <row r="871" spans="1:32" ht="13.5" hidden="1" customHeight="1" outlineLevel="1" x14ac:dyDescent="0.3">
      <c r="A871" s="91" t="s">
        <v>1701</v>
      </c>
      <c r="B871" s="92" t="s">
        <v>34</v>
      </c>
      <c r="D871" s="94" t="s">
        <v>1702</v>
      </c>
      <c r="E871" s="95">
        <v>6</v>
      </c>
      <c r="F871" s="95">
        <v>0</v>
      </c>
      <c r="G871" s="95">
        <v>0</v>
      </c>
      <c r="H871" s="95">
        <v>0</v>
      </c>
      <c r="I871" s="95">
        <v>0</v>
      </c>
      <c r="J871" s="95">
        <v>6</v>
      </c>
      <c r="K871" s="95">
        <v>0</v>
      </c>
      <c r="L871" s="95">
        <v>0</v>
      </c>
      <c r="M871" s="95">
        <v>0</v>
      </c>
      <c r="N871" s="95">
        <v>0</v>
      </c>
      <c r="O871" s="95">
        <v>0</v>
      </c>
      <c r="Q871" s="95">
        <v>6</v>
      </c>
      <c r="R871" s="95" t="s">
        <v>36</v>
      </c>
      <c r="Y871" s="95" t="s">
        <v>36</v>
      </c>
      <c r="Z871" s="95">
        <v>-11.1111111111111</v>
      </c>
      <c r="AA871" s="95" t="s">
        <v>36</v>
      </c>
      <c r="AB871" s="95" t="s">
        <v>36</v>
      </c>
      <c r="AD871" s="95" t="s">
        <v>36</v>
      </c>
      <c r="AF871" s="96">
        <v>9</v>
      </c>
    </row>
    <row r="872" spans="1:32" ht="13.5" hidden="1" customHeight="1" outlineLevel="1" x14ac:dyDescent="0.3">
      <c r="A872" s="91" t="s">
        <v>1703</v>
      </c>
      <c r="B872" s="92" t="s">
        <v>34</v>
      </c>
      <c r="D872" s="94" t="s">
        <v>1704</v>
      </c>
      <c r="E872" s="95">
        <v>12</v>
      </c>
      <c r="F872" s="95">
        <v>0</v>
      </c>
      <c r="G872" s="95">
        <v>0</v>
      </c>
      <c r="H872" s="95">
        <v>0</v>
      </c>
      <c r="I872" s="95">
        <v>0</v>
      </c>
      <c r="J872" s="95">
        <v>12</v>
      </c>
      <c r="K872" s="95">
        <v>0</v>
      </c>
      <c r="L872" s="95">
        <v>0</v>
      </c>
      <c r="M872" s="95">
        <v>0</v>
      </c>
      <c r="N872" s="95">
        <v>0</v>
      </c>
      <c r="O872" s="95">
        <v>0</v>
      </c>
      <c r="Q872" s="95">
        <v>12</v>
      </c>
      <c r="R872" s="95" t="s">
        <v>36</v>
      </c>
      <c r="S872" s="95" t="s">
        <v>36</v>
      </c>
      <c r="X872" s="95" t="s">
        <v>36</v>
      </c>
      <c r="Y872" s="95">
        <v>6.6</v>
      </c>
      <c r="Z872" s="95">
        <v>6.25</v>
      </c>
      <c r="AA872" s="95">
        <v>7.0125000000000002</v>
      </c>
      <c r="AB872" s="95">
        <v>5.4</v>
      </c>
      <c r="AD872" s="95">
        <v>4.9874999999999998</v>
      </c>
      <c r="AF872" s="96">
        <v>9</v>
      </c>
    </row>
    <row r="873" spans="1:32" ht="13.5" hidden="1" customHeight="1" outlineLevel="1" x14ac:dyDescent="0.3">
      <c r="A873" s="91" t="s">
        <v>1705</v>
      </c>
      <c r="B873" s="92" t="s">
        <v>34</v>
      </c>
      <c r="D873" s="94" t="s">
        <v>42</v>
      </c>
      <c r="E873" s="95">
        <v>6</v>
      </c>
      <c r="F873" s="95">
        <v>0</v>
      </c>
      <c r="G873" s="95">
        <v>0</v>
      </c>
      <c r="H873" s="95">
        <v>0</v>
      </c>
      <c r="I873" s="95">
        <v>0</v>
      </c>
      <c r="J873" s="95">
        <v>6</v>
      </c>
      <c r="K873" s="95">
        <v>0</v>
      </c>
      <c r="L873" s="95">
        <v>0</v>
      </c>
      <c r="M873" s="95">
        <v>0</v>
      </c>
      <c r="N873" s="95">
        <v>0</v>
      </c>
      <c r="O873" s="95">
        <v>0</v>
      </c>
      <c r="Q873" s="95">
        <v>6</v>
      </c>
      <c r="R873" s="95" t="s">
        <v>36</v>
      </c>
      <c r="S873" s="95" t="s">
        <v>36</v>
      </c>
      <c r="X873" s="95" t="s">
        <v>36</v>
      </c>
      <c r="Y873" s="95">
        <v>5</v>
      </c>
      <c r="Z873" s="95">
        <v>0</v>
      </c>
      <c r="AA873" s="95">
        <v>5</v>
      </c>
      <c r="AB873" s="95">
        <v>1</v>
      </c>
      <c r="AD873" s="95">
        <v>1</v>
      </c>
      <c r="AF873" s="96">
        <v>9</v>
      </c>
    </row>
    <row r="874" spans="1:32" ht="13.5" hidden="1" customHeight="1" outlineLevel="1" x14ac:dyDescent="0.3">
      <c r="A874" s="91" t="s">
        <v>1706</v>
      </c>
      <c r="B874" s="92" t="s">
        <v>34</v>
      </c>
      <c r="D874" s="94" t="s">
        <v>1707</v>
      </c>
      <c r="E874" s="95">
        <v>18</v>
      </c>
      <c r="F874" s="95">
        <v>0</v>
      </c>
      <c r="G874" s="95">
        <v>0</v>
      </c>
      <c r="H874" s="95">
        <v>0</v>
      </c>
      <c r="I874" s="95">
        <v>0</v>
      </c>
      <c r="J874" s="95">
        <v>18</v>
      </c>
      <c r="K874" s="95">
        <v>0</v>
      </c>
      <c r="L874" s="95">
        <v>0</v>
      </c>
      <c r="M874" s="95">
        <v>0</v>
      </c>
      <c r="N874" s="95">
        <v>0</v>
      </c>
      <c r="O874" s="95">
        <v>0</v>
      </c>
      <c r="Q874" s="95">
        <v>18</v>
      </c>
      <c r="R874" s="95" t="s">
        <v>36</v>
      </c>
      <c r="S874" s="95" t="s">
        <v>36</v>
      </c>
      <c r="X874" s="95" t="s">
        <v>36</v>
      </c>
      <c r="Y874" s="95">
        <v>11.8</v>
      </c>
      <c r="Z874" s="95">
        <v>-9.375</v>
      </c>
      <c r="AA874" s="95">
        <v>10.69375</v>
      </c>
      <c r="AB874" s="95">
        <v>6.2</v>
      </c>
      <c r="AD874" s="95">
        <v>7.3062500000000004</v>
      </c>
      <c r="AF874" s="96">
        <v>9</v>
      </c>
    </row>
    <row r="875" spans="1:32" ht="13.5" hidden="1" customHeight="1" outlineLevel="1" x14ac:dyDescent="0.3">
      <c r="A875" s="91" t="s">
        <v>1708</v>
      </c>
      <c r="B875" s="92" t="s">
        <v>34</v>
      </c>
      <c r="D875" s="94" t="s">
        <v>1709</v>
      </c>
      <c r="E875" s="95">
        <v>12</v>
      </c>
      <c r="F875" s="95">
        <v>0</v>
      </c>
      <c r="G875" s="95">
        <v>0</v>
      </c>
      <c r="H875" s="95">
        <v>0</v>
      </c>
      <c r="I875" s="95">
        <v>0</v>
      </c>
      <c r="J875" s="95">
        <v>12</v>
      </c>
      <c r="K875" s="95">
        <v>0</v>
      </c>
      <c r="L875" s="95">
        <v>0</v>
      </c>
      <c r="M875" s="95">
        <v>0</v>
      </c>
      <c r="N875" s="95">
        <v>0</v>
      </c>
      <c r="O875" s="95">
        <v>0</v>
      </c>
      <c r="Q875" s="95">
        <v>12</v>
      </c>
      <c r="R875" s="95" t="s">
        <v>36</v>
      </c>
      <c r="S875" s="95" t="s">
        <v>36</v>
      </c>
      <c r="X875" s="95" t="s">
        <v>36</v>
      </c>
      <c r="Y875" s="95">
        <v>9</v>
      </c>
      <c r="Z875" s="95">
        <v>0</v>
      </c>
      <c r="AA875" s="95">
        <v>9</v>
      </c>
      <c r="AB875" s="95">
        <v>3</v>
      </c>
      <c r="AD875" s="95">
        <v>3</v>
      </c>
      <c r="AF875" s="96">
        <v>9</v>
      </c>
    </row>
    <row r="876" spans="1:32" ht="13.5" hidden="1" customHeight="1" outlineLevel="1" x14ac:dyDescent="0.3">
      <c r="A876" s="91" t="s">
        <v>1710</v>
      </c>
      <c r="B876" s="92" t="s">
        <v>34</v>
      </c>
      <c r="D876" s="94" t="s">
        <v>1711</v>
      </c>
      <c r="E876" s="95">
        <v>12</v>
      </c>
      <c r="F876" s="95">
        <v>0</v>
      </c>
      <c r="G876" s="95">
        <v>0</v>
      </c>
      <c r="H876" s="95">
        <v>0</v>
      </c>
      <c r="I876" s="95">
        <v>0</v>
      </c>
      <c r="J876" s="95">
        <v>12</v>
      </c>
      <c r="K876" s="95">
        <v>0</v>
      </c>
      <c r="L876" s="95">
        <v>0</v>
      </c>
      <c r="M876" s="95">
        <v>0</v>
      </c>
      <c r="N876" s="95">
        <v>0</v>
      </c>
      <c r="O876" s="95">
        <v>0</v>
      </c>
      <c r="Q876" s="95">
        <v>12</v>
      </c>
      <c r="R876" s="95" t="s">
        <v>36</v>
      </c>
      <c r="S876" s="95" t="s">
        <v>36</v>
      </c>
      <c r="X876" s="95" t="s">
        <v>36</v>
      </c>
      <c r="Y876" s="95">
        <v>12</v>
      </c>
      <c r="Z876" s="95">
        <v>4.1666666666666599</v>
      </c>
      <c r="AA876" s="95">
        <v>12.5</v>
      </c>
      <c r="AB876" s="95">
        <v>0</v>
      </c>
      <c r="AD876" s="95">
        <v>-0.5</v>
      </c>
      <c r="AF876" s="96">
        <v>9</v>
      </c>
    </row>
    <row r="877" spans="1:32" ht="13.5" hidden="1" customHeight="1" outlineLevel="1" x14ac:dyDescent="0.3">
      <c r="A877" s="91" t="s">
        <v>1712</v>
      </c>
      <c r="B877" s="92" t="s">
        <v>34</v>
      </c>
      <c r="D877" s="94" t="s">
        <v>1713</v>
      </c>
      <c r="E877" s="95">
        <v>6</v>
      </c>
      <c r="F877" s="95">
        <v>0</v>
      </c>
      <c r="G877" s="95">
        <v>0</v>
      </c>
      <c r="H877" s="95">
        <v>0</v>
      </c>
      <c r="I877" s="95">
        <v>0</v>
      </c>
      <c r="J877" s="95">
        <v>6</v>
      </c>
      <c r="K877" s="95">
        <v>0</v>
      </c>
      <c r="L877" s="95">
        <v>0</v>
      </c>
      <c r="M877" s="95">
        <v>0</v>
      </c>
      <c r="N877" s="95">
        <v>0</v>
      </c>
      <c r="O877" s="95">
        <v>0</v>
      </c>
      <c r="Q877" s="95">
        <v>6</v>
      </c>
      <c r="R877" s="95" t="s">
        <v>36</v>
      </c>
      <c r="Y877" s="95" t="s">
        <v>36</v>
      </c>
      <c r="Z877" s="95">
        <v>-23.529411764705799</v>
      </c>
      <c r="AA877" s="95" t="s">
        <v>36</v>
      </c>
      <c r="AB877" s="95" t="s">
        <v>36</v>
      </c>
      <c r="AD877" s="95" t="s">
        <v>36</v>
      </c>
      <c r="AF877" s="96">
        <v>9</v>
      </c>
    </row>
    <row r="878" spans="1:32" ht="13.5" hidden="1" customHeight="1" outlineLevel="1" x14ac:dyDescent="0.3">
      <c r="A878" s="91" t="s">
        <v>1714</v>
      </c>
      <c r="B878" s="92" t="s">
        <v>34</v>
      </c>
      <c r="D878" s="94" t="s">
        <v>1715</v>
      </c>
      <c r="E878" s="95">
        <v>28</v>
      </c>
      <c r="F878" s="95">
        <v>0</v>
      </c>
      <c r="G878" s="95">
        <v>0</v>
      </c>
      <c r="H878" s="95">
        <v>0</v>
      </c>
      <c r="I878" s="95">
        <v>0</v>
      </c>
      <c r="J878" s="95">
        <v>28</v>
      </c>
      <c r="K878" s="95">
        <v>0</v>
      </c>
      <c r="L878" s="95">
        <v>0</v>
      </c>
      <c r="M878" s="95">
        <v>0</v>
      </c>
      <c r="N878" s="95">
        <v>0</v>
      </c>
      <c r="O878" s="95">
        <v>0</v>
      </c>
      <c r="Q878" s="95">
        <v>28</v>
      </c>
      <c r="R878" s="95" t="s">
        <v>36</v>
      </c>
      <c r="S878" s="95" t="s">
        <v>36</v>
      </c>
      <c r="X878" s="95" t="s">
        <v>36</v>
      </c>
      <c r="Y878" s="95">
        <v>17</v>
      </c>
      <c r="Z878" s="95">
        <v>-2.0408163265306101</v>
      </c>
      <c r="AA878" s="95">
        <v>16.6530612244898</v>
      </c>
      <c r="AB878" s="95">
        <v>11</v>
      </c>
      <c r="AD878" s="95">
        <v>11.3469387755102</v>
      </c>
      <c r="AF878" s="96">
        <v>9</v>
      </c>
    </row>
    <row r="879" spans="1:32" ht="13.5" hidden="1" customHeight="1" outlineLevel="1" x14ac:dyDescent="0.3">
      <c r="A879" s="91" t="s">
        <v>1716</v>
      </c>
      <c r="B879" s="92" t="s">
        <v>34</v>
      </c>
      <c r="D879" s="94" t="s">
        <v>1717</v>
      </c>
      <c r="E879" s="95">
        <v>12</v>
      </c>
      <c r="F879" s="95">
        <v>0</v>
      </c>
      <c r="G879" s="95">
        <v>0</v>
      </c>
      <c r="H879" s="95">
        <v>0</v>
      </c>
      <c r="I879" s="95">
        <v>0</v>
      </c>
      <c r="J879" s="95">
        <v>12</v>
      </c>
      <c r="K879" s="95">
        <v>0</v>
      </c>
      <c r="L879" s="95">
        <v>0</v>
      </c>
      <c r="M879" s="95">
        <v>0</v>
      </c>
      <c r="N879" s="95">
        <v>0</v>
      </c>
      <c r="O879" s="95">
        <v>0</v>
      </c>
      <c r="Q879" s="95">
        <v>12</v>
      </c>
      <c r="R879" s="95" t="s">
        <v>36</v>
      </c>
      <c r="S879" s="95" t="s">
        <v>36</v>
      </c>
      <c r="X879" s="95" t="s">
        <v>36</v>
      </c>
      <c r="Y879" s="95">
        <v>12</v>
      </c>
      <c r="Z879" s="95">
        <v>-17.857142857142801</v>
      </c>
      <c r="AA879" s="95">
        <v>9.8571428571428505</v>
      </c>
      <c r="AB879" s="95">
        <v>0</v>
      </c>
      <c r="AD879" s="95">
        <v>2.1428571428571401</v>
      </c>
      <c r="AF879" s="96">
        <v>9</v>
      </c>
    </row>
    <row r="880" spans="1:32" ht="13.5" hidden="1" customHeight="1" outlineLevel="1" x14ac:dyDescent="0.3">
      <c r="A880" s="91" t="s">
        <v>1718</v>
      </c>
      <c r="B880" s="92" t="s">
        <v>34</v>
      </c>
      <c r="D880" s="94" t="s">
        <v>1719</v>
      </c>
      <c r="E880" s="95">
        <v>0</v>
      </c>
      <c r="F880" s="95">
        <v>0</v>
      </c>
      <c r="G880" s="95">
        <v>0</v>
      </c>
      <c r="H880" s="95">
        <v>0</v>
      </c>
      <c r="I880" s="95">
        <v>0</v>
      </c>
      <c r="J880" s="95">
        <v>0</v>
      </c>
      <c r="K880" s="95">
        <v>0</v>
      </c>
      <c r="L880" s="95">
        <v>0</v>
      </c>
      <c r="M880" s="95">
        <v>0</v>
      </c>
      <c r="N880" s="95">
        <v>0</v>
      </c>
      <c r="O880" s="95">
        <v>0</v>
      </c>
      <c r="Q880" s="95">
        <v>0</v>
      </c>
      <c r="R880" s="95" t="s">
        <v>36</v>
      </c>
      <c r="Y880" s="95" t="s">
        <v>36</v>
      </c>
      <c r="Z880" s="95">
        <v>-16.6666666666666</v>
      </c>
      <c r="AA880" s="95" t="s">
        <v>36</v>
      </c>
      <c r="AB880" s="95" t="s">
        <v>36</v>
      </c>
      <c r="AD880" s="95" t="s">
        <v>36</v>
      </c>
      <c r="AF880" s="96">
        <v>9</v>
      </c>
    </row>
    <row r="881" spans="1:32" ht="13.5" hidden="1" customHeight="1" outlineLevel="1" x14ac:dyDescent="0.3">
      <c r="A881" s="91" t="s">
        <v>1720</v>
      </c>
      <c r="B881" s="92" t="s">
        <v>34</v>
      </c>
      <c r="D881" s="94" t="s">
        <v>1721</v>
      </c>
      <c r="E881" s="95">
        <v>48</v>
      </c>
      <c r="F881" s="95">
        <v>0</v>
      </c>
      <c r="G881" s="95">
        <v>73</v>
      </c>
      <c r="H881" s="95">
        <v>0</v>
      </c>
      <c r="I881" s="95">
        <v>0</v>
      </c>
      <c r="J881" s="95">
        <v>121</v>
      </c>
      <c r="K881" s="95">
        <v>47</v>
      </c>
      <c r="L881" s="95">
        <v>0</v>
      </c>
      <c r="M881" s="95">
        <v>0</v>
      </c>
      <c r="N881" s="95">
        <v>47</v>
      </c>
      <c r="O881" s="95">
        <v>0</v>
      </c>
      <c r="Q881" s="95">
        <v>168</v>
      </c>
      <c r="R881" s="95">
        <v>14</v>
      </c>
      <c r="S881" s="95">
        <v>32.4</v>
      </c>
      <c r="U881" s="95">
        <v>68</v>
      </c>
      <c r="X881" s="95">
        <v>100.4</v>
      </c>
      <c r="Y881" s="95">
        <v>114.4</v>
      </c>
      <c r="Z881" s="95">
        <v>-14.018691588785</v>
      </c>
      <c r="AA881" s="95">
        <v>98.362616822429899</v>
      </c>
      <c r="AB881" s="95">
        <v>6.5999999999999899</v>
      </c>
      <c r="AD881" s="95">
        <v>69.637383177570101</v>
      </c>
      <c r="AF881" s="96">
        <v>9</v>
      </c>
    </row>
    <row r="882" spans="1:32" ht="13.5" hidden="1" customHeight="1" outlineLevel="1" x14ac:dyDescent="0.3">
      <c r="A882" s="91" t="s">
        <v>1722</v>
      </c>
      <c r="B882" s="92" t="s">
        <v>34</v>
      </c>
      <c r="D882" s="94" t="s">
        <v>1723</v>
      </c>
      <c r="E882" s="95">
        <v>40</v>
      </c>
      <c r="F882" s="95">
        <v>0</v>
      </c>
      <c r="G882" s="95">
        <v>47</v>
      </c>
      <c r="H882" s="95">
        <v>0</v>
      </c>
      <c r="I882" s="95">
        <v>0</v>
      </c>
      <c r="J882" s="95">
        <v>87</v>
      </c>
      <c r="K882" s="95">
        <v>0</v>
      </c>
      <c r="L882" s="95">
        <v>0</v>
      </c>
      <c r="M882" s="95">
        <v>0</v>
      </c>
      <c r="N882" s="95">
        <v>0</v>
      </c>
      <c r="O882" s="95">
        <v>0</v>
      </c>
      <c r="Q882" s="95">
        <v>87</v>
      </c>
      <c r="R882" s="95">
        <v>16</v>
      </c>
      <c r="S882" s="95">
        <v>41</v>
      </c>
      <c r="U882" s="95">
        <v>46.4</v>
      </c>
      <c r="X882" s="95">
        <v>87.4</v>
      </c>
      <c r="Y882" s="95">
        <v>103.4</v>
      </c>
      <c r="Z882" s="95">
        <v>-7.6388888888888902</v>
      </c>
      <c r="AA882" s="95">
        <v>95.501388888888897</v>
      </c>
      <c r="AB882" s="95">
        <v>-16.399999999999999</v>
      </c>
      <c r="AD882" s="95">
        <v>-8.50138888888889</v>
      </c>
      <c r="AF882" s="96">
        <v>9</v>
      </c>
    </row>
    <row r="883" spans="1:32" ht="13.5" customHeight="1" collapsed="1" x14ac:dyDescent="0.3">
      <c r="A883" s="91" t="s">
        <v>1724</v>
      </c>
      <c r="B883" s="92" t="s">
        <v>31</v>
      </c>
      <c r="D883" s="94" t="s">
        <v>1725</v>
      </c>
      <c r="E883" s="95">
        <v>306</v>
      </c>
      <c r="F883" s="95">
        <v>11</v>
      </c>
      <c r="G883" s="95">
        <v>268</v>
      </c>
      <c r="H883" s="95">
        <v>0</v>
      </c>
      <c r="I883" s="95">
        <v>0</v>
      </c>
      <c r="J883" s="95">
        <v>585</v>
      </c>
      <c r="K883" s="95">
        <v>0</v>
      </c>
      <c r="L883" s="95">
        <v>0</v>
      </c>
      <c r="M883" s="95">
        <v>0</v>
      </c>
      <c r="N883" s="95">
        <v>0</v>
      </c>
      <c r="O883" s="95">
        <v>0</v>
      </c>
      <c r="Q883" s="95">
        <v>585</v>
      </c>
      <c r="R883" s="95">
        <v>87</v>
      </c>
      <c r="S883" s="95">
        <v>267.8</v>
      </c>
      <c r="U883" s="95">
        <v>248.3</v>
      </c>
      <c r="X883" s="95">
        <v>516.1</v>
      </c>
      <c r="Y883" s="95">
        <v>603.1</v>
      </c>
      <c r="Z883" s="95">
        <v>-7.6751946607341504</v>
      </c>
      <c r="AA883" s="95">
        <v>556.81090100111203</v>
      </c>
      <c r="AB883" s="95">
        <v>-18.100000000000001</v>
      </c>
      <c r="AC883" s="95">
        <v>96.998839330127595</v>
      </c>
      <c r="AD883" s="95">
        <v>28.189098998887602</v>
      </c>
      <c r="AE883" s="95">
        <v>105.06259826239101</v>
      </c>
      <c r="AF883" s="96">
        <v>1</v>
      </c>
    </row>
    <row r="884" spans="1:32" ht="13.5" hidden="1" customHeight="1" outlineLevel="1" collapsed="1" x14ac:dyDescent="0.3">
      <c r="A884" s="91" t="s">
        <v>1726</v>
      </c>
      <c r="B884" s="92" t="s">
        <v>34</v>
      </c>
      <c r="D884" s="94" t="s">
        <v>1727</v>
      </c>
      <c r="E884" s="95">
        <v>18</v>
      </c>
      <c r="F884" s="95">
        <v>0</v>
      </c>
      <c r="G884" s="95">
        <v>0</v>
      </c>
      <c r="H884" s="95">
        <v>0</v>
      </c>
      <c r="I884" s="95">
        <v>0</v>
      </c>
      <c r="J884" s="95">
        <v>18</v>
      </c>
      <c r="K884" s="95">
        <v>0</v>
      </c>
      <c r="L884" s="95">
        <v>0</v>
      </c>
      <c r="M884" s="95">
        <v>0</v>
      </c>
      <c r="N884" s="95">
        <v>0</v>
      </c>
      <c r="O884" s="95">
        <v>0</v>
      </c>
      <c r="Q884" s="95">
        <v>18</v>
      </c>
      <c r="R884" s="95" t="s">
        <v>36</v>
      </c>
      <c r="S884" s="95" t="s">
        <v>36</v>
      </c>
      <c r="X884" s="95" t="s">
        <v>36</v>
      </c>
      <c r="Y884" s="95">
        <v>21.6</v>
      </c>
      <c r="Z884" s="95">
        <v>10</v>
      </c>
      <c r="AA884" s="95">
        <v>23.76</v>
      </c>
      <c r="AB884" s="95">
        <v>-3.6</v>
      </c>
      <c r="AD884" s="95">
        <v>-5.76</v>
      </c>
      <c r="AF884" s="96">
        <v>9</v>
      </c>
    </row>
    <row r="885" spans="1:32" ht="13.5" hidden="1" customHeight="1" outlineLevel="1" x14ac:dyDescent="0.3">
      <c r="A885" s="91" t="s">
        <v>1728</v>
      </c>
      <c r="B885" s="92" t="s">
        <v>34</v>
      </c>
      <c r="D885" s="94" t="s">
        <v>1729</v>
      </c>
      <c r="R885" s="95" t="s">
        <v>36</v>
      </c>
      <c r="Y885" s="95" t="s">
        <v>36</v>
      </c>
      <c r="Z885" s="95">
        <v>-40</v>
      </c>
      <c r="AA885" s="95" t="s">
        <v>36</v>
      </c>
      <c r="AB885" s="95" t="s">
        <v>36</v>
      </c>
      <c r="AD885" s="95" t="s">
        <v>36</v>
      </c>
      <c r="AF885" s="96">
        <v>9</v>
      </c>
    </row>
    <row r="886" spans="1:32" ht="13.5" hidden="1" customHeight="1" outlineLevel="1" x14ac:dyDescent="0.3">
      <c r="A886" s="91" t="s">
        <v>1730</v>
      </c>
      <c r="B886" s="92" t="s">
        <v>34</v>
      </c>
      <c r="D886" s="94" t="s">
        <v>1731</v>
      </c>
      <c r="E886" s="95">
        <v>17</v>
      </c>
      <c r="F886" s="95">
        <v>0</v>
      </c>
      <c r="G886" s="95">
        <v>0</v>
      </c>
      <c r="H886" s="95">
        <v>0</v>
      </c>
      <c r="I886" s="95">
        <v>0</v>
      </c>
      <c r="J886" s="95">
        <v>17</v>
      </c>
      <c r="K886" s="95">
        <v>0</v>
      </c>
      <c r="L886" s="95">
        <v>0</v>
      </c>
      <c r="M886" s="95">
        <v>0</v>
      </c>
      <c r="N886" s="95">
        <v>0</v>
      </c>
      <c r="O886" s="95">
        <v>0</v>
      </c>
      <c r="Q886" s="95">
        <v>17</v>
      </c>
      <c r="R886" s="95" t="s">
        <v>36</v>
      </c>
      <c r="S886" s="95" t="s">
        <v>36</v>
      </c>
      <c r="X886" s="95" t="s">
        <v>36</v>
      </c>
      <c r="Y886" s="95">
        <v>13</v>
      </c>
      <c r="Z886" s="95">
        <v>-16.6666666666666</v>
      </c>
      <c r="AA886" s="95">
        <v>10.8333333333333</v>
      </c>
      <c r="AB886" s="95">
        <v>4</v>
      </c>
      <c r="AD886" s="95">
        <v>6.1666666666666599</v>
      </c>
      <c r="AF886" s="96">
        <v>9</v>
      </c>
    </row>
    <row r="887" spans="1:32" ht="13.5" hidden="1" customHeight="1" outlineLevel="1" x14ac:dyDescent="0.3">
      <c r="A887" s="91" t="s">
        <v>1732</v>
      </c>
      <c r="B887" s="92" t="s">
        <v>34</v>
      </c>
      <c r="D887" s="94" t="s">
        <v>1733</v>
      </c>
      <c r="R887" s="95" t="s">
        <v>36</v>
      </c>
      <c r="Y887" s="95" t="s">
        <v>36</v>
      </c>
      <c r="Z887" s="95">
        <v>-14.285714285714199</v>
      </c>
      <c r="AA887" s="95" t="s">
        <v>36</v>
      </c>
      <c r="AB887" s="95" t="s">
        <v>36</v>
      </c>
      <c r="AD887" s="95" t="s">
        <v>36</v>
      </c>
      <c r="AF887" s="96">
        <v>9</v>
      </c>
    </row>
    <row r="888" spans="1:32" ht="13.5" hidden="1" customHeight="1" outlineLevel="1" x14ac:dyDescent="0.3">
      <c r="A888" s="91" t="s">
        <v>1734</v>
      </c>
      <c r="B888" s="92" t="s">
        <v>34</v>
      </c>
      <c r="D888" s="94" t="s">
        <v>1735</v>
      </c>
      <c r="E888" s="95">
        <v>5</v>
      </c>
      <c r="F888" s="95">
        <v>0</v>
      </c>
      <c r="G888" s="95">
        <v>0</v>
      </c>
      <c r="H888" s="95">
        <v>0</v>
      </c>
      <c r="I888" s="95">
        <v>0</v>
      </c>
      <c r="J888" s="95">
        <v>5</v>
      </c>
      <c r="K888" s="95">
        <v>0</v>
      </c>
      <c r="L888" s="95">
        <v>0</v>
      </c>
      <c r="M888" s="95">
        <v>0</v>
      </c>
      <c r="N888" s="95">
        <v>0</v>
      </c>
      <c r="O888" s="95">
        <v>0</v>
      </c>
      <c r="Q888" s="95">
        <v>5</v>
      </c>
      <c r="R888" s="95" t="s">
        <v>36</v>
      </c>
      <c r="S888" s="95" t="s">
        <v>36</v>
      </c>
      <c r="X888" s="95" t="s">
        <v>36</v>
      </c>
      <c r="Y888" s="95" t="s">
        <v>36</v>
      </c>
      <c r="Z888" s="95">
        <v>-18.181818181818102</v>
      </c>
      <c r="AA888" s="95" t="s">
        <v>36</v>
      </c>
      <c r="AB888" s="95" t="s">
        <v>36</v>
      </c>
      <c r="AD888" s="95" t="s">
        <v>36</v>
      </c>
      <c r="AF888" s="96">
        <v>9</v>
      </c>
    </row>
    <row r="889" spans="1:32" ht="13.5" hidden="1" customHeight="1" outlineLevel="1" x14ac:dyDescent="0.3">
      <c r="A889" s="91" t="s">
        <v>1736</v>
      </c>
      <c r="B889" s="92" t="s">
        <v>34</v>
      </c>
      <c r="D889" s="94" t="s">
        <v>1737</v>
      </c>
      <c r="E889" s="95">
        <v>12</v>
      </c>
      <c r="F889" s="95">
        <v>0</v>
      </c>
      <c r="G889" s="95">
        <v>0</v>
      </c>
      <c r="H889" s="95">
        <v>0</v>
      </c>
      <c r="I889" s="95">
        <v>0</v>
      </c>
      <c r="J889" s="95">
        <v>12</v>
      </c>
      <c r="K889" s="95">
        <v>0</v>
      </c>
      <c r="L889" s="95">
        <v>0</v>
      </c>
      <c r="M889" s="95">
        <v>0</v>
      </c>
      <c r="N889" s="95">
        <v>0</v>
      </c>
      <c r="O889" s="95">
        <v>0</v>
      </c>
      <c r="Q889" s="95">
        <v>12</v>
      </c>
      <c r="R889" s="95" t="s">
        <v>36</v>
      </c>
      <c r="S889" s="95" t="s">
        <v>36</v>
      </c>
      <c r="X889" s="95" t="s">
        <v>36</v>
      </c>
      <c r="Y889" s="95">
        <v>14.2</v>
      </c>
      <c r="Z889" s="95">
        <v>-16</v>
      </c>
      <c r="AA889" s="95">
        <v>11.928000000000001</v>
      </c>
      <c r="AB889" s="95">
        <v>-2.19999999999999</v>
      </c>
      <c r="AD889" s="95">
        <v>7.1999999999999995E-2</v>
      </c>
      <c r="AF889" s="96">
        <v>9</v>
      </c>
    </row>
    <row r="890" spans="1:32" ht="13.5" hidden="1" customHeight="1" outlineLevel="1" x14ac:dyDescent="0.3">
      <c r="A890" s="91" t="s">
        <v>1738</v>
      </c>
      <c r="B890" s="92" t="s">
        <v>34</v>
      </c>
      <c r="D890" s="94" t="s">
        <v>1739</v>
      </c>
      <c r="E890" s="95">
        <v>12</v>
      </c>
      <c r="F890" s="95">
        <v>0</v>
      </c>
      <c r="G890" s="95">
        <v>0</v>
      </c>
      <c r="H890" s="95">
        <v>0</v>
      </c>
      <c r="I890" s="95">
        <v>0</v>
      </c>
      <c r="J890" s="95">
        <v>12</v>
      </c>
      <c r="K890" s="95">
        <v>0</v>
      </c>
      <c r="L890" s="95">
        <v>0</v>
      </c>
      <c r="M890" s="95">
        <v>0</v>
      </c>
      <c r="N890" s="95">
        <v>0</v>
      </c>
      <c r="O890" s="95">
        <v>0</v>
      </c>
      <c r="Q890" s="95">
        <v>12</v>
      </c>
      <c r="R890" s="95" t="s">
        <v>36</v>
      </c>
      <c r="S890" s="95" t="s">
        <v>36</v>
      </c>
      <c r="X890" s="95" t="s">
        <v>36</v>
      </c>
      <c r="Y890" s="95">
        <v>12.6</v>
      </c>
      <c r="Z890" s="95">
        <v>-11.764705882352899</v>
      </c>
      <c r="AA890" s="95">
        <v>11.117647058823501</v>
      </c>
      <c r="AB890" s="95">
        <v>-0.59999999999998999</v>
      </c>
      <c r="AD890" s="95">
        <v>0.88235294117647001</v>
      </c>
      <c r="AF890" s="96">
        <v>9</v>
      </c>
    </row>
    <row r="891" spans="1:32" ht="13.5" hidden="1" customHeight="1" outlineLevel="1" collapsed="1" x14ac:dyDescent="0.3">
      <c r="A891" s="91" t="s">
        <v>1740</v>
      </c>
      <c r="B891" s="92" t="s">
        <v>34</v>
      </c>
      <c r="D891" s="94" t="s">
        <v>1741</v>
      </c>
      <c r="E891" s="95">
        <v>6</v>
      </c>
      <c r="F891" s="95">
        <v>0</v>
      </c>
      <c r="G891" s="95">
        <v>0</v>
      </c>
      <c r="H891" s="95">
        <v>0</v>
      </c>
      <c r="I891" s="95">
        <v>0</v>
      </c>
      <c r="J891" s="95">
        <v>6</v>
      </c>
      <c r="K891" s="95">
        <v>0</v>
      </c>
      <c r="L891" s="95">
        <v>0</v>
      </c>
      <c r="M891" s="95">
        <v>0</v>
      </c>
      <c r="N891" s="95">
        <v>0</v>
      </c>
      <c r="O891" s="95">
        <v>0</v>
      </c>
      <c r="Q891" s="95">
        <v>6</v>
      </c>
      <c r="R891" s="95" t="s">
        <v>36</v>
      </c>
      <c r="S891" s="95" t="s">
        <v>36</v>
      </c>
      <c r="X891" s="95" t="s">
        <v>36</v>
      </c>
      <c r="Y891" s="95">
        <v>6</v>
      </c>
      <c r="Z891" s="95">
        <v>0</v>
      </c>
      <c r="AA891" s="95">
        <v>6</v>
      </c>
      <c r="AB891" s="95">
        <v>0</v>
      </c>
      <c r="AD891" s="95">
        <v>0</v>
      </c>
      <c r="AF891" s="96">
        <v>9</v>
      </c>
    </row>
    <row r="892" spans="1:32" ht="13.5" hidden="1" customHeight="1" outlineLevel="1" collapsed="1" x14ac:dyDescent="0.3">
      <c r="A892" s="91" t="s">
        <v>1742</v>
      </c>
      <c r="B892" s="92" t="s">
        <v>34</v>
      </c>
      <c r="D892" s="94" t="s">
        <v>1743</v>
      </c>
      <c r="E892" s="95">
        <v>35</v>
      </c>
      <c r="F892" s="95">
        <v>11</v>
      </c>
      <c r="G892" s="95">
        <v>53</v>
      </c>
      <c r="H892" s="95">
        <v>0</v>
      </c>
      <c r="I892" s="95">
        <v>0</v>
      </c>
      <c r="J892" s="95">
        <v>99</v>
      </c>
      <c r="K892" s="95">
        <v>0</v>
      </c>
      <c r="L892" s="95">
        <v>0</v>
      </c>
      <c r="M892" s="95">
        <v>0</v>
      </c>
      <c r="N892" s="95">
        <v>0</v>
      </c>
      <c r="O892" s="95">
        <v>0</v>
      </c>
      <c r="Q892" s="95">
        <v>99</v>
      </c>
      <c r="R892" s="95">
        <v>7</v>
      </c>
      <c r="S892" s="95">
        <v>29</v>
      </c>
      <c r="U892" s="95">
        <v>52.3</v>
      </c>
      <c r="X892" s="95">
        <v>81.3</v>
      </c>
      <c r="Y892" s="95">
        <v>88.3</v>
      </c>
      <c r="Z892" s="95">
        <v>-6.7796610169491496</v>
      </c>
      <c r="AA892" s="95">
        <v>82.313559322033896</v>
      </c>
      <c r="AB892" s="95">
        <v>10.7</v>
      </c>
      <c r="AD892" s="95">
        <v>16.6864406779661</v>
      </c>
      <c r="AF892" s="96">
        <v>9</v>
      </c>
    </row>
    <row r="893" spans="1:32" ht="13.5" hidden="1" customHeight="1" outlineLevel="1" x14ac:dyDescent="0.3">
      <c r="A893" s="91" t="s">
        <v>1744</v>
      </c>
      <c r="B893" s="92" t="s">
        <v>34</v>
      </c>
      <c r="D893" s="94" t="s">
        <v>1745</v>
      </c>
      <c r="E893" s="95">
        <v>169</v>
      </c>
      <c r="F893" s="95">
        <v>0</v>
      </c>
      <c r="G893" s="95">
        <v>160</v>
      </c>
      <c r="H893" s="95">
        <v>0</v>
      </c>
      <c r="I893" s="95">
        <v>0</v>
      </c>
      <c r="J893" s="95">
        <v>329</v>
      </c>
      <c r="K893" s="95">
        <v>0</v>
      </c>
      <c r="L893" s="95">
        <v>0</v>
      </c>
      <c r="M893" s="95">
        <v>0</v>
      </c>
      <c r="N893" s="95">
        <v>0</v>
      </c>
      <c r="O893" s="95">
        <v>0</v>
      </c>
      <c r="Q893" s="95">
        <v>329</v>
      </c>
      <c r="R893" s="95">
        <v>44</v>
      </c>
      <c r="S893" s="95">
        <v>151.80000000000001</v>
      </c>
      <c r="U893" s="95">
        <v>157</v>
      </c>
      <c r="X893" s="95">
        <v>308.8</v>
      </c>
      <c r="Y893" s="95">
        <v>352.8</v>
      </c>
      <c r="Z893" s="95">
        <v>-5.9523809523809499</v>
      </c>
      <c r="AA893" s="95">
        <v>331.8</v>
      </c>
      <c r="AB893" s="95">
        <v>-23.8</v>
      </c>
      <c r="AD893" s="95">
        <v>-2.80000000000001</v>
      </c>
      <c r="AF893" s="96">
        <v>9</v>
      </c>
    </row>
    <row r="894" spans="1:32" ht="13.5" hidden="1" customHeight="1" outlineLevel="1" x14ac:dyDescent="0.3">
      <c r="A894" s="91" t="s">
        <v>1746</v>
      </c>
      <c r="B894" s="92" t="s">
        <v>34</v>
      </c>
      <c r="D894" s="94" t="s">
        <v>1747</v>
      </c>
      <c r="E894" s="95">
        <v>0</v>
      </c>
      <c r="F894" s="95">
        <v>0</v>
      </c>
      <c r="G894" s="95">
        <v>0</v>
      </c>
      <c r="H894" s="95">
        <v>0</v>
      </c>
      <c r="I894" s="95">
        <v>0</v>
      </c>
      <c r="J894" s="95">
        <v>0</v>
      </c>
      <c r="K894" s="95">
        <v>0</v>
      </c>
      <c r="L894" s="95">
        <v>0</v>
      </c>
      <c r="M894" s="95">
        <v>0</v>
      </c>
      <c r="N894" s="95">
        <v>0</v>
      </c>
      <c r="O894" s="95">
        <v>0</v>
      </c>
      <c r="Q894" s="95">
        <v>0</v>
      </c>
      <c r="R894" s="95" t="s">
        <v>36</v>
      </c>
      <c r="Y894" s="95" t="s">
        <v>36</v>
      </c>
      <c r="Z894" s="95">
        <v>5.4054054054053999</v>
      </c>
      <c r="AA894" s="95" t="s">
        <v>36</v>
      </c>
      <c r="AB894" s="95" t="s">
        <v>36</v>
      </c>
      <c r="AD894" s="95" t="s">
        <v>36</v>
      </c>
      <c r="AF894" s="96">
        <v>9</v>
      </c>
    </row>
    <row r="895" spans="1:32" ht="13.5" hidden="1" customHeight="1" outlineLevel="1" x14ac:dyDescent="0.3">
      <c r="A895" s="91" t="s">
        <v>1748</v>
      </c>
      <c r="B895" s="92" t="s">
        <v>34</v>
      </c>
      <c r="D895" s="94" t="s">
        <v>1749</v>
      </c>
      <c r="E895" s="95">
        <v>10</v>
      </c>
      <c r="F895" s="95">
        <v>0</v>
      </c>
      <c r="G895" s="95">
        <v>55</v>
      </c>
      <c r="H895" s="95">
        <v>0</v>
      </c>
      <c r="I895" s="95">
        <v>0</v>
      </c>
      <c r="J895" s="95">
        <v>65</v>
      </c>
      <c r="K895" s="95">
        <v>0</v>
      </c>
      <c r="L895" s="95">
        <v>0</v>
      </c>
      <c r="M895" s="95">
        <v>0</v>
      </c>
      <c r="N895" s="95">
        <v>0</v>
      </c>
      <c r="O895" s="95">
        <v>0</v>
      </c>
      <c r="Q895" s="95">
        <v>65</v>
      </c>
      <c r="R895" s="95">
        <v>16</v>
      </c>
      <c r="S895" s="95">
        <v>6</v>
      </c>
      <c r="U895" s="95">
        <v>39</v>
      </c>
      <c r="X895" s="95">
        <v>45</v>
      </c>
      <c r="Y895" s="95">
        <v>61</v>
      </c>
      <c r="Z895" s="95">
        <v>1.2195121951219501</v>
      </c>
      <c r="AA895" s="95">
        <v>61.743902439024403</v>
      </c>
      <c r="AB895" s="95">
        <v>4</v>
      </c>
      <c r="AD895" s="95">
        <v>3.25609756097561</v>
      </c>
      <c r="AF895" s="96">
        <v>9</v>
      </c>
    </row>
    <row r="896" spans="1:32" ht="13.5" hidden="1" customHeight="1" outlineLevel="1" x14ac:dyDescent="0.3">
      <c r="A896" s="91" t="s">
        <v>1750</v>
      </c>
      <c r="B896" s="92" t="s">
        <v>34</v>
      </c>
      <c r="D896" s="94" t="s">
        <v>1751</v>
      </c>
      <c r="E896" s="95">
        <v>22</v>
      </c>
      <c r="F896" s="95">
        <v>0</v>
      </c>
      <c r="G896" s="95">
        <v>0</v>
      </c>
      <c r="H896" s="95">
        <v>0</v>
      </c>
      <c r="I896" s="95">
        <v>0</v>
      </c>
      <c r="J896" s="95">
        <v>22</v>
      </c>
      <c r="K896" s="95">
        <v>0</v>
      </c>
      <c r="L896" s="95">
        <v>0</v>
      </c>
      <c r="M896" s="95">
        <v>0</v>
      </c>
      <c r="N896" s="95">
        <v>0</v>
      </c>
      <c r="O896" s="95">
        <v>0</v>
      </c>
      <c r="Q896" s="95">
        <v>22</v>
      </c>
      <c r="R896" s="95">
        <v>11</v>
      </c>
      <c r="S896" s="95">
        <v>15.6</v>
      </c>
      <c r="X896" s="95">
        <v>15.6</v>
      </c>
      <c r="Y896" s="95">
        <v>26.6</v>
      </c>
      <c r="Z896" s="95">
        <v>-19.6428571428571</v>
      </c>
      <c r="AA896" s="95">
        <v>21.375</v>
      </c>
      <c r="AB896" s="95">
        <v>-4.5999999999999996</v>
      </c>
      <c r="AD896" s="95">
        <v>0.62499999999999001</v>
      </c>
      <c r="AF896" s="96">
        <v>9</v>
      </c>
    </row>
    <row r="897" spans="1:32" ht="13.5" hidden="1" customHeight="1" outlineLevel="1" x14ac:dyDescent="0.3">
      <c r="A897" s="91" t="s">
        <v>1752</v>
      </c>
      <c r="B897" s="92" t="s">
        <v>34</v>
      </c>
      <c r="D897" s="94" t="s">
        <v>1753</v>
      </c>
      <c r="R897" s="95" t="s">
        <v>36</v>
      </c>
      <c r="Y897" s="95" t="s">
        <v>36</v>
      </c>
      <c r="Z897" s="95">
        <v>100</v>
      </c>
      <c r="AA897" s="95" t="s">
        <v>36</v>
      </c>
      <c r="AB897" s="95" t="s">
        <v>36</v>
      </c>
      <c r="AD897" s="95" t="s">
        <v>36</v>
      </c>
      <c r="AF897" s="96">
        <v>9</v>
      </c>
    </row>
    <row r="898" spans="1:32" ht="13.5" customHeight="1" collapsed="1" x14ac:dyDescent="0.3">
      <c r="A898" s="91" t="s">
        <v>1754</v>
      </c>
      <c r="B898" s="92" t="s">
        <v>31</v>
      </c>
      <c r="D898" s="94" t="s">
        <v>1755</v>
      </c>
      <c r="E898" s="95">
        <v>465</v>
      </c>
      <c r="F898" s="95">
        <v>62</v>
      </c>
      <c r="G898" s="95">
        <v>902</v>
      </c>
      <c r="H898" s="95">
        <v>33</v>
      </c>
      <c r="I898" s="95">
        <v>158</v>
      </c>
      <c r="J898" s="95">
        <v>1620</v>
      </c>
      <c r="K898" s="95">
        <v>90</v>
      </c>
      <c r="L898" s="95">
        <v>0</v>
      </c>
      <c r="M898" s="95">
        <v>0</v>
      </c>
      <c r="N898" s="95">
        <v>90</v>
      </c>
      <c r="O898" s="95">
        <v>0</v>
      </c>
      <c r="Q898" s="95">
        <v>1710</v>
      </c>
      <c r="R898" s="95">
        <v>272</v>
      </c>
      <c r="S898" s="95">
        <v>377.88500319761198</v>
      </c>
      <c r="T898" s="95">
        <v>24.7590172671072</v>
      </c>
      <c r="U898" s="95">
        <v>793</v>
      </c>
      <c r="V898" s="95">
        <v>33</v>
      </c>
      <c r="W898" s="95">
        <v>137</v>
      </c>
      <c r="X898" s="95">
        <v>1365.6440204647199</v>
      </c>
      <c r="Y898" s="95">
        <v>1637.6440204647199</v>
      </c>
      <c r="Z898" s="95">
        <v>-6.2952898550724603</v>
      </c>
      <c r="AA898" s="95">
        <v>1534.5495825821999</v>
      </c>
      <c r="AB898" s="95">
        <v>-17.644020464719901</v>
      </c>
      <c r="AC898" s="95">
        <v>98.922597326144597</v>
      </c>
      <c r="AD898" s="95">
        <v>175.45041741779599</v>
      </c>
      <c r="AE898" s="95">
        <v>111.433349525439</v>
      </c>
      <c r="AF898" s="96">
        <v>0</v>
      </c>
    </row>
    <row r="899" spans="1:32" ht="13.5" hidden="1" customHeight="1" outlineLevel="1" x14ac:dyDescent="0.3">
      <c r="A899" s="91" t="s">
        <v>1756</v>
      </c>
      <c r="B899" s="92" t="s">
        <v>34</v>
      </c>
      <c r="D899" s="94" t="s">
        <v>1757</v>
      </c>
      <c r="E899" s="95">
        <v>6</v>
      </c>
      <c r="F899" s="95">
        <v>0</v>
      </c>
      <c r="G899" s="95">
        <v>62</v>
      </c>
      <c r="H899" s="95">
        <v>0</v>
      </c>
      <c r="I899" s="95">
        <v>0</v>
      </c>
      <c r="J899" s="95">
        <v>68</v>
      </c>
      <c r="K899" s="95">
        <v>0</v>
      </c>
      <c r="L899" s="95">
        <v>0</v>
      </c>
      <c r="M899" s="95">
        <v>0</v>
      </c>
      <c r="N899" s="95">
        <v>0</v>
      </c>
      <c r="O899" s="95">
        <v>0</v>
      </c>
      <c r="Q899" s="95">
        <v>68</v>
      </c>
      <c r="R899" s="95" t="s">
        <v>36</v>
      </c>
      <c r="S899" s="95" t="s">
        <v>36</v>
      </c>
      <c r="U899" s="95">
        <v>34</v>
      </c>
      <c r="X899" s="95" t="s">
        <v>36</v>
      </c>
      <c r="Y899" s="95">
        <v>43</v>
      </c>
      <c r="Z899" s="95">
        <v>-10</v>
      </c>
      <c r="AA899" s="95">
        <v>38.700000000000003</v>
      </c>
      <c r="AB899" s="95">
        <v>25</v>
      </c>
      <c r="AD899" s="95">
        <v>29.3</v>
      </c>
      <c r="AF899" s="96">
        <v>9</v>
      </c>
    </row>
    <row r="900" spans="1:32" ht="13.5" hidden="1" customHeight="1" outlineLevel="1" x14ac:dyDescent="0.3">
      <c r="A900" s="91" t="s">
        <v>1758</v>
      </c>
      <c r="B900" s="92" t="s">
        <v>34</v>
      </c>
      <c r="D900" s="94" t="s">
        <v>1759</v>
      </c>
      <c r="E900" s="95">
        <v>33</v>
      </c>
      <c r="F900" s="95">
        <v>0</v>
      </c>
      <c r="G900" s="95">
        <v>0</v>
      </c>
      <c r="H900" s="95">
        <v>0</v>
      </c>
      <c r="I900" s="95">
        <v>0</v>
      </c>
      <c r="J900" s="95">
        <v>33</v>
      </c>
      <c r="K900" s="95">
        <v>0</v>
      </c>
      <c r="L900" s="95">
        <v>0</v>
      </c>
      <c r="M900" s="95">
        <v>0</v>
      </c>
      <c r="N900" s="95">
        <v>0</v>
      </c>
      <c r="O900" s="95">
        <v>0</v>
      </c>
      <c r="Q900" s="95">
        <v>33</v>
      </c>
      <c r="R900" s="95">
        <v>8</v>
      </c>
      <c r="S900" s="95">
        <v>24.6</v>
      </c>
      <c r="X900" s="95">
        <v>24.6</v>
      </c>
      <c r="Y900" s="95">
        <v>32.6</v>
      </c>
      <c r="Z900" s="95">
        <v>-10.752688172042999</v>
      </c>
      <c r="AA900" s="95">
        <v>29.0946236559139</v>
      </c>
      <c r="AB900" s="95">
        <v>0.39999999999998997</v>
      </c>
      <c r="AD900" s="95">
        <v>3.9053763440860201</v>
      </c>
      <c r="AF900" s="96">
        <v>9</v>
      </c>
    </row>
    <row r="901" spans="1:32" ht="13.5" hidden="1" customHeight="1" outlineLevel="1" x14ac:dyDescent="0.3">
      <c r="A901" s="91" t="s">
        <v>1760</v>
      </c>
      <c r="B901" s="92" t="s">
        <v>34</v>
      </c>
      <c r="D901" s="94" t="s">
        <v>1761</v>
      </c>
      <c r="E901" s="95">
        <v>5</v>
      </c>
      <c r="F901" s="95">
        <v>0</v>
      </c>
      <c r="G901" s="95">
        <v>78</v>
      </c>
      <c r="H901" s="95">
        <v>0</v>
      </c>
      <c r="I901" s="95">
        <v>0</v>
      </c>
      <c r="J901" s="95">
        <v>83</v>
      </c>
      <c r="K901" s="95">
        <v>0</v>
      </c>
      <c r="L901" s="95">
        <v>0</v>
      </c>
      <c r="M901" s="95">
        <v>0</v>
      </c>
      <c r="N901" s="95">
        <v>0</v>
      </c>
      <c r="O901" s="95">
        <v>0</v>
      </c>
      <c r="Q901" s="95">
        <v>83</v>
      </c>
      <c r="R901" s="95">
        <v>14</v>
      </c>
      <c r="S901" s="95">
        <v>9</v>
      </c>
      <c r="U901" s="95">
        <v>75.8</v>
      </c>
      <c r="X901" s="95">
        <v>84.8</v>
      </c>
      <c r="Y901" s="95">
        <v>98.8</v>
      </c>
      <c r="Z901" s="95">
        <v>-2.1052631578947301</v>
      </c>
      <c r="AA901" s="95">
        <v>96.72</v>
      </c>
      <c r="AB901" s="95">
        <v>-15.8</v>
      </c>
      <c r="AD901" s="95">
        <v>-13.72</v>
      </c>
      <c r="AF901" s="96">
        <v>9</v>
      </c>
    </row>
    <row r="902" spans="1:32" ht="13.5" hidden="1" customHeight="1" outlineLevel="1" x14ac:dyDescent="0.3">
      <c r="A902" s="91" t="s">
        <v>1762</v>
      </c>
      <c r="B902" s="92" t="s">
        <v>34</v>
      </c>
      <c r="D902" s="94" t="s">
        <v>1490</v>
      </c>
      <c r="E902" s="95">
        <v>48</v>
      </c>
      <c r="F902" s="95">
        <v>0</v>
      </c>
      <c r="G902" s="95">
        <v>62</v>
      </c>
      <c r="H902" s="95">
        <v>0</v>
      </c>
      <c r="I902" s="95">
        <v>0</v>
      </c>
      <c r="J902" s="95">
        <v>110</v>
      </c>
      <c r="K902" s="95">
        <v>0</v>
      </c>
      <c r="L902" s="95">
        <v>0</v>
      </c>
      <c r="M902" s="95">
        <v>0</v>
      </c>
      <c r="N902" s="95">
        <v>0</v>
      </c>
      <c r="O902" s="95">
        <v>0</v>
      </c>
      <c r="Q902" s="95">
        <v>110</v>
      </c>
      <c r="R902" s="95">
        <v>20</v>
      </c>
      <c r="S902" s="95">
        <v>44</v>
      </c>
      <c r="U902" s="95">
        <v>61</v>
      </c>
      <c r="X902" s="95">
        <v>105</v>
      </c>
      <c r="Y902" s="95">
        <v>125</v>
      </c>
      <c r="Z902" s="95">
        <v>-9.1463414634146307</v>
      </c>
      <c r="AA902" s="95">
        <v>113.56707317073101</v>
      </c>
      <c r="AB902" s="95">
        <v>-15</v>
      </c>
      <c r="AD902" s="95">
        <v>-3.5670731707317098</v>
      </c>
      <c r="AF902" s="96">
        <v>9</v>
      </c>
    </row>
    <row r="903" spans="1:32" ht="13.5" hidden="1" customHeight="1" outlineLevel="1" x14ac:dyDescent="0.3">
      <c r="A903" s="91" t="s">
        <v>1763</v>
      </c>
      <c r="B903" s="92" t="s">
        <v>34</v>
      </c>
      <c r="D903" s="94" t="s">
        <v>1764</v>
      </c>
      <c r="E903" s="95">
        <v>114</v>
      </c>
      <c r="F903" s="95">
        <v>41</v>
      </c>
      <c r="G903" s="95">
        <v>266</v>
      </c>
      <c r="H903" s="95">
        <v>33</v>
      </c>
      <c r="I903" s="95">
        <v>92</v>
      </c>
      <c r="J903" s="95">
        <v>546</v>
      </c>
      <c r="K903" s="95">
        <v>0</v>
      </c>
      <c r="L903" s="95">
        <v>0</v>
      </c>
      <c r="M903" s="95">
        <v>0</v>
      </c>
      <c r="N903" s="95">
        <v>0</v>
      </c>
      <c r="O903" s="95">
        <v>0</v>
      </c>
      <c r="Q903" s="95">
        <v>546</v>
      </c>
      <c r="R903" s="95">
        <v>91</v>
      </c>
      <c r="S903" s="95">
        <v>99</v>
      </c>
      <c r="T903" s="95">
        <v>16.5060115114048</v>
      </c>
      <c r="U903" s="95">
        <v>218.2</v>
      </c>
      <c r="V903" s="95">
        <v>33</v>
      </c>
      <c r="W903" s="95">
        <v>85</v>
      </c>
      <c r="X903" s="95">
        <v>451.70601151140397</v>
      </c>
      <c r="Y903" s="95">
        <v>542.70601151140397</v>
      </c>
      <c r="Z903" s="95">
        <v>-6.5146579804560201</v>
      </c>
      <c r="AA903" s="95">
        <v>507.35057102206201</v>
      </c>
      <c r="AB903" s="95">
        <v>3.2939884885952302</v>
      </c>
      <c r="AD903" s="95">
        <v>38.649428977937497</v>
      </c>
      <c r="AF903" s="96">
        <v>9</v>
      </c>
    </row>
    <row r="904" spans="1:32" ht="13.5" hidden="1" customHeight="1" outlineLevel="1" x14ac:dyDescent="0.3">
      <c r="A904" s="91" t="s">
        <v>1765</v>
      </c>
      <c r="B904" s="92" t="s">
        <v>34</v>
      </c>
      <c r="D904" s="94" t="s">
        <v>1766</v>
      </c>
      <c r="E904" s="95">
        <v>34</v>
      </c>
      <c r="F904" s="95">
        <v>0</v>
      </c>
      <c r="G904" s="95">
        <v>0</v>
      </c>
      <c r="H904" s="95">
        <v>0</v>
      </c>
      <c r="I904" s="95">
        <v>0</v>
      </c>
      <c r="J904" s="95">
        <v>34</v>
      </c>
      <c r="K904" s="95">
        <v>0</v>
      </c>
      <c r="L904" s="95">
        <v>0</v>
      </c>
      <c r="M904" s="95">
        <v>0</v>
      </c>
      <c r="N904" s="95">
        <v>0</v>
      </c>
      <c r="O904" s="95">
        <v>0</v>
      </c>
      <c r="Q904" s="95">
        <v>34</v>
      </c>
      <c r="R904" s="95" t="s">
        <v>36</v>
      </c>
      <c r="S904" s="95" t="s">
        <v>36</v>
      </c>
      <c r="X904" s="95" t="s">
        <v>36</v>
      </c>
      <c r="Y904" s="95" t="s">
        <v>36</v>
      </c>
      <c r="Z904" s="95">
        <v>2.7027027027027</v>
      </c>
      <c r="AA904" s="95" t="s">
        <v>36</v>
      </c>
      <c r="AB904" s="95" t="s">
        <v>36</v>
      </c>
      <c r="AD904" s="95" t="s">
        <v>36</v>
      </c>
      <c r="AF904" s="96">
        <v>9</v>
      </c>
    </row>
    <row r="905" spans="1:32" ht="13.5" hidden="1" customHeight="1" outlineLevel="1" x14ac:dyDescent="0.3">
      <c r="A905" s="91" t="s">
        <v>1767</v>
      </c>
      <c r="B905" s="92" t="s">
        <v>34</v>
      </c>
      <c r="D905" s="94" t="s">
        <v>1768</v>
      </c>
      <c r="E905" s="95">
        <v>5</v>
      </c>
      <c r="F905" s="95">
        <v>0</v>
      </c>
      <c r="G905" s="95">
        <v>62</v>
      </c>
      <c r="H905" s="95">
        <v>0</v>
      </c>
      <c r="I905" s="95">
        <v>0</v>
      </c>
      <c r="J905" s="95">
        <v>67</v>
      </c>
      <c r="K905" s="95">
        <v>0</v>
      </c>
      <c r="L905" s="95">
        <v>0</v>
      </c>
      <c r="M905" s="95">
        <v>0</v>
      </c>
      <c r="N905" s="95">
        <v>0</v>
      </c>
      <c r="O905" s="95">
        <v>0</v>
      </c>
      <c r="Q905" s="95">
        <v>67</v>
      </c>
      <c r="R905" s="95">
        <v>11</v>
      </c>
      <c r="S905" s="95">
        <v>5</v>
      </c>
      <c r="U905" s="95">
        <v>51</v>
      </c>
      <c r="X905" s="95">
        <v>56</v>
      </c>
      <c r="Y905" s="95">
        <v>67</v>
      </c>
      <c r="Z905" s="95">
        <v>-7.9207920792079198</v>
      </c>
      <c r="AA905" s="95">
        <v>61.693069306930703</v>
      </c>
      <c r="AB905" s="95">
        <v>0</v>
      </c>
      <c r="AD905" s="95">
        <v>5.3069306930693001</v>
      </c>
      <c r="AF905" s="96">
        <v>9</v>
      </c>
    </row>
    <row r="906" spans="1:32" ht="13.5" hidden="1" customHeight="1" outlineLevel="1" x14ac:dyDescent="0.3">
      <c r="A906" s="91" t="s">
        <v>1769</v>
      </c>
      <c r="B906" s="92" t="s">
        <v>34</v>
      </c>
      <c r="D906" s="94" t="s">
        <v>1770</v>
      </c>
      <c r="E906" s="95">
        <v>49</v>
      </c>
      <c r="F906" s="95">
        <v>0</v>
      </c>
      <c r="G906" s="95">
        <v>124</v>
      </c>
      <c r="H906" s="95">
        <v>0</v>
      </c>
      <c r="I906" s="95">
        <v>0</v>
      </c>
      <c r="J906" s="95">
        <v>173</v>
      </c>
      <c r="K906" s="95">
        <v>0</v>
      </c>
      <c r="L906" s="95">
        <v>0</v>
      </c>
      <c r="M906" s="95">
        <v>0</v>
      </c>
      <c r="N906" s="95">
        <v>0</v>
      </c>
      <c r="O906" s="95">
        <v>0</v>
      </c>
      <c r="Q906" s="95">
        <v>173</v>
      </c>
      <c r="R906" s="95">
        <v>12</v>
      </c>
      <c r="S906" s="95">
        <v>46.585003197612401</v>
      </c>
      <c r="U906" s="95">
        <v>122</v>
      </c>
      <c r="X906" s="95">
        <v>168.585003197612</v>
      </c>
      <c r="Y906" s="95">
        <v>180.585003197612</v>
      </c>
      <c r="Z906" s="95">
        <v>-2.5</v>
      </c>
      <c r="AA906" s="95">
        <v>176.07037811767199</v>
      </c>
      <c r="AB906" s="95">
        <v>-7.5850031976124503</v>
      </c>
      <c r="AD906" s="95">
        <v>-3.0703781176721301</v>
      </c>
      <c r="AF906" s="96">
        <v>9</v>
      </c>
    </row>
    <row r="907" spans="1:32" ht="13.5" hidden="1" customHeight="1" outlineLevel="1" x14ac:dyDescent="0.3">
      <c r="A907" s="91" t="s">
        <v>1771</v>
      </c>
      <c r="B907" s="92" t="s">
        <v>34</v>
      </c>
      <c r="D907" s="94" t="s">
        <v>1772</v>
      </c>
      <c r="E907" s="95">
        <v>65</v>
      </c>
      <c r="F907" s="95">
        <v>6</v>
      </c>
      <c r="G907" s="95">
        <v>62</v>
      </c>
      <c r="H907" s="95">
        <v>0</v>
      </c>
      <c r="I907" s="95">
        <v>0</v>
      </c>
      <c r="J907" s="95">
        <v>133</v>
      </c>
      <c r="K907" s="95">
        <v>0</v>
      </c>
      <c r="L907" s="95">
        <v>0</v>
      </c>
      <c r="M907" s="95">
        <v>0</v>
      </c>
      <c r="N907" s="95">
        <v>0</v>
      </c>
      <c r="O907" s="95">
        <v>0</v>
      </c>
      <c r="Q907" s="95">
        <v>133</v>
      </c>
      <c r="R907" s="95">
        <v>21</v>
      </c>
      <c r="S907" s="95">
        <v>44.1</v>
      </c>
      <c r="U907" s="95">
        <v>62</v>
      </c>
      <c r="X907" s="95">
        <v>106.1</v>
      </c>
      <c r="Y907" s="95">
        <v>127.1</v>
      </c>
      <c r="Z907" s="95">
        <v>-5.8823529411764701</v>
      </c>
      <c r="AA907" s="95">
        <v>119.623529411764</v>
      </c>
      <c r="AB907" s="95">
        <v>5.9</v>
      </c>
      <c r="AD907" s="95">
        <v>13.3764705882353</v>
      </c>
      <c r="AF907" s="96">
        <v>9</v>
      </c>
    </row>
    <row r="908" spans="1:32" ht="13.5" hidden="1" customHeight="1" outlineLevel="1" x14ac:dyDescent="0.3">
      <c r="A908" s="91" t="s">
        <v>1773</v>
      </c>
      <c r="B908" s="92" t="s">
        <v>34</v>
      </c>
      <c r="D908" s="94" t="s">
        <v>1774</v>
      </c>
      <c r="E908" s="95">
        <v>25</v>
      </c>
      <c r="F908" s="95">
        <v>0</v>
      </c>
      <c r="G908" s="95">
        <v>62</v>
      </c>
      <c r="H908" s="95">
        <v>0</v>
      </c>
      <c r="I908" s="95">
        <v>0</v>
      </c>
      <c r="J908" s="95">
        <v>87</v>
      </c>
      <c r="K908" s="95">
        <v>90</v>
      </c>
      <c r="L908" s="95">
        <v>0</v>
      </c>
      <c r="M908" s="95">
        <v>0</v>
      </c>
      <c r="N908" s="95">
        <v>90</v>
      </c>
      <c r="O908" s="95">
        <v>0</v>
      </c>
      <c r="Q908" s="95">
        <v>177</v>
      </c>
      <c r="R908" s="95">
        <v>40</v>
      </c>
      <c r="S908" s="95">
        <v>17</v>
      </c>
      <c r="U908" s="95">
        <v>61</v>
      </c>
      <c r="X908" s="95">
        <v>78</v>
      </c>
      <c r="Y908" s="95">
        <v>118</v>
      </c>
      <c r="Z908" s="95">
        <v>-7.11462450592885</v>
      </c>
      <c r="AA908" s="95">
        <v>109.604743083003</v>
      </c>
      <c r="AB908" s="95">
        <v>-31</v>
      </c>
      <c r="AD908" s="95">
        <v>67.395256916996004</v>
      </c>
      <c r="AF908" s="96">
        <v>9</v>
      </c>
    </row>
    <row r="909" spans="1:32" ht="13.5" hidden="1" customHeight="1" outlineLevel="1" x14ac:dyDescent="0.3">
      <c r="A909" s="91" t="s">
        <v>1775</v>
      </c>
      <c r="B909" s="92" t="s">
        <v>34</v>
      </c>
      <c r="D909" s="94" t="s">
        <v>1776</v>
      </c>
      <c r="E909" s="95">
        <v>81</v>
      </c>
      <c r="F909" s="95">
        <v>15</v>
      </c>
      <c r="G909" s="95">
        <v>124</v>
      </c>
      <c r="H909" s="95">
        <v>0</v>
      </c>
      <c r="I909" s="95">
        <v>66</v>
      </c>
      <c r="J909" s="95">
        <v>286</v>
      </c>
      <c r="K909" s="95">
        <v>0</v>
      </c>
      <c r="L909" s="95">
        <v>0</v>
      </c>
      <c r="M909" s="95">
        <v>0</v>
      </c>
      <c r="N909" s="95">
        <v>0</v>
      </c>
      <c r="O909" s="95">
        <v>0</v>
      </c>
      <c r="Q909" s="95">
        <v>286</v>
      </c>
      <c r="R909" s="95">
        <v>42</v>
      </c>
      <c r="S909" s="95">
        <v>62.6</v>
      </c>
      <c r="T909" s="95">
        <v>8.2530057557024108</v>
      </c>
      <c r="U909" s="95">
        <v>108</v>
      </c>
      <c r="W909" s="95">
        <v>52</v>
      </c>
      <c r="X909" s="95">
        <v>230.85300575570199</v>
      </c>
      <c r="Y909" s="95">
        <v>272.85300575570199</v>
      </c>
      <c r="Z909" s="95">
        <v>-4.4619422572178404</v>
      </c>
      <c r="AA909" s="95">
        <v>260.67846219179899</v>
      </c>
      <c r="AB909" s="95">
        <v>13.1469942442976</v>
      </c>
      <c r="AD909" s="95">
        <v>25.321537808200301</v>
      </c>
      <c r="AF909" s="96">
        <v>9</v>
      </c>
    </row>
    <row r="910" spans="1:32" ht="13.5" customHeight="1" collapsed="1" x14ac:dyDescent="0.3">
      <c r="A910" s="91" t="s">
        <v>1777</v>
      </c>
      <c r="B910" s="92" t="s">
        <v>31</v>
      </c>
      <c r="D910" s="94" t="s">
        <v>1778</v>
      </c>
      <c r="E910" s="95">
        <v>273</v>
      </c>
      <c r="F910" s="95">
        <v>6</v>
      </c>
      <c r="G910" s="95">
        <v>359</v>
      </c>
      <c r="H910" s="95">
        <v>0</v>
      </c>
      <c r="I910" s="95">
        <v>0</v>
      </c>
      <c r="J910" s="95">
        <v>638</v>
      </c>
      <c r="K910" s="95">
        <v>54</v>
      </c>
      <c r="L910" s="95">
        <v>0</v>
      </c>
      <c r="M910" s="95">
        <v>0</v>
      </c>
      <c r="N910" s="95">
        <v>54</v>
      </c>
      <c r="O910" s="95">
        <v>0</v>
      </c>
      <c r="Q910" s="95">
        <v>692</v>
      </c>
      <c r="R910" s="95">
        <v>68</v>
      </c>
      <c r="S910" s="95">
        <v>237</v>
      </c>
      <c r="U910" s="95">
        <v>348.6</v>
      </c>
      <c r="X910" s="95">
        <v>585.6</v>
      </c>
      <c r="Y910" s="95">
        <v>653.6</v>
      </c>
      <c r="Z910" s="95">
        <v>-3.60262008733624</v>
      </c>
      <c r="AA910" s="95">
        <v>630.05327510917004</v>
      </c>
      <c r="AB910" s="95">
        <v>-15.5999999999999</v>
      </c>
      <c r="AC910" s="95">
        <v>97.613219094247199</v>
      </c>
      <c r="AD910" s="95">
        <v>61.946724890829799</v>
      </c>
      <c r="AE910" s="95">
        <v>109.831982046295</v>
      </c>
      <c r="AF910" s="96">
        <v>1</v>
      </c>
    </row>
    <row r="911" spans="1:32" ht="13.5" hidden="1" customHeight="1" outlineLevel="1" x14ac:dyDescent="0.3">
      <c r="A911" s="91" t="s">
        <v>1779</v>
      </c>
      <c r="B911" s="92" t="s">
        <v>34</v>
      </c>
      <c r="D911" s="94" t="s">
        <v>1780</v>
      </c>
      <c r="E911" s="95">
        <v>36</v>
      </c>
      <c r="F911" s="95">
        <v>0</v>
      </c>
      <c r="G911" s="95">
        <v>44</v>
      </c>
      <c r="H911" s="95">
        <v>0</v>
      </c>
      <c r="I911" s="95">
        <v>0</v>
      </c>
      <c r="J911" s="95">
        <v>80</v>
      </c>
      <c r="K911" s="95">
        <v>0</v>
      </c>
      <c r="L911" s="95">
        <v>0</v>
      </c>
      <c r="M911" s="95">
        <v>0</v>
      </c>
      <c r="N911" s="95">
        <v>0</v>
      </c>
      <c r="O911" s="95">
        <v>0</v>
      </c>
      <c r="Q911" s="95">
        <v>80</v>
      </c>
      <c r="R911" s="95" t="s">
        <v>36</v>
      </c>
      <c r="S911" s="95" t="s">
        <v>36</v>
      </c>
      <c r="U911" s="95" t="s">
        <v>36</v>
      </c>
      <c r="X911" s="95" t="s">
        <v>36</v>
      </c>
      <c r="Y911" s="95" t="s">
        <v>36</v>
      </c>
      <c r="Z911" s="95">
        <v>4.6296296296296298</v>
      </c>
      <c r="AA911" s="95" t="s">
        <v>36</v>
      </c>
      <c r="AB911" s="95" t="s">
        <v>36</v>
      </c>
      <c r="AD911" s="95" t="s">
        <v>36</v>
      </c>
      <c r="AF911" s="96">
        <v>9</v>
      </c>
    </row>
    <row r="912" spans="1:32" ht="13.5" hidden="1" customHeight="1" outlineLevel="1" x14ac:dyDescent="0.3">
      <c r="A912" s="91" t="s">
        <v>1781</v>
      </c>
      <c r="B912" s="92" t="s">
        <v>34</v>
      </c>
      <c r="D912" s="94" t="s">
        <v>1782</v>
      </c>
      <c r="E912" s="95">
        <v>8</v>
      </c>
      <c r="F912" s="95">
        <v>0</v>
      </c>
      <c r="G912" s="95">
        <v>0</v>
      </c>
      <c r="H912" s="95">
        <v>0</v>
      </c>
      <c r="I912" s="95">
        <v>0</v>
      </c>
      <c r="J912" s="95">
        <v>8</v>
      </c>
      <c r="K912" s="95">
        <v>0</v>
      </c>
      <c r="L912" s="95">
        <v>0</v>
      </c>
      <c r="M912" s="95">
        <v>0</v>
      </c>
      <c r="N912" s="95">
        <v>0</v>
      </c>
      <c r="O912" s="95">
        <v>0</v>
      </c>
      <c r="Q912" s="95">
        <v>8</v>
      </c>
      <c r="R912" s="95" t="s">
        <v>36</v>
      </c>
      <c r="S912" s="95" t="s">
        <v>36</v>
      </c>
      <c r="X912" s="95" t="s">
        <v>36</v>
      </c>
      <c r="Y912" s="95">
        <v>8</v>
      </c>
      <c r="Z912" s="95">
        <v>-10.344827586206801</v>
      </c>
      <c r="AA912" s="95">
        <v>7.1724137931034502</v>
      </c>
      <c r="AB912" s="95">
        <v>0</v>
      </c>
      <c r="AD912" s="95">
        <v>0.82758620689655005</v>
      </c>
      <c r="AF912" s="96">
        <v>9</v>
      </c>
    </row>
    <row r="913" spans="1:32" ht="13.5" hidden="1" customHeight="1" outlineLevel="1" x14ac:dyDescent="0.3">
      <c r="A913" s="91" t="s">
        <v>1783</v>
      </c>
      <c r="B913" s="92" t="s">
        <v>34</v>
      </c>
      <c r="D913" s="94" t="s">
        <v>1784</v>
      </c>
      <c r="E913" s="95">
        <v>88</v>
      </c>
      <c r="F913" s="95">
        <v>0</v>
      </c>
      <c r="G913" s="95">
        <v>123</v>
      </c>
      <c r="H913" s="95">
        <v>0</v>
      </c>
      <c r="I913" s="95">
        <v>0</v>
      </c>
      <c r="J913" s="95">
        <v>211</v>
      </c>
      <c r="K913" s="95">
        <v>54</v>
      </c>
      <c r="L913" s="95">
        <v>0</v>
      </c>
      <c r="M913" s="95">
        <v>0</v>
      </c>
      <c r="N913" s="95">
        <v>54</v>
      </c>
      <c r="O913" s="95">
        <v>0</v>
      </c>
      <c r="Q913" s="95">
        <v>265</v>
      </c>
      <c r="R913" s="95">
        <v>15</v>
      </c>
      <c r="S913" s="95">
        <v>82.099999999999895</v>
      </c>
      <c r="U913" s="95">
        <v>118.6</v>
      </c>
      <c r="X913" s="95">
        <v>200.7</v>
      </c>
      <c r="Y913" s="95">
        <v>215.7</v>
      </c>
      <c r="Z913" s="95">
        <v>-6.4257028112449799</v>
      </c>
      <c r="AA913" s="95">
        <v>201.83975903614399</v>
      </c>
      <c r="AB913" s="95">
        <v>-4.6999999999999797</v>
      </c>
      <c r="AD913" s="95">
        <v>63.160240963855401</v>
      </c>
      <c r="AF913" s="96">
        <v>9</v>
      </c>
    </row>
    <row r="914" spans="1:32" ht="13.5" hidden="1" customHeight="1" outlineLevel="1" x14ac:dyDescent="0.3">
      <c r="A914" s="91" t="s">
        <v>1785</v>
      </c>
      <c r="B914" s="92" t="s">
        <v>34</v>
      </c>
      <c r="D914" s="94" t="s">
        <v>1786</v>
      </c>
      <c r="E914" s="95">
        <v>51</v>
      </c>
      <c r="F914" s="95">
        <v>0</v>
      </c>
      <c r="G914" s="95">
        <v>0</v>
      </c>
      <c r="H914" s="95">
        <v>0</v>
      </c>
      <c r="I914" s="95">
        <v>0</v>
      </c>
      <c r="J914" s="95">
        <v>51</v>
      </c>
      <c r="K914" s="95">
        <v>0</v>
      </c>
      <c r="L914" s="95">
        <v>0</v>
      </c>
      <c r="M914" s="95">
        <v>0</v>
      </c>
      <c r="N914" s="95">
        <v>0</v>
      </c>
      <c r="O914" s="95">
        <v>0</v>
      </c>
      <c r="Q914" s="95">
        <v>51</v>
      </c>
      <c r="R914" s="95" t="s">
        <v>36</v>
      </c>
      <c r="S914" s="95" t="s">
        <v>36</v>
      </c>
      <c r="X914" s="95" t="s">
        <v>36</v>
      </c>
      <c r="Y914" s="95">
        <v>53</v>
      </c>
      <c r="Z914" s="95">
        <v>-1.4285714285714199</v>
      </c>
      <c r="AA914" s="95">
        <v>52.242857142857098</v>
      </c>
      <c r="AB914" s="95">
        <v>-2</v>
      </c>
      <c r="AD914" s="95">
        <v>-1.24285714285714</v>
      </c>
      <c r="AF914" s="96">
        <v>9</v>
      </c>
    </row>
    <row r="915" spans="1:32" ht="13.5" hidden="1" customHeight="1" outlineLevel="1" x14ac:dyDescent="0.3">
      <c r="A915" s="91" t="s">
        <v>1787</v>
      </c>
      <c r="B915" s="92" t="s">
        <v>34</v>
      </c>
      <c r="D915" s="94" t="s">
        <v>1788</v>
      </c>
      <c r="E915" s="95">
        <v>66</v>
      </c>
      <c r="F915" s="95">
        <v>6</v>
      </c>
      <c r="G915" s="95">
        <v>104</v>
      </c>
      <c r="H915" s="95">
        <v>0</v>
      </c>
      <c r="I915" s="95">
        <v>0</v>
      </c>
      <c r="J915" s="95">
        <v>176</v>
      </c>
      <c r="K915" s="95">
        <v>0</v>
      </c>
      <c r="L915" s="95">
        <v>0</v>
      </c>
      <c r="M915" s="95">
        <v>0</v>
      </c>
      <c r="N915" s="95">
        <v>0</v>
      </c>
      <c r="O915" s="95">
        <v>0</v>
      </c>
      <c r="Q915" s="95">
        <v>176</v>
      </c>
      <c r="R915" s="95">
        <v>29</v>
      </c>
      <c r="S915" s="95">
        <v>59.4</v>
      </c>
      <c r="U915" s="95">
        <v>101.8</v>
      </c>
      <c r="X915" s="95">
        <v>161.19999999999999</v>
      </c>
      <c r="Y915" s="95">
        <v>190.2</v>
      </c>
      <c r="Z915" s="95">
        <v>-2.5</v>
      </c>
      <c r="AA915" s="95">
        <v>185.44499999999999</v>
      </c>
      <c r="AB915" s="95">
        <v>-14.1999999999999</v>
      </c>
      <c r="AD915" s="95">
        <v>-9.4449999999999896</v>
      </c>
      <c r="AF915" s="96">
        <v>9</v>
      </c>
    </row>
    <row r="916" spans="1:32" ht="13.5" hidden="1" customHeight="1" outlineLevel="1" x14ac:dyDescent="0.3">
      <c r="A916" s="91" t="s">
        <v>1789</v>
      </c>
      <c r="B916" s="92" t="s">
        <v>34</v>
      </c>
      <c r="D916" s="94" t="s">
        <v>1790</v>
      </c>
      <c r="E916" s="95">
        <v>0</v>
      </c>
      <c r="F916" s="95">
        <v>0</v>
      </c>
      <c r="G916" s="95">
        <v>0</v>
      </c>
      <c r="H916" s="95">
        <v>0</v>
      </c>
      <c r="I916" s="95">
        <v>0</v>
      </c>
      <c r="J916" s="95">
        <v>0</v>
      </c>
      <c r="K916" s="95">
        <v>0</v>
      </c>
      <c r="L916" s="95">
        <v>0</v>
      </c>
      <c r="M916" s="95">
        <v>0</v>
      </c>
      <c r="N916" s="95">
        <v>0</v>
      </c>
      <c r="O916" s="95">
        <v>0</v>
      </c>
      <c r="Q916" s="95">
        <v>0</v>
      </c>
      <c r="R916" s="95" t="s">
        <v>36</v>
      </c>
      <c r="Y916" s="95" t="s">
        <v>36</v>
      </c>
      <c r="Z916" s="95">
        <v>-15.789473684210501</v>
      </c>
      <c r="AA916" s="95" t="s">
        <v>36</v>
      </c>
      <c r="AB916" s="95" t="s">
        <v>36</v>
      </c>
      <c r="AD916" s="95" t="s">
        <v>36</v>
      </c>
      <c r="AF916" s="96">
        <v>9</v>
      </c>
    </row>
    <row r="917" spans="1:32" ht="13.5" hidden="1" customHeight="1" outlineLevel="1" x14ac:dyDescent="0.3">
      <c r="A917" s="91" t="s">
        <v>1791</v>
      </c>
      <c r="B917" s="92" t="s">
        <v>34</v>
      </c>
      <c r="D917" s="94" t="s">
        <v>1792</v>
      </c>
      <c r="E917" s="95">
        <v>0</v>
      </c>
      <c r="F917" s="95">
        <v>0</v>
      </c>
      <c r="G917" s="95">
        <v>36</v>
      </c>
      <c r="H917" s="95">
        <v>0</v>
      </c>
      <c r="I917" s="95">
        <v>0</v>
      </c>
      <c r="J917" s="95">
        <v>36</v>
      </c>
      <c r="K917" s="95">
        <v>0</v>
      </c>
      <c r="L917" s="95">
        <v>0</v>
      </c>
      <c r="M917" s="95">
        <v>0</v>
      </c>
      <c r="N917" s="95">
        <v>0</v>
      </c>
      <c r="O917" s="95">
        <v>0</v>
      </c>
      <c r="Q917" s="95">
        <v>36</v>
      </c>
      <c r="R917" s="95" t="s">
        <v>36</v>
      </c>
      <c r="U917" s="95" t="s">
        <v>36</v>
      </c>
      <c r="X917" s="95" t="s">
        <v>36</v>
      </c>
      <c r="Y917" s="95">
        <v>33.799999999999997</v>
      </c>
      <c r="Z917" s="95">
        <v>0</v>
      </c>
      <c r="AA917" s="95">
        <v>33.799999999999997</v>
      </c>
      <c r="AB917" s="95">
        <v>2.2000000000000002</v>
      </c>
      <c r="AD917" s="95">
        <v>2.2000000000000002</v>
      </c>
      <c r="AF917" s="96">
        <v>9</v>
      </c>
    </row>
    <row r="918" spans="1:32" ht="13.5" hidden="1" customHeight="1" outlineLevel="1" x14ac:dyDescent="0.3">
      <c r="A918" s="91" t="s">
        <v>1793</v>
      </c>
      <c r="B918" s="92" t="s">
        <v>34</v>
      </c>
      <c r="D918" s="94" t="s">
        <v>1794</v>
      </c>
      <c r="E918" s="95">
        <v>12</v>
      </c>
      <c r="F918" s="95">
        <v>0</v>
      </c>
      <c r="G918" s="95">
        <v>0</v>
      </c>
      <c r="H918" s="95">
        <v>0</v>
      </c>
      <c r="I918" s="95">
        <v>0</v>
      </c>
      <c r="J918" s="95">
        <v>12</v>
      </c>
      <c r="K918" s="95">
        <v>0</v>
      </c>
      <c r="L918" s="95">
        <v>0</v>
      </c>
      <c r="M918" s="95">
        <v>0</v>
      </c>
      <c r="N918" s="95">
        <v>0</v>
      </c>
      <c r="O918" s="95">
        <v>0</v>
      </c>
      <c r="Q918" s="95">
        <v>12</v>
      </c>
      <c r="R918" s="95">
        <v>9</v>
      </c>
      <c r="S918" s="95">
        <v>12</v>
      </c>
      <c r="X918" s="95">
        <v>12</v>
      </c>
      <c r="Y918" s="95">
        <v>21</v>
      </c>
      <c r="Z918" s="95">
        <v>-11</v>
      </c>
      <c r="AA918" s="95">
        <v>18.690000000000001</v>
      </c>
      <c r="AB918" s="95">
        <v>-9</v>
      </c>
      <c r="AD918" s="95">
        <v>-6.69</v>
      </c>
      <c r="AF918" s="96">
        <v>9</v>
      </c>
    </row>
    <row r="919" spans="1:32" ht="13.5" hidden="1" customHeight="1" outlineLevel="1" x14ac:dyDescent="0.3">
      <c r="A919" s="91" t="s">
        <v>1795</v>
      </c>
      <c r="B919" s="92" t="s">
        <v>34</v>
      </c>
      <c r="D919" s="94" t="s">
        <v>1796</v>
      </c>
      <c r="E919" s="95">
        <v>0</v>
      </c>
      <c r="F919" s="95">
        <v>0</v>
      </c>
      <c r="G919" s="95">
        <v>52</v>
      </c>
      <c r="H919" s="95">
        <v>0</v>
      </c>
      <c r="I919" s="95">
        <v>0</v>
      </c>
      <c r="J919" s="95">
        <v>52</v>
      </c>
      <c r="K919" s="95">
        <v>0</v>
      </c>
      <c r="L919" s="95">
        <v>0</v>
      </c>
      <c r="M919" s="95">
        <v>0</v>
      </c>
      <c r="N919" s="95">
        <v>0</v>
      </c>
      <c r="O919" s="95">
        <v>0</v>
      </c>
      <c r="Q919" s="95">
        <v>52</v>
      </c>
      <c r="R919" s="95">
        <v>5</v>
      </c>
      <c r="U919" s="95">
        <v>51.6</v>
      </c>
      <c r="X919" s="95">
        <v>51.6</v>
      </c>
      <c r="Y919" s="95">
        <v>56.6</v>
      </c>
      <c r="Z919" s="95">
        <v>-1.5873015873015801</v>
      </c>
      <c r="AA919" s="95">
        <v>55.701587301587303</v>
      </c>
      <c r="AB919" s="95">
        <v>-4.5999999999999996</v>
      </c>
      <c r="AD919" s="95">
        <v>-3.7015873015873</v>
      </c>
      <c r="AF919" s="96">
        <v>9</v>
      </c>
    </row>
    <row r="920" spans="1:32" ht="13.5" hidden="1" customHeight="1" outlineLevel="1" x14ac:dyDescent="0.3">
      <c r="A920" s="91" t="s">
        <v>1797</v>
      </c>
      <c r="B920" s="92" t="s">
        <v>34</v>
      </c>
      <c r="D920" s="94" t="s">
        <v>587</v>
      </c>
      <c r="E920" s="95">
        <v>12</v>
      </c>
      <c r="F920" s="95">
        <v>0</v>
      </c>
      <c r="G920" s="95">
        <v>0</v>
      </c>
      <c r="H920" s="95">
        <v>0</v>
      </c>
      <c r="I920" s="95">
        <v>0</v>
      </c>
      <c r="J920" s="95">
        <v>12</v>
      </c>
      <c r="K920" s="95">
        <v>0</v>
      </c>
      <c r="L920" s="95">
        <v>0</v>
      </c>
      <c r="M920" s="95">
        <v>0</v>
      </c>
      <c r="N920" s="95">
        <v>0</v>
      </c>
      <c r="O920" s="95">
        <v>0</v>
      </c>
      <c r="Q920" s="95">
        <v>12</v>
      </c>
      <c r="R920" s="95" t="s">
        <v>36</v>
      </c>
      <c r="Y920" s="95" t="s">
        <v>36</v>
      </c>
      <c r="Z920" s="95">
        <v>7.1428571428571397</v>
      </c>
      <c r="AA920" s="95" t="s">
        <v>36</v>
      </c>
      <c r="AB920" s="95" t="s">
        <v>36</v>
      </c>
      <c r="AD920" s="95" t="s">
        <v>36</v>
      </c>
      <c r="AF920" s="96">
        <v>9</v>
      </c>
    </row>
    <row r="921" spans="1:32" ht="13.5" customHeight="1" collapsed="1" x14ac:dyDescent="0.3">
      <c r="A921" s="91" t="s">
        <v>1798</v>
      </c>
      <c r="B921" s="92" t="s">
        <v>31</v>
      </c>
      <c r="D921" s="94" t="s">
        <v>1799</v>
      </c>
      <c r="E921" s="95">
        <v>567</v>
      </c>
      <c r="F921" s="95">
        <v>18</v>
      </c>
      <c r="G921" s="95">
        <v>479</v>
      </c>
      <c r="H921" s="95">
        <v>119</v>
      </c>
      <c r="I921" s="95">
        <v>0</v>
      </c>
      <c r="J921" s="95">
        <v>1183</v>
      </c>
      <c r="K921" s="95">
        <v>31</v>
      </c>
      <c r="L921" s="95">
        <v>0</v>
      </c>
      <c r="M921" s="95">
        <v>0</v>
      </c>
      <c r="N921" s="95">
        <v>31</v>
      </c>
      <c r="O921" s="95">
        <v>0</v>
      </c>
      <c r="Q921" s="95">
        <v>1214</v>
      </c>
      <c r="R921" s="95">
        <v>178</v>
      </c>
      <c r="S921" s="95">
        <v>507.7</v>
      </c>
      <c r="T921" s="95">
        <v>5.5020038371349402</v>
      </c>
      <c r="U921" s="95">
        <v>416.6</v>
      </c>
      <c r="V921" s="95">
        <v>114</v>
      </c>
      <c r="X921" s="95">
        <v>1043.8020038371301</v>
      </c>
      <c r="Y921" s="95">
        <v>1221.8020038371301</v>
      </c>
      <c r="Z921" s="95">
        <v>-4.3176972281449801</v>
      </c>
      <c r="AA921" s="95">
        <v>1169.0482925840299</v>
      </c>
      <c r="AB921" s="95">
        <v>-38.802003837134798</v>
      </c>
      <c r="AC921" s="95">
        <v>96.824198706887401</v>
      </c>
      <c r="AD921" s="95">
        <v>44.951707415960897</v>
      </c>
      <c r="AE921" s="95">
        <v>103.845154019822</v>
      </c>
      <c r="AF921" s="96">
        <v>0</v>
      </c>
    </row>
    <row r="922" spans="1:32" ht="13.5" hidden="1" customHeight="1" outlineLevel="1" x14ac:dyDescent="0.3">
      <c r="A922" s="91" t="s">
        <v>1800</v>
      </c>
      <c r="B922" s="92" t="s">
        <v>34</v>
      </c>
      <c r="D922" s="94" t="s">
        <v>1801</v>
      </c>
      <c r="E922" s="95">
        <v>6</v>
      </c>
      <c r="F922" s="95">
        <v>0</v>
      </c>
      <c r="G922" s="95">
        <v>0</v>
      </c>
      <c r="H922" s="95">
        <v>0</v>
      </c>
      <c r="I922" s="95">
        <v>0</v>
      </c>
      <c r="J922" s="95">
        <v>6</v>
      </c>
      <c r="K922" s="95">
        <v>0</v>
      </c>
      <c r="L922" s="95">
        <v>0</v>
      </c>
      <c r="M922" s="95">
        <v>0</v>
      </c>
      <c r="N922" s="95">
        <v>0</v>
      </c>
      <c r="O922" s="95">
        <v>0</v>
      </c>
      <c r="Q922" s="95">
        <v>6</v>
      </c>
      <c r="R922" s="95" t="s">
        <v>36</v>
      </c>
      <c r="S922" s="95" t="s">
        <v>36</v>
      </c>
      <c r="X922" s="95" t="s">
        <v>36</v>
      </c>
      <c r="Y922" s="95">
        <v>6</v>
      </c>
      <c r="Z922" s="95">
        <v>10.5263157894736</v>
      </c>
      <c r="AA922" s="95">
        <v>6.6315789473684204</v>
      </c>
      <c r="AB922" s="95">
        <v>0</v>
      </c>
      <c r="AD922" s="95">
        <v>-0.63157894736842002</v>
      </c>
      <c r="AF922" s="96">
        <v>9</v>
      </c>
    </row>
    <row r="923" spans="1:32" ht="13.5" hidden="1" customHeight="1" outlineLevel="1" x14ac:dyDescent="0.3">
      <c r="A923" s="91" t="s">
        <v>1802</v>
      </c>
      <c r="B923" s="92" t="s">
        <v>34</v>
      </c>
      <c r="D923" s="94" t="s">
        <v>1803</v>
      </c>
      <c r="E923" s="95">
        <v>4</v>
      </c>
      <c r="F923" s="95">
        <v>6</v>
      </c>
      <c r="G923" s="95">
        <v>59</v>
      </c>
      <c r="H923" s="95">
        <v>0</v>
      </c>
      <c r="I923" s="95">
        <v>0</v>
      </c>
      <c r="J923" s="95">
        <v>69</v>
      </c>
      <c r="K923" s="95">
        <v>0</v>
      </c>
      <c r="L923" s="95">
        <v>0</v>
      </c>
      <c r="M923" s="95">
        <v>0</v>
      </c>
      <c r="N923" s="95">
        <v>0</v>
      </c>
      <c r="O923" s="95">
        <v>0</v>
      </c>
      <c r="Q923" s="95">
        <v>69</v>
      </c>
      <c r="R923" s="95">
        <v>9</v>
      </c>
      <c r="U923" s="95">
        <v>58.6</v>
      </c>
      <c r="X923" s="95">
        <v>58.6</v>
      </c>
      <c r="Y923" s="95">
        <v>67.599999999999994</v>
      </c>
      <c r="Z923" s="95">
        <v>-2.8571428571428501</v>
      </c>
      <c r="AA923" s="95">
        <v>65.668571428571397</v>
      </c>
      <c r="AB923" s="95">
        <v>1.4</v>
      </c>
      <c r="AD923" s="95">
        <v>3.3314285714285701</v>
      </c>
      <c r="AF923" s="96">
        <v>9</v>
      </c>
    </row>
    <row r="924" spans="1:32" ht="13.5" hidden="1" customHeight="1" outlineLevel="1" x14ac:dyDescent="0.3">
      <c r="A924" s="91" t="s">
        <v>1804</v>
      </c>
      <c r="B924" s="92" t="s">
        <v>34</v>
      </c>
      <c r="D924" s="94" t="s">
        <v>1803</v>
      </c>
      <c r="E924" s="95">
        <v>34</v>
      </c>
      <c r="F924" s="95">
        <v>0</v>
      </c>
      <c r="G924" s="95">
        <v>0</v>
      </c>
      <c r="H924" s="95">
        <v>0</v>
      </c>
      <c r="I924" s="95">
        <v>0</v>
      </c>
      <c r="J924" s="95">
        <v>34</v>
      </c>
      <c r="K924" s="95">
        <v>0</v>
      </c>
      <c r="L924" s="95">
        <v>0</v>
      </c>
      <c r="M924" s="95">
        <v>0</v>
      </c>
      <c r="N924" s="95">
        <v>0</v>
      </c>
      <c r="O924" s="95">
        <v>0</v>
      </c>
      <c r="Q924" s="95">
        <v>34</v>
      </c>
      <c r="R924" s="95" t="s">
        <v>36</v>
      </c>
      <c r="S924" s="95" t="s">
        <v>36</v>
      </c>
      <c r="X924" s="95" t="s">
        <v>36</v>
      </c>
      <c r="Y924" s="95">
        <v>24.8</v>
      </c>
      <c r="Z924" s="95">
        <v>-8.1081081081081106</v>
      </c>
      <c r="AA924" s="95">
        <v>22.789189189189099</v>
      </c>
      <c r="AB924" s="95">
        <v>9.1999999999999993</v>
      </c>
      <c r="AD924" s="95">
        <v>11.2108108108108</v>
      </c>
      <c r="AF924" s="96">
        <v>9</v>
      </c>
    </row>
    <row r="925" spans="1:32" ht="13.5" hidden="1" customHeight="1" outlineLevel="1" x14ac:dyDescent="0.3">
      <c r="A925" s="91" t="s">
        <v>1805</v>
      </c>
      <c r="B925" s="92" t="s">
        <v>34</v>
      </c>
      <c r="D925" s="94" t="s">
        <v>1806</v>
      </c>
      <c r="E925" s="95">
        <v>5</v>
      </c>
      <c r="F925" s="95">
        <v>0</v>
      </c>
      <c r="G925" s="95">
        <v>0</v>
      </c>
      <c r="H925" s="95">
        <v>0</v>
      </c>
      <c r="I925" s="95">
        <v>0</v>
      </c>
      <c r="J925" s="95">
        <v>5</v>
      </c>
      <c r="K925" s="95">
        <v>0</v>
      </c>
      <c r="L925" s="95">
        <v>0</v>
      </c>
      <c r="M925" s="95">
        <v>0</v>
      </c>
      <c r="N925" s="95">
        <v>0</v>
      </c>
      <c r="O925" s="95">
        <v>0</v>
      </c>
      <c r="Q925" s="95">
        <v>5</v>
      </c>
      <c r="R925" s="95" t="s">
        <v>36</v>
      </c>
      <c r="S925" s="95" t="s">
        <v>36</v>
      </c>
      <c r="X925" s="95" t="s">
        <v>36</v>
      </c>
      <c r="Y925" s="95">
        <v>5</v>
      </c>
      <c r="Z925" s="95">
        <v>-28.571428571428498</v>
      </c>
      <c r="AA925" s="95">
        <v>3.5714285714285698</v>
      </c>
      <c r="AB925" s="95">
        <v>0</v>
      </c>
      <c r="AD925" s="95">
        <v>1.4285714285714199</v>
      </c>
      <c r="AF925" s="96">
        <v>9</v>
      </c>
    </row>
    <row r="926" spans="1:32" ht="13.5" hidden="1" customHeight="1" outlineLevel="1" x14ac:dyDescent="0.3">
      <c r="A926" s="91" t="s">
        <v>1807</v>
      </c>
      <c r="B926" s="92" t="s">
        <v>34</v>
      </c>
      <c r="D926" s="94" t="s">
        <v>1808</v>
      </c>
      <c r="E926" s="95">
        <v>6</v>
      </c>
      <c r="F926" s="95">
        <v>0</v>
      </c>
      <c r="G926" s="95">
        <v>0</v>
      </c>
      <c r="H926" s="95">
        <v>0</v>
      </c>
      <c r="I926" s="95">
        <v>0</v>
      </c>
      <c r="J926" s="95">
        <v>6</v>
      </c>
      <c r="K926" s="95">
        <v>0</v>
      </c>
      <c r="L926" s="95">
        <v>0</v>
      </c>
      <c r="M926" s="95">
        <v>0</v>
      </c>
      <c r="N926" s="95">
        <v>0</v>
      </c>
      <c r="O926" s="95">
        <v>0</v>
      </c>
      <c r="Q926" s="95">
        <v>6</v>
      </c>
      <c r="R926" s="95" t="s">
        <v>36</v>
      </c>
      <c r="S926" s="95" t="s">
        <v>36</v>
      </c>
      <c r="X926" s="95" t="s">
        <v>36</v>
      </c>
      <c r="Y926" s="95" t="s">
        <v>36</v>
      </c>
      <c r="Z926" s="95">
        <v>11.1111111111111</v>
      </c>
      <c r="AA926" s="95" t="s">
        <v>36</v>
      </c>
      <c r="AB926" s="95" t="s">
        <v>36</v>
      </c>
      <c r="AD926" s="95" t="s">
        <v>36</v>
      </c>
      <c r="AF926" s="96">
        <v>9</v>
      </c>
    </row>
    <row r="927" spans="1:32" ht="13.5" hidden="1" customHeight="1" outlineLevel="1" x14ac:dyDescent="0.3">
      <c r="A927" s="91" t="s">
        <v>1809</v>
      </c>
      <c r="B927" s="92" t="s">
        <v>34</v>
      </c>
      <c r="D927" s="94" t="s">
        <v>1810</v>
      </c>
      <c r="E927" s="95">
        <v>6</v>
      </c>
      <c r="F927" s="95">
        <v>0</v>
      </c>
      <c r="G927" s="95">
        <v>0</v>
      </c>
      <c r="H927" s="95">
        <v>0</v>
      </c>
      <c r="I927" s="95">
        <v>0</v>
      </c>
      <c r="J927" s="95">
        <v>6</v>
      </c>
      <c r="K927" s="95">
        <v>0</v>
      </c>
      <c r="L927" s="95">
        <v>0</v>
      </c>
      <c r="M927" s="95">
        <v>0</v>
      </c>
      <c r="N927" s="95">
        <v>0</v>
      </c>
      <c r="O927" s="95">
        <v>0</v>
      </c>
      <c r="Q927" s="95">
        <v>6</v>
      </c>
      <c r="R927" s="95" t="s">
        <v>36</v>
      </c>
      <c r="S927" s="95" t="s">
        <v>36</v>
      </c>
      <c r="X927" s="95" t="s">
        <v>36</v>
      </c>
      <c r="Y927" s="95">
        <v>16</v>
      </c>
      <c r="Z927" s="95">
        <v>7.1428571428571397</v>
      </c>
      <c r="AA927" s="95">
        <v>17.1428571428571</v>
      </c>
      <c r="AB927" s="95">
        <v>-10</v>
      </c>
      <c r="AD927" s="95">
        <v>-11.1428571428571</v>
      </c>
      <c r="AF927" s="96">
        <v>9</v>
      </c>
    </row>
    <row r="928" spans="1:32" ht="13.5" hidden="1" customHeight="1" outlineLevel="1" x14ac:dyDescent="0.3">
      <c r="A928" s="91" t="s">
        <v>1811</v>
      </c>
      <c r="B928" s="92" t="s">
        <v>34</v>
      </c>
      <c r="D928" s="94" t="s">
        <v>1812</v>
      </c>
      <c r="E928" s="95">
        <v>21</v>
      </c>
      <c r="F928" s="95">
        <v>0</v>
      </c>
      <c r="G928" s="95">
        <v>0</v>
      </c>
      <c r="H928" s="95">
        <v>0</v>
      </c>
      <c r="I928" s="95">
        <v>0</v>
      </c>
      <c r="J928" s="95">
        <v>21</v>
      </c>
      <c r="K928" s="95">
        <v>0</v>
      </c>
      <c r="L928" s="95">
        <v>0</v>
      </c>
      <c r="M928" s="95">
        <v>0</v>
      </c>
      <c r="N928" s="95">
        <v>0</v>
      </c>
      <c r="O928" s="95">
        <v>0</v>
      </c>
      <c r="Q928" s="95">
        <v>21</v>
      </c>
      <c r="R928" s="95" t="s">
        <v>36</v>
      </c>
      <c r="S928" s="95" t="s">
        <v>36</v>
      </c>
      <c r="X928" s="95" t="s">
        <v>36</v>
      </c>
      <c r="Y928" s="95">
        <v>9.4</v>
      </c>
      <c r="Z928" s="95">
        <v>-16.6666666666666</v>
      </c>
      <c r="AA928" s="95">
        <v>7.8333333333333304</v>
      </c>
      <c r="AB928" s="95">
        <v>11.6</v>
      </c>
      <c r="AD928" s="95">
        <v>13.1666666666666</v>
      </c>
      <c r="AF928" s="96">
        <v>9</v>
      </c>
    </row>
    <row r="929" spans="1:32" ht="13.5" hidden="1" customHeight="1" outlineLevel="1" x14ac:dyDescent="0.3">
      <c r="A929" s="91" t="s">
        <v>1813</v>
      </c>
      <c r="B929" s="92" t="s">
        <v>34</v>
      </c>
      <c r="D929" s="94" t="s">
        <v>1814</v>
      </c>
      <c r="E929" s="95">
        <v>6</v>
      </c>
      <c r="F929" s="95">
        <v>0</v>
      </c>
      <c r="G929" s="95">
        <v>0</v>
      </c>
      <c r="H929" s="95">
        <v>0</v>
      </c>
      <c r="I929" s="95">
        <v>0</v>
      </c>
      <c r="J929" s="95">
        <v>6</v>
      </c>
      <c r="K929" s="95">
        <v>0</v>
      </c>
      <c r="L929" s="95">
        <v>0</v>
      </c>
      <c r="M929" s="95">
        <v>0</v>
      </c>
      <c r="N929" s="95">
        <v>0</v>
      </c>
      <c r="O929" s="95">
        <v>0</v>
      </c>
      <c r="Q929" s="95">
        <v>6</v>
      </c>
      <c r="R929" s="95">
        <v>7</v>
      </c>
      <c r="S929" s="95">
        <v>20.3</v>
      </c>
      <c r="X929" s="95">
        <v>20.3</v>
      </c>
      <c r="Y929" s="95">
        <v>27.3</v>
      </c>
      <c r="Z929" s="95">
        <v>-8.4507042253521103</v>
      </c>
      <c r="AA929" s="95">
        <v>24.992957746478801</v>
      </c>
      <c r="AB929" s="95">
        <v>-21.3</v>
      </c>
      <c r="AD929" s="95">
        <v>-18.992957746478801</v>
      </c>
      <c r="AF929" s="96">
        <v>9</v>
      </c>
    </row>
    <row r="930" spans="1:32" ht="13.5" hidden="1" customHeight="1" outlineLevel="1" x14ac:dyDescent="0.3">
      <c r="A930" s="91" t="s">
        <v>1815</v>
      </c>
      <c r="B930" s="92" t="s">
        <v>34</v>
      </c>
      <c r="D930" s="94" t="s">
        <v>1816</v>
      </c>
      <c r="E930" s="95">
        <v>0</v>
      </c>
      <c r="F930" s="95">
        <v>0</v>
      </c>
      <c r="G930" s="95">
        <v>0</v>
      </c>
      <c r="H930" s="95">
        <v>0</v>
      </c>
      <c r="I930" s="95">
        <v>0</v>
      </c>
      <c r="J930" s="95">
        <v>0</v>
      </c>
      <c r="K930" s="95">
        <v>0</v>
      </c>
      <c r="L930" s="95">
        <v>0</v>
      </c>
      <c r="M930" s="95">
        <v>0</v>
      </c>
      <c r="N930" s="95">
        <v>0</v>
      </c>
      <c r="O930" s="95">
        <v>0</v>
      </c>
      <c r="Q930" s="95">
        <v>0</v>
      </c>
      <c r="R930" s="95" t="s">
        <v>36</v>
      </c>
      <c r="Y930" s="95" t="s">
        <v>36</v>
      </c>
      <c r="Z930" s="95">
        <v>-6.25</v>
      </c>
      <c r="AA930" s="95" t="s">
        <v>36</v>
      </c>
      <c r="AB930" s="95" t="s">
        <v>36</v>
      </c>
      <c r="AD930" s="95" t="s">
        <v>36</v>
      </c>
      <c r="AF930" s="96">
        <v>9</v>
      </c>
    </row>
    <row r="931" spans="1:32" ht="13.5" hidden="1" customHeight="1" outlineLevel="1" x14ac:dyDescent="0.3">
      <c r="A931" s="91" t="s">
        <v>1817</v>
      </c>
      <c r="B931" s="92" t="s">
        <v>34</v>
      </c>
      <c r="D931" s="94" t="s">
        <v>1818</v>
      </c>
      <c r="E931" s="95">
        <v>18</v>
      </c>
      <c r="F931" s="95">
        <v>0</v>
      </c>
      <c r="G931" s="95">
        <v>0</v>
      </c>
      <c r="H931" s="95">
        <v>34</v>
      </c>
      <c r="I931" s="95">
        <v>0</v>
      </c>
      <c r="J931" s="95">
        <v>52</v>
      </c>
      <c r="K931" s="95">
        <v>0</v>
      </c>
      <c r="L931" s="95">
        <v>0</v>
      </c>
      <c r="M931" s="95">
        <v>0</v>
      </c>
      <c r="N931" s="95">
        <v>0</v>
      </c>
      <c r="O931" s="95">
        <v>0</v>
      </c>
      <c r="Q931" s="95">
        <v>52</v>
      </c>
      <c r="R931" s="95">
        <v>5</v>
      </c>
      <c r="S931" s="95">
        <v>17.600000000000001</v>
      </c>
      <c r="V931" s="95">
        <v>34</v>
      </c>
      <c r="X931" s="95">
        <v>51.6</v>
      </c>
      <c r="Y931" s="95">
        <v>56.6</v>
      </c>
      <c r="Z931" s="95">
        <v>-3.17460317460317</v>
      </c>
      <c r="AA931" s="95">
        <v>54.803174603174597</v>
      </c>
      <c r="AB931" s="95">
        <v>-4.5999999999999996</v>
      </c>
      <c r="AD931" s="95">
        <v>-2.8031746031745999</v>
      </c>
      <c r="AF931" s="96">
        <v>9</v>
      </c>
    </row>
    <row r="932" spans="1:32" ht="13.5" hidden="1" customHeight="1" outlineLevel="1" x14ac:dyDescent="0.3">
      <c r="A932" s="91" t="s">
        <v>1819</v>
      </c>
      <c r="B932" s="92" t="s">
        <v>34</v>
      </c>
      <c r="D932" s="94" t="s">
        <v>1820</v>
      </c>
      <c r="E932" s="95">
        <v>12</v>
      </c>
      <c r="F932" s="95">
        <v>0</v>
      </c>
      <c r="G932" s="95">
        <v>0</v>
      </c>
      <c r="H932" s="95">
        <v>0</v>
      </c>
      <c r="I932" s="95">
        <v>0</v>
      </c>
      <c r="J932" s="95">
        <v>12</v>
      </c>
      <c r="K932" s="95">
        <v>0</v>
      </c>
      <c r="L932" s="95">
        <v>0</v>
      </c>
      <c r="M932" s="95">
        <v>0</v>
      </c>
      <c r="N932" s="95">
        <v>0</v>
      </c>
      <c r="O932" s="95">
        <v>0</v>
      </c>
      <c r="Q932" s="95">
        <v>12</v>
      </c>
      <c r="R932" s="95" t="s">
        <v>36</v>
      </c>
      <c r="S932" s="95" t="s">
        <v>36</v>
      </c>
      <c r="X932" s="95" t="s">
        <v>36</v>
      </c>
      <c r="Y932" s="95">
        <v>11.4</v>
      </c>
      <c r="Z932" s="95">
        <v>-7.1428571428571397</v>
      </c>
      <c r="AA932" s="95">
        <v>10.5857142857142</v>
      </c>
      <c r="AB932" s="95">
        <v>0.59999999999998999</v>
      </c>
      <c r="AD932" s="95">
        <v>1.4142857142857099</v>
      </c>
      <c r="AF932" s="96">
        <v>9</v>
      </c>
    </row>
    <row r="933" spans="1:32" ht="13.5" hidden="1" customHeight="1" outlineLevel="1" x14ac:dyDescent="0.3">
      <c r="A933" s="91" t="s">
        <v>1821</v>
      </c>
      <c r="B933" s="92" t="s">
        <v>34</v>
      </c>
      <c r="D933" s="94" t="s">
        <v>1822</v>
      </c>
      <c r="E933" s="95">
        <v>330</v>
      </c>
      <c r="F933" s="95">
        <v>6</v>
      </c>
      <c r="G933" s="95">
        <v>420</v>
      </c>
      <c r="H933" s="95">
        <v>64</v>
      </c>
      <c r="I933" s="95">
        <v>0</v>
      </c>
      <c r="J933" s="95">
        <v>820</v>
      </c>
      <c r="K933" s="95">
        <v>0</v>
      </c>
      <c r="L933" s="95">
        <v>0</v>
      </c>
      <c r="M933" s="95">
        <v>0</v>
      </c>
      <c r="N933" s="95">
        <v>0</v>
      </c>
      <c r="O933" s="95">
        <v>0</v>
      </c>
      <c r="Q933" s="95">
        <v>820</v>
      </c>
      <c r="R933" s="95">
        <v>131</v>
      </c>
      <c r="S933" s="95">
        <v>265.89999999999998</v>
      </c>
      <c r="T933" s="95">
        <v>5.5020038371349402</v>
      </c>
      <c r="U933" s="95">
        <v>358</v>
      </c>
      <c r="V933" s="95">
        <v>59</v>
      </c>
      <c r="X933" s="95">
        <v>688.40200383713398</v>
      </c>
      <c r="Y933" s="95">
        <v>819.402003837135</v>
      </c>
      <c r="Z933" s="95">
        <v>-2.03000882612533</v>
      </c>
      <c r="AA933" s="95">
        <v>802.76807083779295</v>
      </c>
      <c r="AB933" s="95">
        <v>0.59799616286511004</v>
      </c>
      <c r="AD933" s="95">
        <v>17.231929162206701</v>
      </c>
      <c r="AF933" s="96">
        <v>9</v>
      </c>
    </row>
    <row r="934" spans="1:32" ht="13.5" hidden="1" customHeight="1" outlineLevel="1" x14ac:dyDescent="0.3">
      <c r="A934" s="91" t="s">
        <v>1823</v>
      </c>
      <c r="B934" s="92" t="s">
        <v>34</v>
      </c>
      <c r="D934" s="94" t="s">
        <v>1824</v>
      </c>
      <c r="E934" s="95">
        <v>12</v>
      </c>
      <c r="F934" s="95">
        <v>0</v>
      </c>
      <c r="G934" s="95">
        <v>0</v>
      </c>
      <c r="H934" s="95">
        <v>0</v>
      </c>
      <c r="I934" s="95">
        <v>0</v>
      </c>
      <c r="J934" s="95">
        <v>12</v>
      </c>
      <c r="K934" s="95">
        <v>0</v>
      </c>
      <c r="L934" s="95">
        <v>0</v>
      </c>
      <c r="M934" s="95">
        <v>0</v>
      </c>
      <c r="N934" s="95">
        <v>0</v>
      </c>
      <c r="O934" s="95">
        <v>0</v>
      </c>
      <c r="Q934" s="95">
        <v>12</v>
      </c>
      <c r="R934" s="95" t="s">
        <v>36</v>
      </c>
      <c r="S934" s="95" t="s">
        <v>36</v>
      </c>
      <c r="X934" s="95" t="s">
        <v>36</v>
      </c>
      <c r="Y934" s="95">
        <v>21</v>
      </c>
      <c r="Z934" s="95">
        <v>0</v>
      </c>
      <c r="AA934" s="95">
        <v>21</v>
      </c>
      <c r="AB934" s="95">
        <v>-9</v>
      </c>
      <c r="AD934" s="95">
        <v>-9</v>
      </c>
      <c r="AF934" s="96">
        <v>9</v>
      </c>
    </row>
    <row r="935" spans="1:32" ht="13.5" hidden="1" customHeight="1" outlineLevel="1" x14ac:dyDescent="0.3">
      <c r="A935" s="91" t="s">
        <v>1825</v>
      </c>
      <c r="B935" s="92" t="s">
        <v>34</v>
      </c>
      <c r="D935" s="94" t="s">
        <v>1826</v>
      </c>
      <c r="E935" s="95">
        <v>6</v>
      </c>
      <c r="F935" s="95">
        <v>0</v>
      </c>
      <c r="G935" s="95">
        <v>0</v>
      </c>
      <c r="H935" s="95">
        <v>0</v>
      </c>
      <c r="I935" s="95">
        <v>0</v>
      </c>
      <c r="J935" s="95">
        <v>6</v>
      </c>
      <c r="K935" s="95">
        <v>0</v>
      </c>
      <c r="L935" s="95">
        <v>0</v>
      </c>
      <c r="M935" s="95">
        <v>0</v>
      </c>
      <c r="N935" s="95">
        <v>0</v>
      </c>
      <c r="O935" s="95">
        <v>0</v>
      </c>
      <c r="Q935" s="95">
        <v>6</v>
      </c>
      <c r="R935" s="95" t="s">
        <v>36</v>
      </c>
      <c r="S935" s="95" t="s">
        <v>36</v>
      </c>
      <c r="X935" s="95" t="s">
        <v>36</v>
      </c>
      <c r="Y935" s="95">
        <v>6</v>
      </c>
      <c r="Z935" s="95">
        <v>-16.6666666666666</v>
      </c>
      <c r="AA935" s="95">
        <v>5</v>
      </c>
      <c r="AB935" s="95">
        <v>0</v>
      </c>
      <c r="AD935" s="95">
        <v>1</v>
      </c>
      <c r="AF935" s="96">
        <v>9</v>
      </c>
    </row>
    <row r="936" spans="1:32" ht="13.5" hidden="1" customHeight="1" outlineLevel="1" collapsed="1" x14ac:dyDescent="0.3">
      <c r="A936" s="91" t="s">
        <v>1827</v>
      </c>
      <c r="B936" s="92" t="s">
        <v>34</v>
      </c>
      <c r="D936" s="94" t="s">
        <v>1828</v>
      </c>
      <c r="E936" s="95">
        <v>0</v>
      </c>
      <c r="F936" s="95">
        <v>0</v>
      </c>
      <c r="G936" s="95">
        <v>0</v>
      </c>
      <c r="H936" s="95">
        <v>0</v>
      </c>
      <c r="I936" s="95">
        <v>0</v>
      </c>
      <c r="J936" s="95">
        <v>0</v>
      </c>
      <c r="K936" s="95">
        <v>31</v>
      </c>
      <c r="L936" s="95">
        <v>0</v>
      </c>
      <c r="M936" s="95">
        <v>0</v>
      </c>
      <c r="N936" s="95">
        <v>31</v>
      </c>
      <c r="O936" s="95">
        <v>0</v>
      </c>
      <c r="Q936" s="95">
        <v>31</v>
      </c>
      <c r="R936" s="95" t="s">
        <v>36</v>
      </c>
      <c r="S936" s="95" t="s">
        <v>36</v>
      </c>
      <c r="X936" s="95" t="s">
        <v>36</v>
      </c>
      <c r="Y936" s="95">
        <v>8</v>
      </c>
      <c r="Z936" s="95">
        <v>-9.0909090909090899</v>
      </c>
      <c r="AA936" s="95">
        <v>7.2727272727272698</v>
      </c>
      <c r="AB936" s="95">
        <v>-8</v>
      </c>
      <c r="AD936" s="95">
        <v>23.727272727272702</v>
      </c>
      <c r="AF936" s="96">
        <v>9</v>
      </c>
    </row>
    <row r="937" spans="1:32" ht="13.5" hidden="1" customHeight="1" outlineLevel="1" x14ac:dyDescent="0.3">
      <c r="A937" s="91" t="s">
        <v>1829</v>
      </c>
      <c r="B937" s="92" t="s">
        <v>34</v>
      </c>
      <c r="D937" s="94" t="s">
        <v>1830</v>
      </c>
      <c r="E937" s="95">
        <v>78</v>
      </c>
      <c r="F937" s="95">
        <v>0</v>
      </c>
      <c r="G937" s="95">
        <v>0</v>
      </c>
      <c r="H937" s="95">
        <v>0</v>
      </c>
      <c r="I937" s="95">
        <v>0</v>
      </c>
      <c r="J937" s="95">
        <v>78</v>
      </c>
      <c r="K937" s="95">
        <v>0</v>
      </c>
      <c r="L937" s="95">
        <v>0</v>
      </c>
      <c r="M937" s="95">
        <v>0</v>
      </c>
      <c r="N937" s="95">
        <v>0</v>
      </c>
      <c r="O937" s="95">
        <v>0</v>
      </c>
      <c r="Q937" s="95">
        <v>78</v>
      </c>
      <c r="R937" s="95">
        <v>7</v>
      </c>
      <c r="S937" s="95">
        <v>76.400000000000006</v>
      </c>
      <c r="X937" s="95">
        <v>76.400000000000006</v>
      </c>
      <c r="Y937" s="95">
        <v>83.4</v>
      </c>
      <c r="Z937" s="95">
        <v>-10.6060606060606</v>
      </c>
      <c r="AA937" s="95">
        <v>74.554545454545405</v>
      </c>
      <c r="AB937" s="95">
        <v>-5.4</v>
      </c>
      <c r="AD937" s="95">
        <v>3.4454545454545298</v>
      </c>
      <c r="AF937" s="96">
        <v>9</v>
      </c>
    </row>
    <row r="938" spans="1:32" ht="13.5" hidden="1" customHeight="1" outlineLevel="1" x14ac:dyDescent="0.3">
      <c r="A938" s="91" t="s">
        <v>1831</v>
      </c>
      <c r="B938" s="92" t="s">
        <v>34</v>
      </c>
      <c r="D938" s="94" t="s">
        <v>1832</v>
      </c>
      <c r="E938" s="95">
        <v>11</v>
      </c>
      <c r="F938" s="95">
        <v>0</v>
      </c>
      <c r="G938" s="95">
        <v>0</v>
      </c>
      <c r="H938" s="95">
        <v>0</v>
      </c>
      <c r="I938" s="95">
        <v>0</v>
      </c>
      <c r="J938" s="95">
        <v>11</v>
      </c>
      <c r="K938" s="95">
        <v>0</v>
      </c>
      <c r="L938" s="95">
        <v>0</v>
      </c>
      <c r="M938" s="95">
        <v>0</v>
      </c>
      <c r="N938" s="95">
        <v>0</v>
      </c>
      <c r="O938" s="95">
        <v>0</v>
      </c>
      <c r="Q938" s="95">
        <v>11</v>
      </c>
      <c r="R938" s="95" t="s">
        <v>36</v>
      </c>
      <c r="S938" s="95" t="s">
        <v>36</v>
      </c>
      <c r="X938" s="95" t="s">
        <v>36</v>
      </c>
      <c r="Y938" s="95">
        <v>6</v>
      </c>
      <c r="Z938" s="95">
        <v>-9.0909090909090899</v>
      </c>
      <c r="AA938" s="95">
        <v>5.4545454545454497</v>
      </c>
      <c r="AB938" s="95">
        <v>5</v>
      </c>
      <c r="AD938" s="95">
        <v>5.5454545454545396</v>
      </c>
      <c r="AF938" s="96">
        <v>9</v>
      </c>
    </row>
    <row r="939" spans="1:32" ht="13.5" hidden="1" customHeight="1" outlineLevel="1" x14ac:dyDescent="0.3">
      <c r="A939" s="91" t="s">
        <v>1833</v>
      </c>
      <c r="B939" s="92" t="s">
        <v>34</v>
      </c>
      <c r="D939" s="94" t="s">
        <v>1834</v>
      </c>
      <c r="E939" s="95">
        <v>12</v>
      </c>
      <c r="F939" s="95">
        <v>0</v>
      </c>
      <c r="G939" s="95">
        <v>0</v>
      </c>
      <c r="H939" s="95">
        <v>0</v>
      </c>
      <c r="I939" s="95">
        <v>0</v>
      </c>
      <c r="J939" s="95">
        <v>12</v>
      </c>
      <c r="K939" s="95">
        <v>0</v>
      </c>
      <c r="L939" s="95">
        <v>0</v>
      </c>
      <c r="M939" s="95">
        <v>0</v>
      </c>
      <c r="N939" s="95">
        <v>0</v>
      </c>
      <c r="O939" s="95">
        <v>0</v>
      </c>
      <c r="Q939" s="95">
        <v>12</v>
      </c>
      <c r="R939" s="95">
        <v>6</v>
      </c>
      <c r="S939" s="95">
        <v>15.4</v>
      </c>
      <c r="X939" s="95">
        <v>15.4</v>
      </c>
      <c r="Y939" s="95">
        <v>21.4</v>
      </c>
      <c r="Z939" s="95">
        <v>-15.6862745098039</v>
      </c>
      <c r="AA939" s="95">
        <v>18.0431372549019</v>
      </c>
      <c r="AB939" s="95">
        <v>-9.4</v>
      </c>
      <c r="AD939" s="95">
        <v>-6.0431372549019597</v>
      </c>
      <c r="AF939" s="96">
        <v>9</v>
      </c>
    </row>
    <row r="940" spans="1:32" ht="13.5" hidden="1" customHeight="1" outlineLevel="1" x14ac:dyDescent="0.3">
      <c r="A940" s="91" t="s">
        <v>1835</v>
      </c>
      <c r="B940" s="92" t="s">
        <v>34</v>
      </c>
      <c r="D940" s="94" t="s">
        <v>1836</v>
      </c>
      <c r="E940" s="95">
        <v>0</v>
      </c>
      <c r="F940" s="95">
        <v>6</v>
      </c>
      <c r="G940" s="95">
        <v>0</v>
      </c>
      <c r="H940" s="95">
        <v>21</v>
      </c>
      <c r="I940" s="95">
        <v>0</v>
      </c>
      <c r="J940" s="95">
        <v>27</v>
      </c>
      <c r="K940" s="95">
        <v>0</v>
      </c>
      <c r="L940" s="95">
        <v>0</v>
      </c>
      <c r="M940" s="95">
        <v>0</v>
      </c>
      <c r="N940" s="95">
        <v>0</v>
      </c>
      <c r="O940" s="95">
        <v>0</v>
      </c>
      <c r="Q940" s="95">
        <v>27</v>
      </c>
      <c r="R940" s="95">
        <v>5</v>
      </c>
      <c r="V940" s="95">
        <v>21</v>
      </c>
      <c r="X940" s="95">
        <v>21</v>
      </c>
      <c r="Y940" s="95">
        <v>26</v>
      </c>
      <c r="Z940" s="95">
        <v>-2.8571428571428501</v>
      </c>
      <c r="AA940" s="95">
        <v>25.257142857142799</v>
      </c>
      <c r="AB940" s="95">
        <v>1</v>
      </c>
      <c r="AD940" s="95">
        <v>1.74285714285714</v>
      </c>
      <c r="AF940" s="96">
        <v>9</v>
      </c>
    </row>
    <row r="941" spans="1:32" ht="13.5" customHeight="1" x14ac:dyDescent="0.3">
      <c r="A941" s="91" t="s">
        <v>1837</v>
      </c>
      <c r="B941" s="92" t="s">
        <v>31</v>
      </c>
      <c r="D941" s="94" t="s">
        <v>1838</v>
      </c>
      <c r="E941" s="95">
        <v>674</v>
      </c>
      <c r="F941" s="95">
        <v>0</v>
      </c>
      <c r="G941" s="95">
        <v>614</v>
      </c>
      <c r="H941" s="95">
        <v>396</v>
      </c>
      <c r="I941" s="95">
        <v>766</v>
      </c>
      <c r="J941" s="95">
        <v>2450</v>
      </c>
      <c r="K941" s="95">
        <v>0</v>
      </c>
      <c r="L941" s="95">
        <v>0</v>
      </c>
      <c r="M941" s="95">
        <v>10</v>
      </c>
      <c r="N941" s="95">
        <v>10</v>
      </c>
      <c r="O941" s="95">
        <v>0</v>
      </c>
      <c r="Q941" s="95">
        <v>2460</v>
      </c>
      <c r="R941" s="95">
        <v>95</v>
      </c>
      <c r="S941" s="95">
        <v>619.954951359441</v>
      </c>
      <c r="U941" s="95">
        <v>601.6</v>
      </c>
      <c r="V941" s="95">
        <v>395</v>
      </c>
      <c r="W941" s="95">
        <v>610.9</v>
      </c>
      <c r="X941" s="95">
        <v>2227.4549513594402</v>
      </c>
      <c r="Y941" s="95">
        <v>2322.4549513594402</v>
      </c>
      <c r="Z941" s="95">
        <v>-0.51440329218106995</v>
      </c>
      <c r="AA941" s="95">
        <v>2310.5081666302199</v>
      </c>
      <c r="AB941" s="95">
        <v>127.54504864055799</v>
      </c>
      <c r="AC941" s="95">
        <v>105.49182013480601</v>
      </c>
      <c r="AD941" s="95">
        <v>149.49183336977401</v>
      </c>
      <c r="AE941" s="95">
        <v>106.47008461293601</v>
      </c>
      <c r="AF941" s="96">
        <v>1</v>
      </c>
    </row>
    <row r="942" spans="1:32" ht="13.5" customHeight="1" collapsed="1" x14ac:dyDescent="0.3">
      <c r="A942" s="91" t="s">
        <v>1839</v>
      </c>
      <c r="B942" s="92" t="s">
        <v>31</v>
      </c>
      <c r="D942" s="94" t="s">
        <v>1840</v>
      </c>
      <c r="E942" s="95">
        <v>617</v>
      </c>
      <c r="F942" s="95">
        <v>0</v>
      </c>
      <c r="G942" s="95">
        <v>1015</v>
      </c>
      <c r="H942" s="95">
        <v>438</v>
      </c>
      <c r="I942" s="95">
        <v>1112</v>
      </c>
      <c r="J942" s="95">
        <v>3182</v>
      </c>
      <c r="K942" s="95">
        <v>0</v>
      </c>
      <c r="L942" s="95">
        <v>0</v>
      </c>
      <c r="M942" s="95">
        <v>0</v>
      </c>
      <c r="N942" s="95">
        <v>0</v>
      </c>
      <c r="O942" s="95">
        <v>0</v>
      </c>
      <c r="Q942" s="95">
        <v>3182</v>
      </c>
      <c r="R942" s="95">
        <v>213</v>
      </c>
      <c r="S942" s="95">
        <v>550.56996757295997</v>
      </c>
      <c r="U942" s="95">
        <v>984.4</v>
      </c>
      <c r="V942" s="95">
        <v>436.1</v>
      </c>
      <c r="W942" s="95">
        <v>841.47083993660794</v>
      </c>
      <c r="X942" s="95">
        <v>2812.5408075095602</v>
      </c>
      <c r="Y942" s="95">
        <v>3025.5408075095602</v>
      </c>
      <c r="Z942" s="95">
        <v>-1.6758439071103599</v>
      </c>
      <c r="AA942" s="95">
        <v>2974.8374662297801</v>
      </c>
      <c r="AB942" s="95">
        <v>156.45919249043001</v>
      </c>
      <c r="AC942" s="95">
        <v>105.171280192357</v>
      </c>
      <c r="AD942" s="95">
        <v>207.16253377021701</v>
      </c>
      <c r="AE942" s="95">
        <v>106.963826969436</v>
      </c>
      <c r="AF942" s="96">
        <v>0</v>
      </c>
    </row>
    <row r="943" spans="1:32" ht="13.5" customHeight="1" collapsed="1" x14ac:dyDescent="0.3">
      <c r="A943" s="91" t="s">
        <v>1841</v>
      </c>
      <c r="B943" s="92" t="s">
        <v>31</v>
      </c>
      <c r="D943" s="94" t="s">
        <v>1842</v>
      </c>
      <c r="E943" s="95">
        <v>663</v>
      </c>
      <c r="F943" s="95">
        <v>0</v>
      </c>
      <c r="G943" s="95">
        <v>402</v>
      </c>
      <c r="H943" s="95">
        <v>1632</v>
      </c>
      <c r="I943" s="95">
        <v>1144</v>
      </c>
      <c r="J943" s="95">
        <v>3841</v>
      </c>
      <c r="K943" s="95">
        <v>0</v>
      </c>
      <c r="L943" s="95">
        <v>0</v>
      </c>
      <c r="M943" s="95">
        <v>0</v>
      </c>
      <c r="N943" s="95">
        <v>0</v>
      </c>
      <c r="O943" s="95">
        <v>0</v>
      </c>
      <c r="Q943" s="95">
        <v>3841</v>
      </c>
      <c r="R943" s="95">
        <v>196</v>
      </c>
      <c r="S943" s="95">
        <v>591.16996757295999</v>
      </c>
      <c r="U943" s="95">
        <v>391</v>
      </c>
      <c r="V943" s="95">
        <v>1413.85</v>
      </c>
      <c r="W943" s="95">
        <v>969.3</v>
      </c>
      <c r="X943" s="95">
        <v>3365.3199675729602</v>
      </c>
      <c r="Y943" s="95">
        <v>3561.3199675729602</v>
      </c>
      <c r="Z943" s="95">
        <v>-1.5505617977527999</v>
      </c>
      <c r="AA943" s="95">
        <v>3506.0995006600301</v>
      </c>
      <c r="AB943" s="95">
        <v>279.68003242703901</v>
      </c>
      <c r="AC943" s="95">
        <v>107.853268871475</v>
      </c>
      <c r="AD943" s="95">
        <v>334.90049933996801</v>
      </c>
      <c r="AE943" s="95">
        <v>109.55193939239</v>
      </c>
      <c r="AF943" s="96">
        <v>1</v>
      </c>
    </row>
    <row r="944" spans="1:32" ht="13.5" customHeight="1" x14ac:dyDescent="0.3">
      <c r="A944" s="91" t="s">
        <v>1843</v>
      </c>
      <c r="B944" s="92" t="s">
        <v>31</v>
      </c>
      <c r="D944" s="94" t="s">
        <v>1844</v>
      </c>
      <c r="E944" s="95">
        <v>607</v>
      </c>
      <c r="F944" s="95">
        <v>0</v>
      </c>
      <c r="G944" s="95">
        <v>881</v>
      </c>
      <c r="H944" s="95">
        <v>670</v>
      </c>
      <c r="I944" s="95">
        <v>715</v>
      </c>
      <c r="J944" s="95">
        <v>2873</v>
      </c>
      <c r="K944" s="95">
        <v>58</v>
      </c>
      <c r="L944" s="95">
        <v>0</v>
      </c>
      <c r="M944" s="95">
        <v>0</v>
      </c>
      <c r="N944" s="95">
        <v>58</v>
      </c>
      <c r="O944" s="95">
        <v>0</v>
      </c>
      <c r="Q944" s="95">
        <v>2931</v>
      </c>
      <c r="R944" s="95">
        <v>102</v>
      </c>
      <c r="S944" s="95">
        <v>544.73322524320201</v>
      </c>
      <c r="U944" s="95">
        <v>860.8</v>
      </c>
      <c r="V944" s="95">
        <v>664.2</v>
      </c>
      <c r="W944" s="95">
        <v>607.6</v>
      </c>
      <c r="X944" s="95">
        <v>2677.3332252432001</v>
      </c>
      <c r="Y944" s="95">
        <v>2779.3332252432001</v>
      </c>
      <c r="Z944" s="95">
        <v>-3.6927134849983498</v>
      </c>
      <c r="AA944" s="95">
        <v>2676.7004124415998</v>
      </c>
      <c r="AB944" s="95">
        <v>93.666774756797096</v>
      </c>
      <c r="AC944" s="95">
        <v>103.37011675700001</v>
      </c>
      <c r="AD944" s="95">
        <v>254.29958755839201</v>
      </c>
      <c r="AE944" s="95">
        <v>109.500487479897</v>
      </c>
      <c r="AF944" s="96">
        <v>0</v>
      </c>
    </row>
    <row r="945" spans="1:32" ht="13.5" customHeight="1" x14ac:dyDescent="0.3">
      <c r="A945" s="91" t="s">
        <v>1845</v>
      </c>
      <c r="B945" s="92" t="s">
        <v>31</v>
      </c>
      <c r="D945" s="94" t="s">
        <v>1846</v>
      </c>
      <c r="E945" s="95">
        <v>913</v>
      </c>
      <c r="F945" s="95">
        <v>0</v>
      </c>
      <c r="G945" s="95">
        <v>762</v>
      </c>
      <c r="H945" s="95">
        <v>647</v>
      </c>
      <c r="I945" s="95">
        <v>749</v>
      </c>
      <c r="J945" s="95">
        <v>3071</v>
      </c>
      <c r="K945" s="95">
        <v>0</v>
      </c>
      <c r="L945" s="95">
        <v>0</v>
      </c>
      <c r="M945" s="95">
        <v>0</v>
      </c>
      <c r="N945" s="95">
        <v>0</v>
      </c>
      <c r="O945" s="95">
        <v>0</v>
      </c>
      <c r="Q945" s="95">
        <v>3071</v>
      </c>
      <c r="R945" s="95">
        <v>154</v>
      </c>
      <c r="S945" s="95">
        <v>722.6</v>
      </c>
      <c r="U945" s="95">
        <v>758.6</v>
      </c>
      <c r="V945" s="95">
        <v>639</v>
      </c>
      <c r="W945" s="95">
        <v>531.1</v>
      </c>
      <c r="X945" s="95">
        <v>2651.3</v>
      </c>
      <c r="Y945" s="95">
        <v>2805.3</v>
      </c>
      <c r="Z945" s="95">
        <v>-0.97030285210232003</v>
      </c>
      <c r="AA945" s="95">
        <v>2778.0800940899699</v>
      </c>
      <c r="AB945" s="95">
        <v>265.69999999999902</v>
      </c>
      <c r="AC945" s="95">
        <v>109.47135778704499</v>
      </c>
      <c r="AD945" s="95">
        <v>292.91990591002599</v>
      </c>
      <c r="AE945" s="95">
        <v>110.543969071776</v>
      </c>
      <c r="AF945" s="96">
        <v>1</v>
      </c>
    </row>
    <row r="946" spans="1:32" ht="13.5" customHeight="1" x14ac:dyDescent="0.3">
      <c r="A946" s="91" t="s">
        <v>1847</v>
      </c>
      <c r="B946" s="92" t="s">
        <v>31</v>
      </c>
      <c r="D946" s="94" t="s">
        <v>1848</v>
      </c>
      <c r="E946" s="95">
        <v>519</v>
      </c>
      <c r="F946" s="95">
        <v>0</v>
      </c>
      <c r="G946" s="95">
        <v>434</v>
      </c>
      <c r="H946" s="95">
        <v>959</v>
      </c>
      <c r="I946" s="95">
        <v>554</v>
      </c>
      <c r="J946" s="95">
        <v>2466</v>
      </c>
      <c r="K946" s="95">
        <v>30</v>
      </c>
      <c r="L946" s="95">
        <v>0</v>
      </c>
      <c r="M946" s="95">
        <v>0</v>
      </c>
      <c r="N946" s="95">
        <v>30</v>
      </c>
      <c r="O946" s="95">
        <v>0</v>
      </c>
      <c r="Q946" s="95">
        <v>2496</v>
      </c>
      <c r="R946" s="95">
        <v>103</v>
      </c>
      <c r="S946" s="95">
        <v>465.869967572961</v>
      </c>
      <c r="U946" s="95">
        <v>406.8</v>
      </c>
      <c r="V946" s="95">
        <v>946</v>
      </c>
      <c r="W946" s="95">
        <v>448</v>
      </c>
      <c r="X946" s="95">
        <v>2266.6699675729601</v>
      </c>
      <c r="Y946" s="95">
        <v>2369.6699675729601</v>
      </c>
      <c r="Z946" s="95">
        <v>-1.0760953112989999</v>
      </c>
      <c r="AA946" s="95">
        <v>2344.1700601586399</v>
      </c>
      <c r="AB946" s="95">
        <v>96.330032427039001</v>
      </c>
      <c r="AC946" s="95">
        <v>104.065124415857</v>
      </c>
      <c r="AD946" s="95">
        <v>151.82993984135101</v>
      </c>
      <c r="AE946" s="95">
        <v>106.476916603528</v>
      </c>
      <c r="AF946" s="96">
        <v>0</v>
      </c>
    </row>
    <row r="947" spans="1:32" ht="13.5" customHeight="1" collapsed="1" x14ac:dyDescent="0.3">
      <c r="A947" s="91" t="s">
        <v>1849</v>
      </c>
      <c r="B947" s="92" t="s">
        <v>31</v>
      </c>
      <c r="D947" s="94" t="s">
        <v>1850</v>
      </c>
      <c r="E947" s="95">
        <v>544</v>
      </c>
      <c r="F947" s="95">
        <v>18</v>
      </c>
      <c r="G947" s="95">
        <v>607</v>
      </c>
      <c r="H947" s="95">
        <v>160</v>
      </c>
      <c r="I947" s="95">
        <v>36</v>
      </c>
      <c r="J947" s="95">
        <v>1365</v>
      </c>
      <c r="K947" s="95">
        <v>80</v>
      </c>
      <c r="L947" s="95">
        <v>0</v>
      </c>
      <c r="M947" s="95">
        <v>0</v>
      </c>
      <c r="N947" s="95">
        <v>80</v>
      </c>
      <c r="O947" s="95">
        <v>0</v>
      </c>
      <c r="Q947" s="95">
        <v>1445</v>
      </c>
      <c r="R947" s="95">
        <v>151</v>
      </c>
      <c r="S947" s="95">
        <v>436.12880609652802</v>
      </c>
      <c r="T947" s="95">
        <v>11.0466045723962</v>
      </c>
      <c r="U947" s="95">
        <v>537.4</v>
      </c>
      <c r="V947" s="95">
        <v>157.4</v>
      </c>
      <c r="W947" s="95">
        <v>33</v>
      </c>
      <c r="X947" s="95">
        <v>1174.9754106689199</v>
      </c>
      <c r="Y947" s="95">
        <v>1325.9754106689199</v>
      </c>
      <c r="Z947" s="95">
        <v>-6.5171392297926296</v>
      </c>
      <c r="AA947" s="95">
        <v>1239.5597470028099</v>
      </c>
      <c r="AB947" s="95">
        <v>39.024589331074999</v>
      </c>
      <c r="AC947" s="95">
        <v>102.94308544616101</v>
      </c>
      <c r="AD947" s="95">
        <v>205.44025299718299</v>
      </c>
      <c r="AE947" s="95">
        <v>116.57364669141</v>
      </c>
      <c r="AF947" s="96">
        <v>1</v>
      </c>
    </row>
    <row r="948" spans="1:32" ht="13.5" hidden="1" customHeight="1" outlineLevel="1" x14ac:dyDescent="0.3">
      <c r="A948" s="91" t="s">
        <v>1851</v>
      </c>
      <c r="B948" s="92" t="s">
        <v>34</v>
      </c>
      <c r="D948" s="94" t="s">
        <v>1852</v>
      </c>
      <c r="E948" s="95">
        <v>296</v>
      </c>
      <c r="F948" s="95">
        <v>12</v>
      </c>
      <c r="G948" s="95">
        <v>242</v>
      </c>
      <c r="H948" s="95">
        <v>0</v>
      </c>
      <c r="I948" s="95">
        <v>0</v>
      </c>
      <c r="J948" s="95">
        <v>550</v>
      </c>
      <c r="K948" s="95">
        <v>80</v>
      </c>
      <c r="L948" s="95">
        <v>0</v>
      </c>
      <c r="M948" s="95">
        <v>0</v>
      </c>
      <c r="N948" s="95">
        <v>80</v>
      </c>
      <c r="O948" s="95">
        <v>0</v>
      </c>
      <c r="Q948" s="95">
        <v>630</v>
      </c>
      <c r="R948" s="95" t="s">
        <v>36</v>
      </c>
      <c r="S948" s="95" t="s">
        <v>36</v>
      </c>
      <c r="T948" s="95" t="s">
        <v>36</v>
      </c>
      <c r="U948" s="95" t="s">
        <v>36</v>
      </c>
      <c r="X948" s="95" t="s">
        <v>36</v>
      </c>
      <c r="Y948" s="95" t="s">
        <v>36</v>
      </c>
      <c r="Z948" s="95">
        <v>-5.4279749478079298</v>
      </c>
      <c r="AA948" s="95" t="s">
        <v>36</v>
      </c>
      <c r="AB948" s="95" t="s">
        <v>36</v>
      </c>
      <c r="AD948" s="95" t="s">
        <v>36</v>
      </c>
      <c r="AF948" s="96">
        <v>9</v>
      </c>
    </row>
    <row r="949" spans="1:32" ht="13.5" hidden="1" customHeight="1" outlineLevel="1" x14ac:dyDescent="0.3">
      <c r="A949" s="91" t="s">
        <v>1853</v>
      </c>
      <c r="B949" s="92" t="s">
        <v>34</v>
      </c>
      <c r="D949" s="94" t="s">
        <v>1854</v>
      </c>
      <c r="E949" s="95">
        <v>26</v>
      </c>
      <c r="F949" s="95">
        <v>0</v>
      </c>
      <c r="G949" s="95">
        <v>80</v>
      </c>
      <c r="H949" s="95">
        <v>80</v>
      </c>
      <c r="I949" s="95">
        <v>0</v>
      </c>
      <c r="J949" s="95">
        <v>186</v>
      </c>
      <c r="K949" s="95">
        <v>0</v>
      </c>
      <c r="L949" s="95">
        <v>0</v>
      </c>
      <c r="M949" s="95">
        <v>0</v>
      </c>
      <c r="N949" s="95">
        <v>0</v>
      </c>
      <c r="O949" s="95">
        <v>0</v>
      </c>
      <c r="Q949" s="95">
        <v>186</v>
      </c>
      <c r="R949" s="95">
        <v>11</v>
      </c>
      <c r="S949" s="95">
        <v>26</v>
      </c>
      <c r="U949" s="95">
        <v>80</v>
      </c>
      <c r="V949" s="95">
        <v>77.400000000000006</v>
      </c>
      <c r="X949" s="95">
        <v>183.4</v>
      </c>
      <c r="Y949" s="95">
        <v>194.4</v>
      </c>
      <c r="Z949" s="95">
        <v>-7.4766355140186898</v>
      </c>
      <c r="AA949" s="95">
        <v>179.865420560747</v>
      </c>
      <c r="AB949" s="95">
        <v>-8.4</v>
      </c>
      <c r="AD949" s="95">
        <v>6.1345794392523203</v>
      </c>
      <c r="AF949" s="96">
        <v>9</v>
      </c>
    </row>
    <row r="950" spans="1:32" ht="13.5" hidden="1" customHeight="1" outlineLevel="1" x14ac:dyDescent="0.3">
      <c r="A950" s="91" t="s">
        <v>1855</v>
      </c>
      <c r="B950" s="92" t="s">
        <v>34</v>
      </c>
      <c r="D950" s="94" t="s">
        <v>1856</v>
      </c>
      <c r="E950" s="95">
        <v>6</v>
      </c>
      <c r="F950" s="95">
        <v>0</v>
      </c>
      <c r="G950" s="95">
        <v>0</v>
      </c>
      <c r="H950" s="95">
        <v>0</v>
      </c>
      <c r="I950" s="95">
        <v>0</v>
      </c>
      <c r="J950" s="95">
        <v>6</v>
      </c>
      <c r="K950" s="95">
        <v>0</v>
      </c>
      <c r="L950" s="95">
        <v>0</v>
      </c>
      <c r="M950" s="95">
        <v>0</v>
      </c>
      <c r="N950" s="95">
        <v>0</v>
      </c>
      <c r="O950" s="95">
        <v>0</v>
      </c>
      <c r="Q950" s="95">
        <v>6</v>
      </c>
      <c r="R950" s="95">
        <v>7</v>
      </c>
      <c r="S950" s="95">
        <v>11.523302286198099</v>
      </c>
      <c r="X950" s="95">
        <v>11.523302286198099</v>
      </c>
      <c r="Y950" s="95">
        <v>18.523302286198099</v>
      </c>
      <c r="Z950" s="95">
        <v>-3.27868852459016</v>
      </c>
      <c r="AA950" s="95">
        <v>17.915980899765401</v>
      </c>
      <c r="AB950" s="95">
        <v>-12.523302286198099</v>
      </c>
      <c r="AD950" s="95">
        <v>-11.915980899765399</v>
      </c>
      <c r="AF950" s="96">
        <v>9</v>
      </c>
    </row>
    <row r="951" spans="1:32" ht="13.5" hidden="1" customHeight="1" outlineLevel="1" x14ac:dyDescent="0.3">
      <c r="A951" s="91" t="s">
        <v>1857</v>
      </c>
      <c r="B951" s="92" t="s">
        <v>34</v>
      </c>
      <c r="D951" s="94" t="s">
        <v>1858</v>
      </c>
      <c r="E951" s="95">
        <v>33</v>
      </c>
      <c r="F951" s="95">
        <v>0</v>
      </c>
      <c r="G951" s="95">
        <v>205</v>
      </c>
      <c r="H951" s="95">
        <v>80</v>
      </c>
      <c r="I951" s="95">
        <v>0</v>
      </c>
      <c r="J951" s="95">
        <v>318</v>
      </c>
      <c r="K951" s="95">
        <v>0</v>
      </c>
      <c r="L951" s="95">
        <v>0</v>
      </c>
      <c r="M951" s="95">
        <v>0</v>
      </c>
      <c r="N951" s="95">
        <v>0</v>
      </c>
      <c r="O951" s="95">
        <v>0</v>
      </c>
      <c r="Q951" s="95">
        <v>318</v>
      </c>
      <c r="R951" s="95">
        <v>22</v>
      </c>
      <c r="S951" s="95">
        <v>31.523302286198099</v>
      </c>
      <c r="U951" s="95">
        <v>203.8</v>
      </c>
      <c r="V951" s="95">
        <v>80</v>
      </c>
      <c r="X951" s="95">
        <v>315.32330228619799</v>
      </c>
      <c r="Y951" s="95">
        <v>337.32330228619799</v>
      </c>
      <c r="Z951" s="95">
        <v>-2.0942408376963302</v>
      </c>
      <c r="AA951" s="95">
        <v>330.25893993465399</v>
      </c>
      <c r="AB951" s="95">
        <v>-19.3233022861981</v>
      </c>
      <c r="AD951" s="95">
        <v>-12.2589399346547</v>
      </c>
      <c r="AF951" s="96">
        <v>9</v>
      </c>
    </row>
    <row r="952" spans="1:32" ht="13.5" hidden="1" customHeight="1" outlineLevel="1" x14ac:dyDescent="0.3">
      <c r="A952" s="91" t="s">
        <v>1859</v>
      </c>
      <c r="B952" s="92" t="s">
        <v>34</v>
      </c>
      <c r="D952" s="94" t="s">
        <v>1860</v>
      </c>
      <c r="E952" s="95">
        <v>32</v>
      </c>
      <c r="F952" s="95">
        <v>0</v>
      </c>
      <c r="G952" s="95">
        <v>0</v>
      </c>
      <c r="H952" s="95">
        <v>0</v>
      </c>
      <c r="I952" s="95">
        <v>0</v>
      </c>
      <c r="J952" s="95">
        <v>32</v>
      </c>
      <c r="K952" s="95">
        <v>0</v>
      </c>
      <c r="L952" s="95">
        <v>0</v>
      </c>
      <c r="M952" s="95">
        <v>0</v>
      </c>
      <c r="N952" s="95">
        <v>0</v>
      </c>
      <c r="O952" s="95">
        <v>0</v>
      </c>
      <c r="Q952" s="95">
        <v>32</v>
      </c>
      <c r="R952" s="95">
        <v>6</v>
      </c>
      <c r="S952" s="95">
        <v>30</v>
      </c>
      <c r="X952" s="95">
        <v>30</v>
      </c>
      <c r="Y952" s="95">
        <v>36</v>
      </c>
      <c r="Z952" s="95">
        <v>-2.0618556701030899</v>
      </c>
      <c r="AA952" s="95">
        <v>35.257731958762797</v>
      </c>
      <c r="AB952" s="95">
        <v>-4</v>
      </c>
      <c r="AD952" s="95">
        <v>-3.2577319587628799</v>
      </c>
      <c r="AF952" s="96">
        <v>9</v>
      </c>
    </row>
    <row r="953" spans="1:32" ht="13.5" hidden="1" customHeight="1" outlineLevel="1" x14ac:dyDescent="0.3">
      <c r="A953" s="91" t="s">
        <v>1861</v>
      </c>
      <c r="B953" s="92" t="s">
        <v>34</v>
      </c>
      <c r="D953" s="94" t="s">
        <v>1862</v>
      </c>
      <c r="E953" s="95">
        <v>15</v>
      </c>
      <c r="F953" s="95">
        <v>0</v>
      </c>
      <c r="G953" s="95">
        <v>0</v>
      </c>
      <c r="H953" s="95">
        <v>0</v>
      </c>
      <c r="I953" s="95">
        <v>0</v>
      </c>
      <c r="J953" s="95">
        <v>15</v>
      </c>
      <c r="K953" s="95">
        <v>0</v>
      </c>
      <c r="L953" s="95">
        <v>0</v>
      </c>
      <c r="M953" s="95">
        <v>0</v>
      </c>
      <c r="N953" s="95">
        <v>0</v>
      </c>
      <c r="O953" s="95">
        <v>0</v>
      </c>
      <c r="Q953" s="95">
        <v>15</v>
      </c>
      <c r="R953" s="95">
        <v>18</v>
      </c>
      <c r="S953" s="95">
        <v>9</v>
      </c>
      <c r="X953" s="95">
        <v>9</v>
      </c>
      <c r="Y953" s="95">
        <v>27</v>
      </c>
      <c r="Z953" s="95">
        <v>-8.7378640776699008</v>
      </c>
      <c r="AA953" s="95">
        <v>24.6407766990291</v>
      </c>
      <c r="AB953" s="95">
        <v>-12</v>
      </c>
      <c r="AD953" s="95">
        <v>-9.6407766990291304</v>
      </c>
      <c r="AF953" s="96">
        <v>9</v>
      </c>
    </row>
    <row r="954" spans="1:32" ht="13.5" hidden="1" customHeight="1" outlineLevel="1" x14ac:dyDescent="0.3">
      <c r="A954" s="91" t="s">
        <v>1863</v>
      </c>
      <c r="B954" s="92" t="s">
        <v>34</v>
      </c>
      <c r="D954" s="94" t="s">
        <v>1864</v>
      </c>
      <c r="E954" s="95">
        <v>0</v>
      </c>
      <c r="F954" s="95">
        <v>0</v>
      </c>
      <c r="G954" s="95">
        <v>0</v>
      </c>
      <c r="H954" s="95">
        <v>0</v>
      </c>
      <c r="I954" s="95">
        <v>0</v>
      </c>
      <c r="J954" s="95">
        <v>0</v>
      </c>
      <c r="K954" s="95">
        <v>0</v>
      </c>
      <c r="L954" s="95">
        <v>0</v>
      </c>
      <c r="M954" s="95">
        <v>0</v>
      </c>
      <c r="N954" s="95">
        <v>0</v>
      </c>
      <c r="O954" s="95">
        <v>0</v>
      </c>
      <c r="Q954" s="95">
        <v>0</v>
      </c>
      <c r="R954" s="95" t="s">
        <v>36</v>
      </c>
      <c r="Y954" s="95" t="s">
        <v>36</v>
      </c>
      <c r="Z954" s="95">
        <v>-9.0909090909090899</v>
      </c>
      <c r="AA954" s="95" t="s">
        <v>36</v>
      </c>
      <c r="AB954" s="95" t="s">
        <v>36</v>
      </c>
      <c r="AD954" s="95" t="s">
        <v>36</v>
      </c>
      <c r="AF954" s="96">
        <v>9</v>
      </c>
    </row>
    <row r="955" spans="1:32" ht="13.5" hidden="1" customHeight="1" outlineLevel="1" x14ac:dyDescent="0.3">
      <c r="A955" s="91" t="s">
        <v>1865</v>
      </c>
      <c r="B955" s="92" t="s">
        <v>34</v>
      </c>
      <c r="D955" s="94" t="s">
        <v>1866</v>
      </c>
      <c r="E955" s="95">
        <v>12</v>
      </c>
      <c r="F955" s="95">
        <v>0</v>
      </c>
      <c r="G955" s="95">
        <v>0</v>
      </c>
      <c r="H955" s="95">
        <v>0</v>
      </c>
      <c r="I955" s="95">
        <v>36</v>
      </c>
      <c r="J955" s="95">
        <v>48</v>
      </c>
      <c r="K955" s="95">
        <v>0</v>
      </c>
      <c r="L955" s="95">
        <v>0</v>
      </c>
      <c r="M955" s="95">
        <v>0</v>
      </c>
      <c r="N955" s="95">
        <v>0</v>
      </c>
      <c r="O955" s="95">
        <v>0</v>
      </c>
      <c r="Q955" s="95">
        <v>48</v>
      </c>
      <c r="R955" s="95">
        <v>5</v>
      </c>
      <c r="S955" s="95">
        <v>11</v>
      </c>
      <c r="W955" s="95">
        <v>33</v>
      </c>
      <c r="X955" s="95">
        <v>44</v>
      </c>
      <c r="Y955" s="95">
        <v>49</v>
      </c>
      <c r="Z955" s="95">
        <v>-14.851485148514801</v>
      </c>
      <c r="AA955" s="95">
        <v>41.722772277227698</v>
      </c>
      <c r="AB955" s="95">
        <v>-1</v>
      </c>
      <c r="AD955" s="95">
        <v>6.2772277227722801</v>
      </c>
      <c r="AF955" s="96">
        <v>9</v>
      </c>
    </row>
    <row r="956" spans="1:32" ht="13.5" hidden="1" customHeight="1" outlineLevel="1" x14ac:dyDescent="0.3">
      <c r="A956" s="91" t="s">
        <v>1867</v>
      </c>
      <c r="B956" s="92" t="s">
        <v>34</v>
      </c>
      <c r="D956" s="94" t="s">
        <v>1868</v>
      </c>
      <c r="E956" s="95">
        <v>0</v>
      </c>
      <c r="F956" s="95">
        <v>0</v>
      </c>
      <c r="G956" s="95">
        <v>0</v>
      </c>
      <c r="H956" s="95">
        <v>0</v>
      </c>
      <c r="I956" s="95">
        <v>0</v>
      </c>
      <c r="J956" s="95">
        <v>0</v>
      </c>
      <c r="K956" s="95">
        <v>0</v>
      </c>
      <c r="L956" s="95">
        <v>0</v>
      </c>
      <c r="M956" s="95">
        <v>0</v>
      </c>
      <c r="N956" s="95">
        <v>0</v>
      </c>
      <c r="O956" s="95">
        <v>0</v>
      </c>
      <c r="Q956" s="95">
        <v>0</v>
      </c>
      <c r="R956" s="95" t="s">
        <v>36</v>
      </c>
      <c r="Y956" s="95" t="s">
        <v>36</v>
      </c>
      <c r="Z956" s="95">
        <v>-12.345679012345601</v>
      </c>
      <c r="AA956" s="95" t="s">
        <v>36</v>
      </c>
      <c r="AB956" s="95" t="s">
        <v>36</v>
      </c>
      <c r="AD956" s="95" t="s">
        <v>36</v>
      </c>
      <c r="AF956" s="96">
        <v>9</v>
      </c>
    </row>
    <row r="957" spans="1:32" ht="13.5" hidden="1" customHeight="1" outlineLevel="1" x14ac:dyDescent="0.3">
      <c r="A957" s="91" t="s">
        <v>1869</v>
      </c>
      <c r="B957" s="92" t="s">
        <v>34</v>
      </c>
      <c r="D957" s="94" t="s">
        <v>1870</v>
      </c>
      <c r="E957" s="95">
        <v>0</v>
      </c>
      <c r="F957" s="95">
        <v>6</v>
      </c>
      <c r="G957" s="95">
        <v>0</v>
      </c>
      <c r="H957" s="95">
        <v>0</v>
      </c>
      <c r="I957" s="95">
        <v>0</v>
      </c>
      <c r="J957" s="95">
        <v>6</v>
      </c>
      <c r="K957" s="95">
        <v>0</v>
      </c>
      <c r="L957" s="95">
        <v>0</v>
      </c>
      <c r="M957" s="95">
        <v>0</v>
      </c>
      <c r="N957" s="95">
        <v>0</v>
      </c>
      <c r="O957" s="95">
        <v>0</v>
      </c>
      <c r="Q957" s="95">
        <v>6</v>
      </c>
      <c r="R957" s="95">
        <v>7</v>
      </c>
      <c r="Y957" s="95">
        <v>7</v>
      </c>
      <c r="Z957" s="95">
        <v>-18.4615384615384</v>
      </c>
      <c r="AA957" s="95">
        <v>5.7076923076922998</v>
      </c>
      <c r="AB957" s="95">
        <v>-1</v>
      </c>
      <c r="AD957" s="95">
        <v>0.29230769230768999</v>
      </c>
      <c r="AF957" s="96">
        <v>9</v>
      </c>
    </row>
    <row r="958" spans="1:32" ht="13.5" hidden="1" customHeight="1" outlineLevel="1" collapsed="1" x14ac:dyDescent="0.3">
      <c r="A958" s="91" t="s">
        <v>1871</v>
      </c>
      <c r="B958" s="92" t="s">
        <v>34</v>
      </c>
      <c r="D958" s="94" t="s">
        <v>1872</v>
      </c>
      <c r="E958" s="95">
        <v>12</v>
      </c>
      <c r="F958" s="95">
        <v>0</v>
      </c>
      <c r="G958" s="95">
        <v>0</v>
      </c>
      <c r="H958" s="95">
        <v>0</v>
      </c>
      <c r="I958" s="95">
        <v>0</v>
      </c>
      <c r="J958" s="95">
        <v>12</v>
      </c>
      <c r="K958" s="95">
        <v>0</v>
      </c>
      <c r="L958" s="95">
        <v>0</v>
      </c>
      <c r="M958" s="95">
        <v>0</v>
      </c>
      <c r="N958" s="95">
        <v>0</v>
      </c>
      <c r="O958" s="95">
        <v>0</v>
      </c>
      <c r="Q958" s="95">
        <v>12</v>
      </c>
      <c r="R958" s="95" t="s">
        <v>36</v>
      </c>
      <c r="Y958" s="95" t="s">
        <v>36</v>
      </c>
      <c r="Z958" s="95">
        <v>-30</v>
      </c>
      <c r="AA958" s="95" t="s">
        <v>36</v>
      </c>
      <c r="AB958" s="95" t="s">
        <v>36</v>
      </c>
      <c r="AD958" s="95" t="s">
        <v>36</v>
      </c>
      <c r="AF958" s="96">
        <v>9</v>
      </c>
    </row>
    <row r="959" spans="1:32" ht="13.5" hidden="1" customHeight="1" outlineLevel="1" x14ac:dyDescent="0.3">
      <c r="A959" s="91" t="s">
        <v>1873</v>
      </c>
      <c r="B959" s="92" t="s">
        <v>34</v>
      </c>
      <c r="D959" s="94" t="s">
        <v>1874</v>
      </c>
      <c r="E959" s="95">
        <v>37</v>
      </c>
      <c r="F959" s="95">
        <v>0</v>
      </c>
      <c r="G959" s="95">
        <v>80</v>
      </c>
      <c r="H959" s="95">
        <v>0</v>
      </c>
      <c r="I959" s="95">
        <v>0</v>
      </c>
      <c r="J959" s="95">
        <v>117</v>
      </c>
      <c r="K959" s="95">
        <v>0</v>
      </c>
      <c r="L959" s="95">
        <v>0</v>
      </c>
      <c r="M959" s="95">
        <v>0</v>
      </c>
      <c r="N959" s="95">
        <v>0</v>
      </c>
      <c r="O959" s="95">
        <v>0</v>
      </c>
      <c r="Q959" s="95">
        <v>117</v>
      </c>
      <c r="R959" s="95">
        <v>11</v>
      </c>
      <c r="S959" s="95">
        <v>24</v>
      </c>
      <c r="U959" s="95">
        <v>78</v>
      </c>
      <c r="X959" s="95">
        <v>102</v>
      </c>
      <c r="Y959" s="95">
        <v>113</v>
      </c>
      <c r="Z959" s="95">
        <v>-1.6</v>
      </c>
      <c r="AA959" s="95">
        <v>111.19199999999999</v>
      </c>
      <c r="AB959" s="95">
        <v>4</v>
      </c>
      <c r="AD959" s="95">
        <v>5.8079999999999998</v>
      </c>
      <c r="AF959" s="96">
        <v>9</v>
      </c>
    </row>
    <row r="960" spans="1:32" ht="13.5" hidden="1" customHeight="1" outlineLevel="1" x14ac:dyDescent="0.3">
      <c r="A960" s="91" t="s">
        <v>1875</v>
      </c>
      <c r="B960" s="92" t="s">
        <v>34</v>
      </c>
      <c r="D960" s="94" t="s">
        <v>1876</v>
      </c>
      <c r="E960" s="95">
        <v>63</v>
      </c>
      <c r="F960" s="95">
        <v>0</v>
      </c>
      <c r="G960" s="95">
        <v>0</v>
      </c>
      <c r="H960" s="95">
        <v>0</v>
      </c>
      <c r="I960" s="95">
        <v>0</v>
      </c>
      <c r="J960" s="95">
        <v>63</v>
      </c>
      <c r="K960" s="95">
        <v>0</v>
      </c>
      <c r="L960" s="95">
        <v>0</v>
      </c>
      <c r="M960" s="95">
        <v>0</v>
      </c>
      <c r="N960" s="95">
        <v>0</v>
      </c>
      <c r="O960" s="95">
        <v>0</v>
      </c>
      <c r="Q960" s="95">
        <v>63</v>
      </c>
      <c r="R960" s="95">
        <v>6</v>
      </c>
      <c r="S960" s="95">
        <v>50.6</v>
      </c>
      <c r="X960" s="95">
        <v>50.6</v>
      </c>
      <c r="Y960" s="95">
        <v>56.6</v>
      </c>
      <c r="Z960" s="95">
        <v>-4.0983606557377001</v>
      </c>
      <c r="AA960" s="95">
        <v>54.280327868852403</v>
      </c>
      <c r="AB960" s="95">
        <v>6.4</v>
      </c>
      <c r="AD960" s="95">
        <v>8.71967213114754</v>
      </c>
      <c r="AF960" s="96">
        <v>9</v>
      </c>
    </row>
    <row r="961" spans="1:32" ht="13.5" hidden="1" customHeight="1" outlineLevel="1" x14ac:dyDescent="0.3">
      <c r="A961" s="91" t="s">
        <v>1877</v>
      </c>
      <c r="B961" s="92" t="s">
        <v>34</v>
      </c>
      <c r="D961" s="94" t="s">
        <v>1878</v>
      </c>
      <c r="E961" s="95">
        <v>0</v>
      </c>
      <c r="F961" s="95">
        <v>0</v>
      </c>
      <c r="G961" s="95">
        <v>0</v>
      </c>
      <c r="H961" s="95">
        <v>0</v>
      </c>
      <c r="I961" s="95">
        <v>0</v>
      </c>
      <c r="J961" s="95">
        <v>0</v>
      </c>
      <c r="K961" s="95">
        <v>0</v>
      </c>
      <c r="L961" s="95">
        <v>0</v>
      </c>
      <c r="M961" s="95">
        <v>0</v>
      </c>
      <c r="N961" s="95">
        <v>0</v>
      </c>
      <c r="O961" s="95">
        <v>0</v>
      </c>
      <c r="Q961" s="95">
        <v>0</v>
      </c>
      <c r="R961" s="95" t="s">
        <v>36</v>
      </c>
      <c r="Y961" s="95" t="s">
        <v>36</v>
      </c>
      <c r="Z961" s="95">
        <v>0</v>
      </c>
      <c r="AA961" s="95" t="s">
        <v>36</v>
      </c>
      <c r="AB961" s="95" t="s">
        <v>36</v>
      </c>
      <c r="AD961" s="95" t="s">
        <v>36</v>
      </c>
      <c r="AF961" s="96">
        <v>9</v>
      </c>
    </row>
    <row r="962" spans="1:32" ht="13.5" hidden="1" customHeight="1" outlineLevel="1" x14ac:dyDescent="0.3">
      <c r="A962" s="91" t="s">
        <v>1879</v>
      </c>
      <c r="B962" s="92" t="s">
        <v>34</v>
      </c>
      <c r="D962" s="94" t="s">
        <v>1880</v>
      </c>
      <c r="E962" s="95">
        <v>12</v>
      </c>
      <c r="F962" s="95">
        <v>0</v>
      </c>
      <c r="G962" s="95">
        <v>0</v>
      </c>
      <c r="H962" s="95">
        <v>0</v>
      </c>
      <c r="I962" s="95">
        <v>0</v>
      </c>
      <c r="J962" s="95">
        <v>12</v>
      </c>
      <c r="K962" s="95">
        <v>0</v>
      </c>
      <c r="L962" s="95">
        <v>0</v>
      </c>
      <c r="M962" s="95">
        <v>0</v>
      </c>
      <c r="N962" s="95">
        <v>0</v>
      </c>
      <c r="O962" s="95">
        <v>0</v>
      </c>
      <c r="Q962" s="95">
        <v>12</v>
      </c>
      <c r="R962" s="95">
        <v>10</v>
      </c>
      <c r="S962" s="95" t="s">
        <v>36</v>
      </c>
      <c r="T962" s="95" t="s">
        <v>36</v>
      </c>
      <c r="X962" s="95">
        <v>9.2055038103302298</v>
      </c>
      <c r="Y962" s="95">
        <v>19.2055038103302</v>
      </c>
      <c r="Z962" s="95">
        <v>-7.4626865671641802</v>
      </c>
      <c r="AA962" s="95">
        <v>17.772257257320501</v>
      </c>
      <c r="AB962" s="95">
        <v>-7.2055038103302298</v>
      </c>
      <c r="AD962" s="95">
        <v>-5.7722572573205104</v>
      </c>
      <c r="AF962" s="96">
        <v>9</v>
      </c>
    </row>
    <row r="963" spans="1:32" ht="13.5" customHeight="1" collapsed="1" x14ac:dyDescent="0.3">
      <c r="A963" s="91" t="s">
        <v>1881</v>
      </c>
      <c r="B963" s="92" t="s">
        <v>31</v>
      </c>
      <c r="D963" s="94" t="s">
        <v>1882</v>
      </c>
      <c r="E963" s="95">
        <v>1382</v>
      </c>
      <c r="F963" s="95">
        <v>0</v>
      </c>
      <c r="G963" s="95">
        <v>1110</v>
      </c>
      <c r="H963" s="95">
        <v>740</v>
      </c>
      <c r="I963" s="95">
        <v>728</v>
      </c>
      <c r="J963" s="95">
        <v>3960</v>
      </c>
      <c r="K963" s="95">
        <v>0</v>
      </c>
      <c r="L963" s="95">
        <v>0</v>
      </c>
      <c r="M963" s="95">
        <v>0</v>
      </c>
      <c r="N963" s="95">
        <v>0</v>
      </c>
      <c r="O963" s="95">
        <v>0</v>
      </c>
      <c r="Q963" s="95">
        <v>3960</v>
      </c>
      <c r="R963" s="95">
        <v>186</v>
      </c>
      <c r="S963" s="95">
        <v>1235.3315580016899</v>
      </c>
      <c r="U963" s="95">
        <v>1076</v>
      </c>
      <c r="V963" s="95">
        <v>727.3</v>
      </c>
      <c r="W963" s="95">
        <v>737.7</v>
      </c>
      <c r="X963" s="95">
        <v>3776.3315580016902</v>
      </c>
      <c r="Y963" s="95">
        <v>3962.3315580016902</v>
      </c>
      <c r="Z963" s="95">
        <v>-4.6829971181556198</v>
      </c>
      <c r="AA963" s="95">
        <v>3776.7756853287001</v>
      </c>
      <c r="AB963" s="95">
        <v>-2.3315580016933302</v>
      </c>
      <c r="AC963" s="95">
        <v>99.941156918153794</v>
      </c>
      <c r="AD963" s="95">
        <v>183.22431467129601</v>
      </c>
      <c r="AE963" s="95">
        <v>104.851342254268</v>
      </c>
      <c r="AF963" s="96">
        <v>0</v>
      </c>
    </row>
    <row r="964" spans="1:32" ht="13.5" hidden="1" customHeight="1" outlineLevel="1" collapsed="1" x14ac:dyDescent="0.3">
      <c r="A964" s="91" t="s">
        <v>1883</v>
      </c>
      <c r="B964" s="92" t="s">
        <v>34</v>
      </c>
      <c r="D964" s="94" t="s">
        <v>1884</v>
      </c>
      <c r="E964" s="95">
        <v>21</v>
      </c>
      <c r="F964" s="95">
        <v>0</v>
      </c>
      <c r="G964" s="95">
        <v>78</v>
      </c>
      <c r="H964" s="95">
        <v>80</v>
      </c>
      <c r="I964" s="95">
        <v>0</v>
      </c>
      <c r="J964" s="95">
        <v>179</v>
      </c>
      <c r="K964" s="95">
        <v>0</v>
      </c>
      <c r="L964" s="95">
        <v>0</v>
      </c>
      <c r="M964" s="95">
        <v>0</v>
      </c>
      <c r="N964" s="95">
        <v>0</v>
      </c>
      <c r="O964" s="95">
        <v>0</v>
      </c>
      <c r="Q964" s="95">
        <v>179</v>
      </c>
      <c r="R964" s="95">
        <v>19</v>
      </c>
      <c r="S964" s="95">
        <v>15</v>
      </c>
      <c r="U964" s="95">
        <v>78</v>
      </c>
      <c r="V964" s="95">
        <v>77</v>
      </c>
      <c r="X964" s="95">
        <v>170</v>
      </c>
      <c r="Y964" s="95">
        <v>189</v>
      </c>
      <c r="Z964" s="95">
        <v>-1.0169491525423699</v>
      </c>
      <c r="AA964" s="95">
        <v>187.07796610169399</v>
      </c>
      <c r="AB964" s="95">
        <v>-10</v>
      </c>
      <c r="AD964" s="95">
        <v>-8.0779661016949191</v>
      </c>
      <c r="AF964" s="96">
        <v>9</v>
      </c>
    </row>
    <row r="965" spans="1:32" ht="13.5" hidden="1" customHeight="1" outlineLevel="1" collapsed="1" x14ac:dyDescent="0.3">
      <c r="A965" s="91" t="s">
        <v>1885</v>
      </c>
      <c r="B965" s="92" t="s">
        <v>34</v>
      </c>
      <c r="D965" s="94" t="s">
        <v>1886</v>
      </c>
      <c r="E965" s="95">
        <v>1361</v>
      </c>
      <c r="F965" s="95">
        <v>0</v>
      </c>
      <c r="G965" s="95">
        <v>1032</v>
      </c>
      <c r="H965" s="95">
        <v>660</v>
      </c>
      <c r="I965" s="95">
        <v>728</v>
      </c>
      <c r="J965" s="95">
        <v>3781</v>
      </c>
      <c r="K965" s="95">
        <v>0</v>
      </c>
      <c r="L965" s="95">
        <v>0</v>
      </c>
      <c r="M965" s="95">
        <v>0</v>
      </c>
      <c r="N965" s="95">
        <v>0</v>
      </c>
      <c r="O965" s="95">
        <v>0</v>
      </c>
      <c r="Q965" s="95">
        <v>3781</v>
      </c>
      <c r="R965" s="95">
        <v>167</v>
      </c>
      <c r="S965" s="95">
        <v>1220.3315580016899</v>
      </c>
      <c r="U965" s="95">
        <v>998</v>
      </c>
      <c r="V965" s="95">
        <v>650.29999999999995</v>
      </c>
      <c r="W965" s="95">
        <v>737.7</v>
      </c>
      <c r="X965" s="95">
        <v>3606.3315580016902</v>
      </c>
      <c r="Y965" s="95">
        <v>3773.3315580016902</v>
      </c>
      <c r="Z965" s="95">
        <v>-4.9625226156629596</v>
      </c>
      <c r="AA965" s="95">
        <v>3586.0791260719102</v>
      </c>
      <c r="AB965" s="95">
        <v>7.6684419983066601</v>
      </c>
      <c r="AD965" s="95">
        <v>194.92087392808801</v>
      </c>
      <c r="AF965" s="96">
        <v>9</v>
      </c>
    </row>
    <row r="966" spans="1:32" ht="13.5" customHeight="1" collapsed="1" x14ac:dyDescent="0.3">
      <c r="A966" s="91" t="s">
        <v>1887</v>
      </c>
      <c r="B966" s="92" t="s">
        <v>31</v>
      </c>
      <c r="D966" s="94" t="s">
        <v>1888</v>
      </c>
      <c r="E966" s="95">
        <v>415</v>
      </c>
      <c r="F966" s="95">
        <v>6</v>
      </c>
      <c r="G966" s="95">
        <v>232</v>
      </c>
      <c r="H966" s="95">
        <v>547</v>
      </c>
      <c r="I966" s="95">
        <v>80</v>
      </c>
      <c r="J966" s="95">
        <v>1280</v>
      </c>
      <c r="K966" s="95">
        <v>80</v>
      </c>
      <c r="L966" s="95">
        <v>0</v>
      </c>
      <c r="M966" s="95">
        <v>0</v>
      </c>
      <c r="N966" s="95">
        <v>80</v>
      </c>
      <c r="O966" s="95">
        <v>0</v>
      </c>
      <c r="Q966" s="95">
        <v>1360</v>
      </c>
      <c r="R966" s="95">
        <v>96</v>
      </c>
      <c r="S966" s="95">
        <v>375.7</v>
      </c>
      <c r="U966" s="95">
        <v>222.4</v>
      </c>
      <c r="V966" s="95">
        <v>529</v>
      </c>
      <c r="W966" s="95">
        <v>72</v>
      </c>
      <c r="X966" s="95">
        <v>1199.0999999999999</v>
      </c>
      <c r="Y966" s="95">
        <v>1295.0999999999999</v>
      </c>
      <c r="Z966" s="95">
        <v>-9.9565007249879098</v>
      </c>
      <c r="AA966" s="95">
        <v>1166.15335911068</v>
      </c>
      <c r="AB966" s="95">
        <v>-15.0999999999999</v>
      </c>
      <c r="AC966" s="95">
        <v>98.834066867423402</v>
      </c>
      <c r="AD966" s="95">
        <v>193.846640889318</v>
      </c>
      <c r="AE966" s="95">
        <v>116.622740000264</v>
      </c>
      <c r="AF966" s="96">
        <v>1</v>
      </c>
    </row>
    <row r="967" spans="1:32" ht="13.5" hidden="1" customHeight="1" outlineLevel="1" x14ac:dyDescent="0.3">
      <c r="A967" s="91" t="s">
        <v>1889</v>
      </c>
      <c r="B967" s="92" t="s">
        <v>34</v>
      </c>
      <c r="D967" s="94" t="s">
        <v>1890</v>
      </c>
      <c r="E967" s="95">
        <v>18</v>
      </c>
      <c r="F967" s="95">
        <v>0</v>
      </c>
      <c r="G967" s="95">
        <v>0</v>
      </c>
      <c r="H967" s="95">
        <v>180</v>
      </c>
      <c r="I967" s="95">
        <v>0</v>
      </c>
      <c r="J967" s="95">
        <v>198</v>
      </c>
      <c r="K967" s="95">
        <v>0</v>
      </c>
      <c r="L967" s="95">
        <v>0</v>
      </c>
      <c r="M967" s="95">
        <v>0</v>
      </c>
      <c r="N967" s="95">
        <v>0</v>
      </c>
      <c r="O967" s="95">
        <v>0</v>
      </c>
      <c r="Q967" s="95">
        <v>198</v>
      </c>
      <c r="R967" s="95">
        <v>8</v>
      </c>
      <c r="S967" s="95">
        <v>18</v>
      </c>
      <c r="V967" s="95">
        <v>180</v>
      </c>
      <c r="X967" s="95">
        <v>198</v>
      </c>
      <c r="Y967" s="95">
        <v>206</v>
      </c>
      <c r="Z967" s="95">
        <v>-4.7904191616766401</v>
      </c>
      <c r="AA967" s="95">
        <v>196.13173652694601</v>
      </c>
      <c r="AB967" s="95">
        <v>-8</v>
      </c>
      <c r="AD967" s="95">
        <v>1.8682634730539001</v>
      </c>
      <c r="AF967" s="96">
        <v>9</v>
      </c>
    </row>
    <row r="968" spans="1:32" ht="13.5" hidden="1" customHeight="1" outlineLevel="1" x14ac:dyDescent="0.3">
      <c r="A968" s="91" t="s">
        <v>1891</v>
      </c>
      <c r="B968" s="92" t="s">
        <v>34</v>
      </c>
      <c r="D968" s="94" t="s">
        <v>1892</v>
      </c>
      <c r="E968" s="95">
        <v>303</v>
      </c>
      <c r="F968" s="95">
        <v>6</v>
      </c>
      <c r="G968" s="95">
        <v>120</v>
      </c>
      <c r="H968" s="95">
        <v>282</v>
      </c>
      <c r="I968" s="95">
        <v>80</v>
      </c>
      <c r="J968" s="95">
        <v>791</v>
      </c>
      <c r="K968" s="95">
        <v>80</v>
      </c>
      <c r="L968" s="95">
        <v>0</v>
      </c>
      <c r="M968" s="95">
        <v>0</v>
      </c>
      <c r="N968" s="95">
        <v>80</v>
      </c>
      <c r="O968" s="95">
        <v>0</v>
      </c>
      <c r="Q968" s="95">
        <v>871</v>
      </c>
      <c r="R968" s="95">
        <v>63</v>
      </c>
      <c r="S968" s="95">
        <v>269.7</v>
      </c>
      <c r="U968" s="95">
        <v>119.4</v>
      </c>
      <c r="V968" s="95">
        <v>265</v>
      </c>
      <c r="W968" s="95">
        <v>72</v>
      </c>
      <c r="X968" s="95">
        <v>726.1</v>
      </c>
      <c r="Y968" s="95">
        <v>789.1</v>
      </c>
      <c r="Z968" s="95">
        <v>-10.701373825018001</v>
      </c>
      <c r="AA968" s="95">
        <v>704.65545914678205</v>
      </c>
      <c r="AB968" s="95">
        <v>1.9000000000000901</v>
      </c>
      <c r="AD968" s="95">
        <v>166.34454085321701</v>
      </c>
      <c r="AF968" s="96">
        <v>9</v>
      </c>
    </row>
    <row r="969" spans="1:32" ht="13.5" hidden="1" customHeight="1" outlineLevel="1" x14ac:dyDescent="0.3">
      <c r="A969" s="91" t="s">
        <v>1893</v>
      </c>
      <c r="B969" s="92" t="s">
        <v>34</v>
      </c>
      <c r="D969" s="94" t="s">
        <v>1894</v>
      </c>
      <c r="E969" s="95">
        <v>94</v>
      </c>
      <c r="F969" s="95">
        <v>0</v>
      </c>
      <c r="G969" s="95">
        <v>112</v>
      </c>
      <c r="H969" s="95">
        <v>85</v>
      </c>
      <c r="I969" s="95">
        <v>0</v>
      </c>
      <c r="J969" s="95">
        <v>291</v>
      </c>
      <c r="K969" s="95">
        <v>0</v>
      </c>
      <c r="L969" s="95">
        <v>0</v>
      </c>
      <c r="M969" s="95">
        <v>0</v>
      </c>
      <c r="N969" s="95">
        <v>0</v>
      </c>
      <c r="O969" s="95">
        <v>0</v>
      </c>
      <c r="Q969" s="95">
        <v>291</v>
      </c>
      <c r="R969" s="95">
        <v>25</v>
      </c>
      <c r="S969" s="95">
        <v>88</v>
      </c>
      <c r="U969" s="95">
        <v>103</v>
      </c>
      <c r="V969" s="95">
        <v>84</v>
      </c>
      <c r="X969" s="95">
        <v>275</v>
      </c>
      <c r="Y969" s="95">
        <v>300</v>
      </c>
      <c r="Z969" s="95">
        <v>-9.6339113680154096</v>
      </c>
      <c r="AA969" s="95">
        <v>271.09826589595298</v>
      </c>
      <c r="AB969" s="95">
        <v>-9</v>
      </c>
      <c r="AD969" s="95">
        <v>19.901734104046199</v>
      </c>
      <c r="AF969" s="96">
        <v>9</v>
      </c>
    </row>
    <row r="970" spans="1:32" ht="13.5" customHeight="1" collapsed="1" x14ac:dyDescent="0.3">
      <c r="A970" s="91" t="s">
        <v>1895</v>
      </c>
      <c r="B970" s="92" t="s">
        <v>31</v>
      </c>
      <c r="D970" s="94" t="s">
        <v>1896</v>
      </c>
      <c r="E970" s="95">
        <v>779</v>
      </c>
      <c r="F970" s="95">
        <v>28</v>
      </c>
      <c r="G970" s="95">
        <v>860</v>
      </c>
      <c r="H970" s="95">
        <v>564</v>
      </c>
      <c r="I970" s="95">
        <v>191</v>
      </c>
      <c r="J970" s="95">
        <v>2422</v>
      </c>
      <c r="K970" s="95">
        <v>106</v>
      </c>
      <c r="L970" s="95">
        <v>0</v>
      </c>
      <c r="M970" s="95">
        <v>0</v>
      </c>
      <c r="N970" s="95">
        <v>106</v>
      </c>
      <c r="O970" s="95">
        <v>0</v>
      </c>
      <c r="Q970" s="95">
        <v>2528</v>
      </c>
      <c r="R970" s="95">
        <v>332</v>
      </c>
      <c r="S970" s="95">
        <v>690</v>
      </c>
      <c r="T970" s="95">
        <v>10.126054191363201</v>
      </c>
      <c r="U970" s="95">
        <v>758.6</v>
      </c>
      <c r="V970" s="95">
        <v>517.20000000000005</v>
      </c>
      <c r="W970" s="95">
        <v>189</v>
      </c>
      <c r="X970" s="95">
        <v>2164.92605419136</v>
      </c>
      <c r="Y970" s="95">
        <v>2496.92605419136</v>
      </c>
      <c r="Z970" s="95">
        <v>-3.5714285714285698</v>
      </c>
      <c r="AA970" s="95">
        <v>2407.7501236845201</v>
      </c>
      <c r="AB970" s="95">
        <v>-74.926054191363605</v>
      </c>
      <c r="AC970" s="95">
        <v>96.999268197566707</v>
      </c>
      <c r="AD970" s="95">
        <v>120.24987631547</v>
      </c>
      <c r="AE970" s="95">
        <v>104.994283880731</v>
      </c>
      <c r="AF970" s="96">
        <v>0</v>
      </c>
    </row>
    <row r="971" spans="1:32" ht="13.5" hidden="1" customHeight="1" outlineLevel="1" x14ac:dyDescent="0.3">
      <c r="A971" s="91" t="s">
        <v>1897</v>
      </c>
      <c r="B971" s="92" t="s">
        <v>34</v>
      </c>
      <c r="D971" s="94" t="s">
        <v>905</v>
      </c>
      <c r="E971" s="95">
        <v>61</v>
      </c>
      <c r="F971" s="95">
        <v>16</v>
      </c>
      <c r="G971" s="95">
        <v>70</v>
      </c>
      <c r="H971" s="95">
        <v>129</v>
      </c>
      <c r="I971" s="95">
        <v>0</v>
      </c>
      <c r="J971" s="95">
        <v>276</v>
      </c>
      <c r="K971" s="95">
        <v>10</v>
      </c>
      <c r="L971" s="95">
        <v>0</v>
      </c>
      <c r="M971" s="95">
        <v>0</v>
      </c>
      <c r="N971" s="95">
        <v>10</v>
      </c>
      <c r="O971" s="95">
        <v>0</v>
      </c>
      <c r="Q971" s="95">
        <v>286</v>
      </c>
      <c r="R971" s="95" t="s">
        <v>36</v>
      </c>
      <c r="S971" s="95" t="s">
        <v>36</v>
      </c>
      <c r="T971" s="95" t="s">
        <v>36</v>
      </c>
      <c r="U971" s="95" t="s">
        <v>36</v>
      </c>
      <c r="V971" s="95" t="s">
        <v>36</v>
      </c>
      <c r="X971" s="95" t="s">
        <v>36</v>
      </c>
      <c r="Y971" s="95" t="s">
        <v>36</v>
      </c>
      <c r="Z971" s="95">
        <v>-9.4036697247706407</v>
      </c>
      <c r="AA971" s="95" t="s">
        <v>36</v>
      </c>
      <c r="AB971" s="95" t="s">
        <v>36</v>
      </c>
      <c r="AD971" s="95" t="s">
        <v>36</v>
      </c>
      <c r="AF971" s="96">
        <v>9</v>
      </c>
    </row>
    <row r="972" spans="1:32" ht="13.5" hidden="1" customHeight="1" outlineLevel="1" x14ac:dyDescent="0.3">
      <c r="A972" s="91" t="s">
        <v>1898</v>
      </c>
      <c r="B972" s="92" t="s">
        <v>34</v>
      </c>
      <c r="D972" s="94" t="s">
        <v>1899</v>
      </c>
      <c r="E972" s="95">
        <v>30</v>
      </c>
      <c r="F972" s="95">
        <v>0</v>
      </c>
      <c r="G972" s="95">
        <v>78</v>
      </c>
      <c r="H972" s="95">
        <v>0</v>
      </c>
      <c r="I972" s="95">
        <v>0</v>
      </c>
      <c r="J972" s="95">
        <v>108</v>
      </c>
      <c r="K972" s="95">
        <v>0</v>
      </c>
      <c r="L972" s="95">
        <v>0</v>
      </c>
      <c r="M972" s="95">
        <v>0</v>
      </c>
      <c r="N972" s="95">
        <v>0</v>
      </c>
      <c r="O972" s="95">
        <v>0</v>
      </c>
      <c r="Q972" s="95">
        <v>108</v>
      </c>
      <c r="R972" s="95">
        <v>15</v>
      </c>
      <c r="S972" s="95">
        <v>33</v>
      </c>
      <c r="U972" s="95">
        <v>78</v>
      </c>
      <c r="X972" s="95">
        <v>111</v>
      </c>
      <c r="Y972" s="95">
        <v>126</v>
      </c>
      <c r="Z972" s="95">
        <v>2.5641025641025599</v>
      </c>
      <c r="AA972" s="95">
        <v>129.230769230769</v>
      </c>
      <c r="AB972" s="95">
        <v>-18</v>
      </c>
      <c r="AD972" s="95">
        <v>-21.230769230769202</v>
      </c>
      <c r="AF972" s="96">
        <v>9</v>
      </c>
    </row>
    <row r="973" spans="1:32" ht="13.5" hidden="1" customHeight="1" outlineLevel="1" x14ac:dyDescent="0.3">
      <c r="A973" s="91" t="s">
        <v>1900</v>
      </c>
      <c r="B973" s="92" t="s">
        <v>34</v>
      </c>
      <c r="D973" s="94" t="s">
        <v>1901</v>
      </c>
      <c r="E973" s="95">
        <v>11</v>
      </c>
      <c r="F973" s="95">
        <v>0</v>
      </c>
      <c r="G973" s="95">
        <v>0</v>
      </c>
      <c r="H973" s="95">
        <v>0</v>
      </c>
      <c r="I973" s="95">
        <v>0</v>
      </c>
      <c r="J973" s="95">
        <v>11</v>
      </c>
      <c r="K973" s="95">
        <v>0</v>
      </c>
      <c r="L973" s="95">
        <v>0</v>
      </c>
      <c r="M973" s="95">
        <v>0</v>
      </c>
      <c r="N973" s="95">
        <v>0</v>
      </c>
      <c r="O973" s="95">
        <v>0</v>
      </c>
      <c r="Q973" s="95">
        <v>11</v>
      </c>
      <c r="R973" s="95" t="s">
        <v>36</v>
      </c>
      <c r="S973" s="95" t="s">
        <v>36</v>
      </c>
      <c r="T973" s="95" t="s">
        <v>36</v>
      </c>
      <c r="X973" s="95" t="s">
        <v>36</v>
      </c>
      <c r="Y973" s="95">
        <v>9.40275190516512</v>
      </c>
      <c r="Z973" s="95">
        <v>37.5</v>
      </c>
      <c r="AA973" s="95">
        <v>12.928783869602</v>
      </c>
      <c r="AB973" s="95">
        <v>1.59724809483488</v>
      </c>
      <c r="AD973" s="95">
        <v>-1.9287838696020301</v>
      </c>
      <c r="AF973" s="96">
        <v>9</v>
      </c>
    </row>
    <row r="974" spans="1:32" ht="13.5" hidden="1" customHeight="1" outlineLevel="1" x14ac:dyDescent="0.3">
      <c r="A974" s="91" t="s">
        <v>1902</v>
      </c>
      <c r="B974" s="92" t="s">
        <v>34</v>
      </c>
      <c r="D974" s="94" t="s">
        <v>1903</v>
      </c>
      <c r="E974" s="95">
        <v>311</v>
      </c>
      <c r="F974" s="95">
        <v>0</v>
      </c>
      <c r="G974" s="95">
        <v>440</v>
      </c>
      <c r="H974" s="95">
        <v>200</v>
      </c>
      <c r="I974" s="95">
        <v>154</v>
      </c>
      <c r="J974" s="95">
        <v>1105</v>
      </c>
      <c r="K974" s="95">
        <v>18</v>
      </c>
      <c r="L974" s="95">
        <v>0</v>
      </c>
      <c r="M974" s="95">
        <v>0</v>
      </c>
      <c r="N974" s="95">
        <v>18</v>
      </c>
      <c r="O974" s="95">
        <v>0</v>
      </c>
      <c r="Q974" s="95">
        <v>1123</v>
      </c>
      <c r="R974" s="95">
        <v>116</v>
      </c>
      <c r="S974" s="95">
        <v>258.60000000000002</v>
      </c>
      <c r="U974" s="95">
        <v>426</v>
      </c>
      <c r="V974" s="95">
        <v>199.6</v>
      </c>
      <c r="W974" s="95">
        <v>94</v>
      </c>
      <c r="X974" s="95">
        <v>978.2</v>
      </c>
      <c r="Y974" s="95">
        <v>1094.2</v>
      </c>
      <c r="Z974" s="95">
        <v>-4.7058823529411704</v>
      </c>
      <c r="AA974" s="95">
        <v>1042.70823529411</v>
      </c>
      <c r="AB974" s="95">
        <v>10.799999999999899</v>
      </c>
      <c r="AD974" s="95">
        <v>80.291764705882301</v>
      </c>
      <c r="AF974" s="96">
        <v>9</v>
      </c>
    </row>
    <row r="975" spans="1:32" ht="13.5" hidden="1" customHeight="1" outlineLevel="1" x14ac:dyDescent="0.3">
      <c r="A975" s="91" t="s">
        <v>1904</v>
      </c>
      <c r="B975" s="92" t="s">
        <v>34</v>
      </c>
      <c r="D975" s="94" t="s">
        <v>1905</v>
      </c>
      <c r="E975" s="95">
        <v>40</v>
      </c>
      <c r="F975" s="95">
        <v>0</v>
      </c>
      <c r="G975" s="95">
        <v>0</v>
      </c>
      <c r="H975" s="95">
        <v>0</v>
      </c>
      <c r="I975" s="95">
        <v>0</v>
      </c>
      <c r="J975" s="95">
        <v>40</v>
      </c>
      <c r="K975" s="95">
        <v>0</v>
      </c>
      <c r="L975" s="95">
        <v>0</v>
      </c>
      <c r="M975" s="95">
        <v>0</v>
      </c>
      <c r="N975" s="95">
        <v>0</v>
      </c>
      <c r="O975" s="95">
        <v>0</v>
      </c>
      <c r="Q975" s="95">
        <v>40</v>
      </c>
      <c r="R975" s="95">
        <v>7</v>
      </c>
      <c r="S975" s="95">
        <v>45</v>
      </c>
      <c r="W975" s="95">
        <v>24</v>
      </c>
      <c r="X975" s="95">
        <v>69</v>
      </c>
      <c r="Y975" s="95">
        <v>76</v>
      </c>
      <c r="Z975" s="95">
        <v>-7.5</v>
      </c>
      <c r="AA975" s="95">
        <v>70.3</v>
      </c>
      <c r="AB975" s="95">
        <v>-36</v>
      </c>
      <c r="AD975" s="95">
        <v>-30.3</v>
      </c>
      <c r="AF975" s="96">
        <v>9</v>
      </c>
    </row>
    <row r="976" spans="1:32" ht="13.5" hidden="1" customHeight="1" outlineLevel="1" x14ac:dyDescent="0.3">
      <c r="A976" s="91" t="s">
        <v>1906</v>
      </c>
      <c r="B976" s="92" t="s">
        <v>34</v>
      </c>
      <c r="D976" s="94" t="s">
        <v>1907</v>
      </c>
      <c r="E976" s="95">
        <v>112</v>
      </c>
      <c r="F976" s="95">
        <v>6</v>
      </c>
      <c r="G976" s="95">
        <v>70</v>
      </c>
      <c r="H976" s="95">
        <v>0</v>
      </c>
      <c r="I976" s="95">
        <v>0</v>
      </c>
      <c r="J976" s="95">
        <v>188</v>
      </c>
      <c r="K976" s="95">
        <v>78</v>
      </c>
      <c r="L976" s="95">
        <v>0</v>
      </c>
      <c r="M976" s="95">
        <v>0</v>
      </c>
      <c r="N976" s="95">
        <v>78</v>
      </c>
      <c r="O976" s="95">
        <v>0</v>
      </c>
      <c r="Q976" s="95">
        <v>266</v>
      </c>
      <c r="R976" s="95">
        <v>42</v>
      </c>
      <c r="S976" s="95">
        <v>93.2</v>
      </c>
      <c r="U976" s="95">
        <v>68</v>
      </c>
      <c r="X976" s="95">
        <v>161.19999999999999</v>
      </c>
      <c r="Y976" s="95">
        <v>203.2</v>
      </c>
      <c r="Z976" s="95">
        <v>-3.88888888888888</v>
      </c>
      <c r="AA976" s="95">
        <v>195.29777777777699</v>
      </c>
      <c r="AB976" s="95">
        <v>-15.1999999999999</v>
      </c>
      <c r="AD976" s="95">
        <v>70.702222222222204</v>
      </c>
      <c r="AF976" s="96">
        <v>9</v>
      </c>
    </row>
    <row r="977" spans="1:32" ht="13.5" hidden="1" customHeight="1" outlineLevel="1" x14ac:dyDescent="0.3">
      <c r="A977" s="91" t="s">
        <v>1908</v>
      </c>
      <c r="B977" s="92" t="s">
        <v>34</v>
      </c>
      <c r="D977" s="94" t="s">
        <v>1909</v>
      </c>
      <c r="E977" s="95">
        <v>87</v>
      </c>
      <c r="F977" s="95">
        <v>6</v>
      </c>
      <c r="G977" s="95">
        <v>202</v>
      </c>
      <c r="H977" s="95">
        <v>80</v>
      </c>
      <c r="I977" s="95">
        <v>0</v>
      </c>
      <c r="J977" s="95">
        <v>375</v>
      </c>
      <c r="K977" s="95">
        <v>0</v>
      </c>
      <c r="L977" s="95">
        <v>0</v>
      </c>
      <c r="M977" s="95">
        <v>0</v>
      </c>
      <c r="N977" s="95">
        <v>0</v>
      </c>
      <c r="O977" s="95">
        <v>0</v>
      </c>
      <c r="Q977" s="95">
        <v>375</v>
      </c>
      <c r="R977" s="95">
        <v>76</v>
      </c>
      <c r="S977" s="95">
        <v>87</v>
      </c>
      <c r="U977" s="95">
        <v>120.6</v>
      </c>
      <c r="V977" s="95">
        <v>79</v>
      </c>
      <c r="X977" s="95">
        <v>286.60000000000002</v>
      </c>
      <c r="Y977" s="95">
        <v>362.6</v>
      </c>
      <c r="Z977" s="95">
        <v>2.2727272727272698</v>
      </c>
      <c r="AA977" s="95">
        <v>370.84090909090901</v>
      </c>
      <c r="AB977" s="95">
        <v>12.399999999999901</v>
      </c>
      <c r="AD977" s="95">
        <v>4.1590909090908701</v>
      </c>
      <c r="AF977" s="96">
        <v>9</v>
      </c>
    </row>
    <row r="978" spans="1:32" ht="13.5" hidden="1" customHeight="1" outlineLevel="1" x14ac:dyDescent="0.3">
      <c r="A978" s="91" t="s">
        <v>1910</v>
      </c>
      <c r="B978" s="92" t="s">
        <v>34</v>
      </c>
      <c r="D978" s="94" t="s">
        <v>1911</v>
      </c>
      <c r="E978" s="95">
        <v>46</v>
      </c>
      <c r="F978" s="95">
        <v>0</v>
      </c>
      <c r="G978" s="95">
        <v>0</v>
      </c>
      <c r="H978" s="95">
        <v>95</v>
      </c>
      <c r="I978" s="95">
        <v>37</v>
      </c>
      <c r="J978" s="95">
        <v>178</v>
      </c>
      <c r="K978" s="95">
        <v>0</v>
      </c>
      <c r="L978" s="95">
        <v>0</v>
      </c>
      <c r="M978" s="95">
        <v>0</v>
      </c>
      <c r="N978" s="95">
        <v>0</v>
      </c>
      <c r="O978" s="95">
        <v>0</v>
      </c>
      <c r="Q978" s="95">
        <v>178</v>
      </c>
      <c r="R978" s="95">
        <v>13</v>
      </c>
      <c r="S978" s="95">
        <v>33.799999999999997</v>
      </c>
      <c r="V978" s="95">
        <v>57.6</v>
      </c>
      <c r="W978" s="95">
        <v>71</v>
      </c>
      <c r="X978" s="95">
        <v>162.4</v>
      </c>
      <c r="Y978" s="95">
        <v>175.4</v>
      </c>
      <c r="Z978" s="95">
        <v>-1.7543859649122799</v>
      </c>
      <c r="AA978" s="95">
        <v>172.322807017543</v>
      </c>
      <c r="AB978" s="95">
        <v>2.5999999999999899</v>
      </c>
      <c r="AD978" s="95">
        <v>5.6771929824561402</v>
      </c>
      <c r="AF978" s="96">
        <v>9</v>
      </c>
    </row>
    <row r="979" spans="1:32" ht="13.5" hidden="1" customHeight="1" outlineLevel="1" x14ac:dyDescent="0.3">
      <c r="A979" s="91" t="s">
        <v>1912</v>
      </c>
      <c r="B979" s="92" t="s">
        <v>34</v>
      </c>
      <c r="D979" s="94" t="s">
        <v>1913</v>
      </c>
      <c r="E979" s="95">
        <v>42</v>
      </c>
      <c r="F979" s="95">
        <v>0</v>
      </c>
      <c r="G979" s="95">
        <v>0</v>
      </c>
      <c r="H979" s="95">
        <v>0</v>
      </c>
      <c r="I979" s="95">
        <v>0</v>
      </c>
      <c r="J979" s="95">
        <v>42</v>
      </c>
      <c r="K979" s="95">
        <v>0</v>
      </c>
      <c r="L979" s="95">
        <v>0</v>
      </c>
      <c r="M979" s="95">
        <v>0</v>
      </c>
      <c r="N979" s="95">
        <v>0</v>
      </c>
      <c r="O979" s="95">
        <v>0</v>
      </c>
      <c r="Q979" s="95">
        <v>42</v>
      </c>
      <c r="R979" s="95" t="s">
        <v>36</v>
      </c>
      <c r="S979" s="95" t="s">
        <v>36</v>
      </c>
      <c r="X979" s="95" t="s">
        <v>36</v>
      </c>
      <c r="Y979" s="95" t="s">
        <v>36</v>
      </c>
      <c r="Z979" s="95">
        <v>-6.0109289617486299</v>
      </c>
      <c r="AA979" s="95" t="s">
        <v>36</v>
      </c>
      <c r="AB979" s="95" t="s">
        <v>36</v>
      </c>
      <c r="AD979" s="95" t="s">
        <v>36</v>
      </c>
      <c r="AF979" s="96">
        <v>9</v>
      </c>
    </row>
    <row r="980" spans="1:32" ht="13.5" hidden="1" customHeight="1" outlineLevel="1" x14ac:dyDescent="0.3">
      <c r="A980" s="91" t="s">
        <v>1914</v>
      </c>
      <c r="B980" s="92" t="s">
        <v>34</v>
      </c>
      <c r="D980" s="94" t="s">
        <v>1915</v>
      </c>
      <c r="E980" s="95">
        <v>39</v>
      </c>
      <c r="F980" s="95">
        <v>0</v>
      </c>
      <c r="G980" s="95">
        <v>0</v>
      </c>
      <c r="H980" s="95">
        <v>60</v>
      </c>
      <c r="I980" s="95">
        <v>0</v>
      </c>
      <c r="J980" s="95">
        <v>99</v>
      </c>
      <c r="K980" s="95">
        <v>0</v>
      </c>
      <c r="L980" s="95">
        <v>0</v>
      </c>
      <c r="M980" s="95">
        <v>0</v>
      </c>
      <c r="N980" s="95">
        <v>0</v>
      </c>
      <c r="O980" s="95">
        <v>0</v>
      </c>
      <c r="Q980" s="95">
        <v>99</v>
      </c>
      <c r="R980" s="95">
        <v>10</v>
      </c>
      <c r="S980" s="95">
        <v>38.200000000000003</v>
      </c>
      <c r="V980" s="95">
        <v>57</v>
      </c>
      <c r="X980" s="95">
        <v>95.2</v>
      </c>
      <c r="Y980" s="95">
        <v>105.2</v>
      </c>
      <c r="Z980" s="95">
        <v>-12.1387283236994</v>
      </c>
      <c r="AA980" s="95">
        <v>92.430057803468202</v>
      </c>
      <c r="AB980" s="95">
        <v>-6.2</v>
      </c>
      <c r="AD980" s="95">
        <v>6.5699421965317804</v>
      </c>
      <c r="AF980" s="96">
        <v>9</v>
      </c>
    </row>
    <row r="981" spans="1:32" ht="13.5" customHeight="1" collapsed="1" x14ac:dyDescent="0.3">
      <c r="A981" s="91" t="s">
        <v>1895</v>
      </c>
      <c r="B981" s="92" t="s">
        <v>31</v>
      </c>
      <c r="C981" s="93" t="s">
        <v>320</v>
      </c>
      <c r="D981" s="94" t="s">
        <v>1896</v>
      </c>
      <c r="E981" s="95">
        <v>0</v>
      </c>
      <c r="F981" s="95">
        <v>0</v>
      </c>
      <c r="G981" s="95">
        <v>0</v>
      </c>
      <c r="H981" s="95">
        <v>0</v>
      </c>
      <c r="I981" s="95">
        <v>0</v>
      </c>
      <c r="J981" s="95">
        <v>0</v>
      </c>
      <c r="K981" s="95">
        <v>39</v>
      </c>
      <c r="L981" s="95">
        <v>0</v>
      </c>
      <c r="M981" s="95">
        <v>0</v>
      </c>
      <c r="N981" s="95">
        <v>39</v>
      </c>
      <c r="O981" s="95">
        <v>0</v>
      </c>
      <c r="Q981" s="95">
        <v>39</v>
      </c>
      <c r="Z981" s="95">
        <v>-3.5714285714285698</v>
      </c>
      <c r="AF981" s="96">
        <v>0</v>
      </c>
    </row>
    <row r="982" spans="1:32" ht="13.5" hidden="1" customHeight="1" outlineLevel="1" x14ac:dyDescent="0.3">
      <c r="A982" s="91" t="s">
        <v>1908</v>
      </c>
      <c r="B982" s="92" t="s">
        <v>34</v>
      </c>
      <c r="C982" s="93" t="s">
        <v>320</v>
      </c>
      <c r="D982" s="94" t="s">
        <v>1909</v>
      </c>
      <c r="E982" s="95">
        <v>0</v>
      </c>
      <c r="F982" s="95">
        <v>0</v>
      </c>
      <c r="G982" s="95">
        <v>0</v>
      </c>
      <c r="H982" s="95">
        <v>0</v>
      </c>
      <c r="I982" s="95">
        <v>0</v>
      </c>
      <c r="J982" s="95">
        <v>0</v>
      </c>
      <c r="K982" s="95">
        <v>39</v>
      </c>
      <c r="L982" s="95">
        <v>0</v>
      </c>
      <c r="M982" s="95">
        <v>0</v>
      </c>
      <c r="N982" s="95">
        <v>39</v>
      </c>
      <c r="O982" s="95">
        <v>0</v>
      </c>
      <c r="Q982" s="95">
        <v>39</v>
      </c>
      <c r="Z982" s="95">
        <v>2.2727272727272698</v>
      </c>
      <c r="AF982" s="96">
        <v>9</v>
      </c>
    </row>
    <row r="983" spans="1:32" ht="13.5" customHeight="1" collapsed="1" x14ac:dyDescent="0.3">
      <c r="A983" s="91" t="s">
        <v>1916</v>
      </c>
      <c r="B983" s="92" t="s">
        <v>31</v>
      </c>
      <c r="D983" s="94" t="s">
        <v>1917</v>
      </c>
      <c r="E983" s="95">
        <v>467</v>
      </c>
      <c r="F983" s="95">
        <v>12</v>
      </c>
      <c r="G983" s="95">
        <v>438</v>
      </c>
      <c r="H983" s="95">
        <v>379</v>
      </c>
      <c r="I983" s="95">
        <v>0</v>
      </c>
      <c r="J983" s="95">
        <v>1296</v>
      </c>
      <c r="K983" s="95">
        <v>0</v>
      </c>
      <c r="L983" s="95">
        <v>0</v>
      </c>
      <c r="M983" s="95">
        <v>0</v>
      </c>
      <c r="N983" s="95">
        <v>0</v>
      </c>
      <c r="O983" s="95">
        <v>0</v>
      </c>
      <c r="Q983" s="95">
        <v>1296</v>
      </c>
      <c r="R983" s="95">
        <v>141</v>
      </c>
      <c r="S983" s="95">
        <v>383.6</v>
      </c>
      <c r="T983" s="95" t="s">
        <v>36</v>
      </c>
      <c r="U983" s="95">
        <v>417.5</v>
      </c>
      <c r="V983" s="95" t="s">
        <v>36</v>
      </c>
      <c r="X983" s="95">
        <v>1172.0999999999999</v>
      </c>
      <c r="Y983" s="95">
        <v>1313.1</v>
      </c>
      <c r="Z983" s="95">
        <v>-2.84863945578231</v>
      </c>
      <c r="AA983" s="95">
        <v>1275.6945153061199</v>
      </c>
      <c r="AB983" s="95">
        <v>-17.099999999999898</v>
      </c>
      <c r="AC983" s="95">
        <v>98.697738176833397</v>
      </c>
      <c r="AD983" s="95">
        <v>20.305484693877499</v>
      </c>
      <c r="AE983" s="95">
        <v>101.59171999646</v>
      </c>
      <c r="AF983" s="96">
        <v>1</v>
      </c>
    </row>
    <row r="984" spans="1:32" ht="13.5" hidden="1" customHeight="1" outlineLevel="1" x14ac:dyDescent="0.3">
      <c r="A984" s="91" t="s">
        <v>1918</v>
      </c>
      <c r="B984" s="92" t="s">
        <v>34</v>
      </c>
      <c r="D984" s="94" t="s">
        <v>1919</v>
      </c>
      <c r="E984" s="95">
        <v>136</v>
      </c>
      <c r="F984" s="95">
        <v>0</v>
      </c>
      <c r="G984" s="95">
        <v>70</v>
      </c>
      <c r="H984" s="95">
        <v>80</v>
      </c>
      <c r="I984" s="95">
        <v>0</v>
      </c>
      <c r="J984" s="95">
        <v>286</v>
      </c>
      <c r="K984" s="95">
        <v>0</v>
      </c>
      <c r="L984" s="95">
        <v>0</v>
      </c>
      <c r="M984" s="95">
        <v>0</v>
      </c>
      <c r="N984" s="95">
        <v>0</v>
      </c>
      <c r="O984" s="95">
        <v>0</v>
      </c>
      <c r="Q984" s="95">
        <v>286</v>
      </c>
      <c r="R984" s="95">
        <v>23</v>
      </c>
      <c r="S984" s="95">
        <v>115.8</v>
      </c>
      <c r="U984" s="95">
        <v>67.099999999999994</v>
      </c>
      <c r="V984" s="95">
        <v>74</v>
      </c>
      <c r="X984" s="95">
        <v>256.89999999999998</v>
      </c>
      <c r="Y984" s="95">
        <v>279.89999999999998</v>
      </c>
      <c r="Z984" s="95">
        <v>-6.1971830985915499</v>
      </c>
      <c r="AA984" s="95">
        <v>262.55408450704198</v>
      </c>
      <c r="AB984" s="95">
        <v>6.1000000000000201</v>
      </c>
      <c r="AD984" s="95">
        <v>23.445915492957699</v>
      </c>
      <c r="AF984" s="96">
        <v>9</v>
      </c>
    </row>
    <row r="985" spans="1:32" ht="13.5" hidden="1" customHeight="1" outlineLevel="1" x14ac:dyDescent="0.3">
      <c r="A985" s="91" t="s">
        <v>1920</v>
      </c>
      <c r="B985" s="92" t="s">
        <v>34</v>
      </c>
      <c r="D985" s="94" t="s">
        <v>1921</v>
      </c>
      <c r="E985" s="95">
        <v>69</v>
      </c>
      <c r="F985" s="95">
        <v>0</v>
      </c>
      <c r="G985" s="95">
        <v>64</v>
      </c>
      <c r="H985" s="95">
        <v>0</v>
      </c>
      <c r="I985" s="95">
        <v>0</v>
      </c>
      <c r="J985" s="95">
        <v>133</v>
      </c>
      <c r="K985" s="95">
        <v>0</v>
      </c>
      <c r="L985" s="95">
        <v>0</v>
      </c>
      <c r="M985" s="95">
        <v>0</v>
      </c>
      <c r="N985" s="95">
        <v>0</v>
      </c>
      <c r="O985" s="95">
        <v>0</v>
      </c>
      <c r="Q985" s="95">
        <v>133</v>
      </c>
      <c r="R985" s="95">
        <v>16</v>
      </c>
      <c r="S985" s="95">
        <v>64.400000000000006</v>
      </c>
      <c r="U985" s="95">
        <v>64</v>
      </c>
      <c r="X985" s="95">
        <v>128.4</v>
      </c>
      <c r="Y985" s="95">
        <v>144.4</v>
      </c>
      <c r="Z985" s="95">
        <v>-8.2969432314410501</v>
      </c>
      <c r="AA985" s="95">
        <v>132.419213973799</v>
      </c>
      <c r="AB985" s="95">
        <v>-11.4</v>
      </c>
      <c r="AD985" s="95">
        <v>0.58078602620084996</v>
      </c>
      <c r="AF985" s="96">
        <v>9</v>
      </c>
    </row>
    <row r="986" spans="1:32" ht="13.5" hidden="1" customHeight="1" outlineLevel="1" x14ac:dyDescent="0.3">
      <c r="A986" s="91" t="s">
        <v>1922</v>
      </c>
      <c r="B986" s="92" t="s">
        <v>34</v>
      </c>
      <c r="D986" s="94" t="s">
        <v>1923</v>
      </c>
      <c r="E986" s="95">
        <v>12</v>
      </c>
      <c r="F986" s="95">
        <v>12</v>
      </c>
      <c r="G986" s="95">
        <v>0</v>
      </c>
      <c r="H986" s="95">
        <v>0</v>
      </c>
      <c r="I986" s="95">
        <v>0</v>
      </c>
      <c r="J986" s="95">
        <v>24</v>
      </c>
      <c r="K986" s="95">
        <v>0</v>
      </c>
      <c r="L986" s="95">
        <v>0</v>
      </c>
      <c r="M986" s="95">
        <v>0</v>
      </c>
      <c r="N986" s="95">
        <v>0</v>
      </c>
      <c r="O986" s="95">
        <v>0</v>
      </c>
      <c r="Q986" s="95">
        <v>24</v>
      </c>
      <c r="R986" s="95" t="s">
        <v>36</v>
      </c>
      <c r="S986" s="95" t="s">
        <v>36</v>
      </c>
      <c r="T986" s="95" t="s">
        <v>36</v>
      </c>
      <c r="X986" s="95" t="s">
        <v>36</v>
      </c>
      <c r="Y986" s="95" t="s">
        <v>36</v>
      </c>
      <c r="Z986" s="95">
        <v>4.0816326530612201</v>
      </c>
      <c r="AA986" s="95" t="s">
        <v>36</v>
      </c>
      <c r="AB986" s="95" t="s">
        <v>36</v>
      </c>
      <c r="AD986" s="95" t="s">
        <v>36</v>
      </c>
      <c r="AF986" s="96">
        <v>9</v>
      </c>
    </row>
    <row r="987" spans="1:32" ht="13.5" hidden="1" customHeight="1" outlineLevel="1" x14ac:dyDescent="0.3">
      <c r="A987" s="91" t="s">
        <v>1924</v>
      </c>
      <c r="B987" s="92" t="s">
        <v>34</v>
      </c>
      <c r="D987" s="94" t="s">
        <v>1925</v>
      </c>
      <c r="E987" s="95">
        <v>9</v>
      </c>
      <c r="F987" s="95">
        <v>0</v>
      </c>
      <c r="G987" s="95">
        <v>0</v>
      </c>
      <c r="H987" s="95">
        <v>100</v>
      </c>
      <c r="I987" s="95">
        <v>0</v>
      </c>
      <c r="J987" s="95">
        <v>109</v>
      </c>
      <c r="K987" s="95">
        <v>0</v>
      </c>
      <c r="L987" s="95">
        <v>0</v>
      </c>
      <c r="M987" s="95">
        <v>0</v>
      </c>
      <c r="N987" s="95">
        <v>0</v>
      </c>
      <c r="O987" s="95">
        <v>0</v>
      </c>
      <c r="Q987" s="95">
        <v>109</v>
      </c>
      <c r="R987" s="95">
        <v>7</v>
      </c>
      <c r="V987" s="95">
        <v>98</v>
      </c>
      <c r="X987" s="95">
        <v>98</v>
      </c>
      <c r="Y987" s="95">
        <v>105</v>
      </c>
      <c r="Z987" s="95">
        <v>-1.5625</v>
      </c>
      <c r="AA987" s="95">
        <v>103.359375</v>
      </c>
      <c r="AB987" s="95">
        <v>4</v>
      </c>
      <c r="AD987" s="95">
        <v>5.640625</v>
      </c>
      <c r="AF987" s="96">
        <v>9</v>
      </c>
    </row>
    <row r="988" spans="1:32" ht="13.5" hidden="1" customHeight="1" outlineLevel="1" x14ac:dyDescent="0.3">
      <c r="A988" s="91" t="s">
        <v>1926</v>
      </c>
      <c r="B988" s="92" t="s">
        <v>34</v>
      </c>
      <c r="D988" s="94" t="s">
        <v>1927</v>
      </c>
      <c r="E988" s="95">
        <v>12</v>
      </c>
      <c r="F988" s="95">
        <v>0</v>
      </c>
      <c r="G988" s="95">
        <v>0</v>
      </c>
      <c r="H988" s="95">
        <v>0</v>
      </c>
      <c r="I988" s="95">
        <v>0</v>
      </c>
      <c r="J988" s="95">
        <v>12</v>
      </c>
      <c r="K988" s="95">
        <v>0</v>
      </c>
      <c r="L988" s="95">
        <v>0</v>
      </c>
      <c r="M988" s="95">
        <v>0</v>
      </c>
      <c r="N988" s="95">
        <v>0</v>
      </c>
      <c r="O988" s="95">
        <v>0</v>
      </c>
      <c r="Q988" s="95">
        <v>12</v>
      </c>
      <c r="R988" s="95" t="s">
        <v>36</v>
      </c>
      <c r="S988" s="95" t="s">
        <v>36</v>
      </c>
      <c r="X988" s="95" t="s">
        <v>36</v>
      </c>
      <c r="Y988" s="95">
        <v>13.8</v>
      </c>
      <c r="Z988" s="95">
        <v>-9.6385542168674707</v>
      </c>
      <c r="AA988" s="95">
        <v>12.469879518072201</v>
      </c>
      <c r="AB988" s="95">
        <v>-1.8</v>
      </c>
      <c r="AD988" s="95">
        <v>-0.46987951807228001</v>
      </c>
      <c r="AF988" s="96">
        <v>9</v>
      </c>
    </row>
    <row r="989" spans="1:32" ht="13.5" hidden="1" customHeight="1" outlineLevel="1" x14ac:dyDescent="0.3">
      <c r="A989" s="91" t="s">
        <v>1928</v>
      </c>
      <c r="B989" s="92" t="s">
        <v>34</v>
      </c>
      <c r="D989" s="94" t="s">
        <v>1929</v>
      </c>
      <c r="E989" s="95">
        <v>118</v>
      </c>
      <c r="F989" s="95">
        <v>0</v>
      </c>
      <c r="G989" s="95">
        <v>80</v>
      </c>
      <c r="H989" s="95">
        <v>147</v>
      </c>
      <c r="I989" s="95">
        <v>0</v>
      </c>
      <c r="J989" s="95">
        <v>345</v>
      </c>
      <c r="K989" s="95">
        <v>0</v>
      </c>
      <c r="L989" s="95">
        <v>0</v>
      </c>
      <c r="M989" s="95">
        <v>0</v>
      </c>
      <c r="N989" s="95">
        <v>0</v>
      </c>
      <c r="O989" s="95">
        <v>0</v>
      </c>
      <c r="Q989" s="95">
        <v>345</v>
      </c>
      <c r="R989" s="95">
        <v>35</v>
      </c>
      <c r="S989" s="95">
        <v>102.8</v>
      </c>
      <c r="U989" s="95">
        <v>77</v>
      </c>
      <c r="V989" s="95">
        <v>147</v>
      </c>
      <c r="X989" s="95">
        <v>326.8</v>
      </c>
      <c r="Y989" s="95">
        <v>361.8</v>
      </c>
      <c r="Z989" s="95">
        <v>-3.3707865168539302</v>
      </c>
      <c r="AA989" s="95">
        <v>349.60449438202198</v>
      </c>
      <c r="AB989" s="95">
        <v>-16.8</v>
      </c>
      <c r="AD989" s="95">
        <v>-4.60449438202249</v>
      </c>
      <c r="AF989" s="96">
        <v>9</v>
      </c>
    </row>
    <row r="990" spans="1:32" ht="13.5" hidden="1" customHeight="1" outlineLevel="1" x14ac:dyDescent="0.3">
      <c r="A990" s="91" t="s">
        <v>1930</v>
      </c>
      <c r="B990" s="92" t="s">
        <v>34</v>
      </c>
      <c r="D990" s="94" t="s">
        <v>1931</v>
      </c>
      <c r="E990" s="95">
        <v>30</v>
      </c>
      <c r="F990" s="95">
        <v>0</v>
      </c>
      <c r="G990" s="95">
        <v>78</v>
      </c>
      <c r="H990" s="95">
        <v>0</v>
      </c>
      <c r="I990" s="95">
        <v>0</v>
      </c>
      <c r="J990" s="95">
        <v>108</v>
      </c>
      <c r="K990" s="95">
        <v>0</v>
      </c>
      <c r="L990" s="95">
        <v>0</v>
      </c>
      <c r="M990" s="95">
        <v>0</v>
      </c>
      <c r="N990" s="95">
        <v>0</v>
      </c>
      <c r="O990" s="95">
        <v>0</v>
      </c>
      <c r="Q990" s="95">
        <v>108</v>
      </c>
      <c r="R990" s="95">
        <v>5</v>
      </c>
      <c r="S990" s="95">
        <v>22</v>
      </c>
      <c r="U990" s="95">
        <v>76</v>
      </c>
      <c r="X990" s="95">
        <v>98</v>
      </c>
      <c r="Y990" s="95">
        <v>103</v>
      </c>
      <c r="Z990" s="95">
        <v>0.51813471502590003</v>
      </c>
      <c r="AA990" s="95">
        <v>103.53367875647599</v>
      </c>
      <c r="AB990" s="95">
        <v>5</v>
      </c>
      <c r="AD990" s="95">
        <v>4.4663212435233097</v>
      </c>
      <c r="AF990" s="96">
        <v>9</v>
      </c>
    </row>
    <row r="991" spans="1:32" ht="13.5" hidden="1" customHeight="1" outlineLevel="1" collapsed="1" x14ac:dyDescent="0.3">
      <c r="A991" s="91" t="s">
        <v>1932</v>
      </c>
      <c r="B991" s="92" t="s">
        <v>34</v>
      </c>
      <c r="D991" s="94" t="s">
        <v>1933</v>
      </c>
      <c r="E991" s="95">
        <v>6</v>
      </c>
      <c r="F991" s="95">
        <v>0</v>
      </c>
      <c r="G991" s="95">
        <v>0</v>
      </c>
      <c r="H991" s="95">
        <v>0</v>
      </c>
      <c r="I991" s="95">
        <v>0</v>
      </c>
      <c r="J991" s="95">
        <v>6</v>
      </c>
      <c r="K991" s="95">
        <v>0</v>
      </c>
      <c r="L991" s="95">
        <v>0</v>
      </c>
      <c r="M991" s="95">
        <v>0</v>
      </c>
      <c r="N991" s="95">
        <v>0</v>
      </c>
      <c r="O991" s="95">
        <v>0</v>
      </c>
      <c r="Q991" s="95">
        <v>6</v>
      </c>
      <c r="R991" s="95" t="s">
        <v>36</v>
      </c>
      <c r="S991" s="95" t="s">
        <v>36</v>
      </c>
      <c r="X991" s="95" t="s">
        <v>36</v>
      </c>
      <c r="Y991" s="95">
        <v>7</v>
      </c>
      <c r="Z991" s="95">
        <v>-11.538461538461499</v>
      </c>
      <c r="AA991" s="95">
        <v>6.1923076923076898</v>
      </c>
      <c r="AB991" s="95">
        <v>-1</v>
      </c>
      <c r="AD991" s="95">
        <v>-0.19230769230768999</v>
      </c>
      <c r="AF991" s="96">
        <v>9</v>
      </c>
    </row>
    <row r="992" spans="1:32" ht="13.5" hidden="1" customHeight="1" outlineLevel="1" x14ac:dyDescent="0.3">
      <c r="A992" s="91" t="s">
        <v>1934</v>
      </c>
      <c r="B992" s="92" t="s">
        <v>34</v>
      </c>
      <c r="D992" s="94" t="s">
        <v>1935</v>
      </c>
      <c r="E992" s="95">
        <v>0</v>
      </c>
      <c r="F992" s="95">
        <v>0</v>
      </c>
      <c r="G992" s="95">
        <v>0</v>
      </c>
      <c r="H992" s="95">
        <v>0</v>
      </c>
      <c r="I992" s="95">
        <v>0</v>
      </c>
      <c r="J992" s="95">
        <v>0</v>
      </c>
      <c r="K992" s="95">
        <v>0</v>
      </c>
      <c r="L992" s="95">
        <v>0</v>
      </c>
      <c r="M992" s="95">
        <v>0</v>
      </c>
      <c r="N992" s="95">
        <v>0</v>
      </c>
      <c r="O992" s="95">
        <v>0</v>
      </c>
      <c r="Q992" s="95">
        <v>0</v>
      </c>
      <c r="R992" s="95" t="s">
        <v>36</v>
      </c>
      <c r="Y992" s="95" t="s">
        <v>36</v>
      </c>
      <c r="Z992" s="95">
        <v>-4.3478260869565197</v>
      </c>
      <c r="AA992" s="95" t="s">
        <v>36</v>
      </c>
      <c r="AB992" s="95" t="s">
        <v>36</v>
      </c>
      <c r="AD992" s="95" t="s">
        <v>36</v>
      </c>
      <c r="AF992" s="96">
        <v>9</v>
      </c>
    </row>
    <row r="993" spans="1:32" ht="13.5" hidden="1" customHeight="1" outlineLevel="1" x14ac:dyDescent="0.3">
      <c r="A993" s="91" t="s">
        <v>1936</v>
      </c>
      <c r="B993" s="92" t="s">
        <v>34</v>
      </c>
      <c r="D993" s="94" t="s">
        <v>130</v>
      </c>
      <c r="E993" s="95">
        <v>15</v>
      </c>
      <c r="F993" s="95">
        <v>0</v>
      </c>
      <c r="G993" s="95">
        <v>94</v>
      </c>
      <c r="H993" s="95">
        <v>0</v>
      </c>
      <c r="I993" s="95">
        <v>0</v>
      </c>
      <c r="J993" s="95">
        <v>109</v>
      </c>
      <c r="K993" s="95">
        <v>0</v>
      </c>
      <c r="L993" s="95">
        <v>0</v>
      </c>
      <c r="M993" s="95">
        <v>0</v>
      </c>
      <c r="N993" s="95">
        <v>0</v>
      </c>
      <c r="O993" s="95">
        <v>0</v>
      </c>
      <c r="Q993" s="95">
        <v>109</v>
      </c>
      <c r="R993" s="95">
        <v>13</v>
      </c>
      <c r="S993" s="95">
        <v>9</v>
      </c>
      <c r="U993" s="95">
        <v>82.4</v>
      </c>
      <c r="X993" s="95">
        <v>91.4</v>
      </c>
      <c r="Y993" s="95">
        <v>104.4</v>
      </c>
      <c r="Z993" s="95">
        <v>-1.94174757281553</v>
      </c>
      <c r="AA993" s="95">
        <v>102.37281553398</v>
      </c>
      <c r="AB993" s="95">
        <v>4.5999999999999899</v>
      </c>
      <c r="AD993" s="95">
        <v>6.6271844660194104</v>
      </c>
      <c r="AF993" s="96">
        <v>9</v>
      </c>
    </row>
    <row r="994" spans="1:32" ht="13.5" hidden="1" customHeight="1" outlineLevel="1" x14ac:dyDescent="0.3">
      <c r="A994" s="91" t="s">
        <v>1937</v>
      </c>
      <c r="B994" s="92" t="s">
        <v>34</v>
      </c>
      <c r="D994" s="94" t="s">
        <v>1938</v>
      </c>
      <c r="E994" s="95">
        <v>0</v>
      </c>
      <c r="F994" s="95">
        <v>0</v>
      </c>
      <c r="G994" s="95">
        <v>52</v>
      </c>
      <c r="H994" s="95">
        <v>0</v>
      </c>
      <c r="I994" s="95">
        <v>0</v>
      </c>
      <c r="J994" s="95">
        <v>52</v>
      </c>
      <c r="K994" s="95">
        <v>0</v>
      </c>
      <c r="L994" s="95">
        <v>0</v>
      </c>
      <c r="M994" s="95">
        <v>0</v>
      </c>
      <c r="N994" s="95">
        <v>0</v>
      </c>
      <c r="O994" s="95">
        <v>0</v>
      </c>
      <c r="Q994" s="95">
        <v>52</v>
      </c>
      <c r="R994" s="95">
        <v>8</v>
      </c>
      <c r="U994" s="95">
        <v>51</v>
      </c>
      <c r="X994" s="95">
        <v>51</v>
      </c>
      <c r="Y994" s="95">
        <v>59</v>
      </c>
      <c r="Z994" s="95">
        <v>-13.414634146341401</v>
      </c>
      <c r="AA994" s="95">
        <v>51.085365853658502</v>
      </c>
      <c r="AB994" s="95">
        <v>-7</v>
      </c>
      <c r="AD994" s="95">
        <v>0.91463414634146001</v>
      </c>
      <c r="AF994" s="96">
        <v>9</v>
      </c>
    </row>
    <row r="995" spans="1:32" ht="13.5" hidden="1" customHeight="1" outlineLevel="1" x14ac:dyDescent="0.3">
      <c r="A995" s="91" t="s">
        <v>1939</v>
      </c>
      <c r="B995" s="92" t="s">
        <v>34</v>
      </c>
      <c r="D995" s="94" t="s">
        <v>1940</v>
      </c>
      <c r="E995" s="95">
        <v>18</v>
      </c>
      <c r="F995" s="95">
        <v>0</v>
      </c>
      <c r="G995" s="95">
        <v>0</v>
      </c>
      <c r="H995" s="95">
        <v>0</v>
      </c>
      <c r="I995" s="95">
        <v>0</v>
      </c>
      <c r="J995" s="95">
        <v>18</v>
      </c>
      <c r="K995" s="95">
        <v>0</v>
      </c>
      <c r="L995" s="95">
        <v>0</v>
      </c>
      <c r="M995" s="95">
        <v>0</v>
      </c>
      <c r="N995" s="95">
        <v>0</v>
      </c>
      <c r="O995" s="95">
        <v>0</v>
      </c>
      <c r="Q995" s="95">
        <v>18</v>
      </c>
      <c r="R995" s="95">
        <v>5</v>
      </c>
      <c r="S995" s="95">
        <v>18</v>
      </c>
      <c r="X995" s="95">
        <v>18</v>
      </c>
      <c r="Y995" s="95">
        <v>23</v>
      </c>
      <c r="Z995" s="95">
        <v>-12.1212121212121</v>
      </c>
      <c r="AA995" s="95">
        <v>20.2121212121212</v>
      </c>
      <c r="AB995" s="95">
        <v>-5</v>
      </c>
      <c r="AD995" s="95">
        <v>-2.2121212121212102</v>
      </c>
      <c r="AF995" s="96">
        <v>9</v>
      </c>
    </row>
    <row r="996" spans="1:32" ht="13.5" hidden="1" customHeight="1" outlineLevel="1" x14ac:dyDescent="0.3">
      <c r="A996" s="91" t="s">
        <v>1941</v>
      </c>
      <c r="B996" s="92" t="s">
        <v>34</v>
      </c>
      <c r="D996" s="94" t="s">
        <v>1942</v>
      </c>
      <c r="E996" s="95">
        <v>18</v>
      </c>
      <c r="F996" s="95">
        <v>0</v>
      </c>
      <c r="G996" s="95">
        <v>0</v>
      </c>
      <c r="H996" s="95">
        <v>0</v>
      </c>
      <c r="I996" s="95">
        <v>0</v>
      </c>
      <c r="J996" s="95">
        <v>18</v>
      </c>
      <c r="K996" s="95">
        <v>0</v>
      </c>
      <c r="L996" s="95">
        <v>0</v>
      </c>
      <c r="M996" s="95">
        <v>0</v>
      </c>
      <c r="N996" s="95">
        <v>0</v>
      </c>
      <c r="O996" s="95">
        <v>0</v>
      </c>
      <c r="Q996" s="95">
        <v>18</v>
      </c>
      <c r="R996" s="95" t="s">
        <v>36</v>
      </c>
      <c r="S996" s="95" t="s">
        <v>36</v>
      </c>
      <c r="X996" s="95" t="s">
        <v>36</v>
      </c>
      <c r="Y996" s="95">
        <v>19</v>
      </c>
      <c r="Z996" s="95">
        <v>-2.8169014084507</v>
      </c>
      <c r="AA996" s="95">
        <v>18.4647887323943</v>
      </c>
      <c r="AB996" s="95">
        <v>-1</v>
      </c>
      <c r="AD996" s="95">
        <v>-0.46478873239436003</v>
      </c>
      <c r="AF996" s="96">
        <v>9</v>
      </c>
    </row>
    <row r="997" spans="1:32" ht="13.5" hidden="1" customHeight="1" outlineLevel="1" x14ac:dyDescent="0.3">
      <c r="A997" s="91" t="s">
        <v>1943</v>
      </c>
      <c r="B997" s="92" t="s">
        <v>34</v>
      </c>
      <c r="D997" s="94" t="s">
        <v>1944</v>
      </c>
      <c r="E997" s="95">
        <v>6</v>
      </c>
      <c r="F997" s="95">
        <v>0</v>
      </c>
      <c r="G997" s="95">
        <v>0</v>
      </c>
      <c r="H997" s="95">
        <v>0</v>
      </c>
      <c r="I997" s="95">
        <v>0</v>
      </c>
      <c r="J997" s="95">
        <v>6</v>
      </c>
      <c r="K997" s="95">
        <v>0</v>
      </c>
      <c r="L997" s="95">
        <v>0</v>
      </c>
      <c r="M997" s="95">
        <v>0</v>
      </c>
      <c r="N997" s="95">
        <v>0</v>
      </c>
      <c r="O997" s="95">
        <v>0</v>
      </c>
      <c r="Q997" s="95">
        <v>6</v>
      </c>
      <c r="R997" s="95" t="s">
        <v>36</v>
      </c>
      <c r="S997" s="95" t="s">
        <v>36</v>
      </c>
      <c r="X997" s="95" t="s">
        <v>36</v>
      </c>
      <c r="Y997" s="95">
        <v>8</v>
      </c>
      <c r="Z997" s="95">
        <v>0</v>
      </c>
      <c r="AA997" s="95">
        <v>8</v>
      </c>
      <c r="AB997" s="95">
        <v>-2</v>
      </c>
      <c r="AD997" s="95">
        <v>-2</v>
      </c>
      <c r="AF997" s="96">
        <v>9</v>
      </c>
    </row>
    <row r="998" spans="1:32" ht="13.5" hidden="1" customHeight="1" outlineLevel="1" x14ac:dyDescent="0.3">
      <c r="A998" s="91" t="s">
        <v>1945</v>
      </c>
      <c r="B998" s="92" t="s">
        <v>34</v>
      </c>
      <c r="D998" s="94" t="s">
        <v>1946</v>
      </c>
      <c r="E998" s="95">
        <v>18</v>
      </c>
      <c r="F998" s="95">
        <v>0</v>
      </c>
      <c r="G998" s="95">
        <v>0</v>
      </c>
      <c r="H998" s="95">
        <v>52</v>
      </c>
      <c r="I998" s="95">
        <v>0</v>
      </c>
      <c r="J998" s="95">
        <v>70</v>
      </c>
      <c r="K998" s="95">
        <v>0</v>
      </c>
      <c r="L998" s="95">
        <v>0</v>
      </c>
      <c r="M998" s="95">
        <v>0</v>
      </c>
      <c r="N998" s="95">
        <v>0</v>
      </c>
      <c r="O998" s="95">
        <v>0</v>
      </c>
      <c r="Q998" s="95">
        <v>70</v>
      </c>
      <c r="R998" s="95" t="s">
        <v>36</v>
      </c>
      <c r="S998" s="95" t="s">
        <v>36</v>
      </c>
      <c r="V998" s="95" t="s">
        <v>36</v>
      </c>
      <c r="X998" s="95" t="s">
        <v>36</v>
      </c>
      <c r="Y998" s="95" t="s">
        <v>36</v>
      </c>
      <c r="Z998" s="95">
        <v>12.1212121212121</v>
      </c>
      <c r="AA998" s="95" t="s">
        <v>36</v>
      </c>
      <c r="AB998" s="95" t="s">
        <v>36</v>
      </c>
      <c r="AD998" s="95" t="s">
        <v>36</v>
      </c>
      <c r="AF998" s="96">
        <v>9</v>
      </c>
    </row>
    <row r="999" spans="1:32" ht="13.5" customHeight="1" collapsed="1" x14ac:dyDescent="0.3">
      <c r="A999" s="91" t="s">
        <v>1916</v>
      </c>
      <c r="B999" s="92" t="s">
        <v>31</v>
      </c>
      <c r="C999" s="93" t="s">
        <v>320</v>
      </c>
      <c r="D999" s="94" t="s">
        <v>1917</v>
      </c>
      <c r="E999" s="95">
        <v>0</v>
      </c>
      <c r="F999" s="95">
        <v>0</v>
      </c>
      <c r="G999" s="95">
        <v>160</v>
      </c>
      <c r="H999" s="95">
        <v>0</v>
      </c>
      <c r="I999" s="95">
        <v>0</v>
      </c>
      <c r="J999" s="95">
        <v>160</v>
      </c>
      <c r="K999" s="95">
        <v>20</v>
      </c>
      <c r="L999" s="95">
        <v>0</v>
      </c>
      <c r="M999" s="95">
        <v>0</v>
      </c>
      <c r="N999" s="95">
        <v>20</v>
      </c>
      <c r="O999" s="95">
        <v>0</v>
      </c>
      <c r="Q999" s="95">
        <v>180</v>
      </c>
      <c r="Z999" s="95">
        <v>-2.84863945578231</v>
      </c>
      <c r="AF999" s="96">
        <v>1</v>
      </c>
    </row>
    <row r="1000" spans="1:32" ht="13.5" hidden="1" customHeight="1" outlineLevel="1" collapsed="1" x14ac:dyDescent="0.3">
      <c r="A1000" s="91" t="s">
        <v>1947</v>
      </c>
      <c r="B1000" s="92" t="s">
        <v>34</v>
      </c>
      <c r="C1000" s="93" t="s">
        <v>320</v>
      </c>
      <c r="D1000" s="94" t="s">
        <v>1948</v>
      </c>
      <c r="E1000" s="95">
        <v>0</v>
      </c>
      <c r="F1000" s="95">
        <v>0</v>
      </c>
      <c r="G1000" s="95">
        <v>160</v>
      </c>
      <c r="H1000" s="95">
        <v>0</v>
      </c>
      <c r="I1000" s="95">
        <v>0</v>
      </c>
      <c r="J1000" s="95">
        <v>160</v>
      </c>
      <c r="K1000" s="95">
        <v>20</v>
      </c>
      <c r="L1000" s="95">
        <v>0</v>
      </c>
      <c r="M1000" s="95">
        <v>0</v>
      </c>
      <c r="N1000" s="95">
        <v>20</v>
      </c>
      <c r="O1000" s="95">
        <v>0</v>
      </c>
      <c r="Q1000" s="95">
        <v>180</v>
      </c>
      <c r="Z1000" s="95">
        <v>4.8689138576779003</v>
      </c>
      <c r="AF1000" s="96">
        <v>9</v>
      </c>
    </row>
    <row r="1001" spans="1:32" ht="13.5" customHeight="1" collapsed="1" x14ac:dyDescent="0.3">
      <c r="A1001" s="91" t="s">
        <v>1949</v>
      </c>
      <c r="B1001" s="92" t="s">
        <v>31</v>
      </c>
      <c r="D1001" s="94" t="s">
        <v>1950</v>
      </c>
      <c r="E1001" s="95">
        <v>843</v>
      </c>
      <c r="F1001" s="95">
        <v>21</v>
      </c>
      <c r="G1001" s="95">
        <v>575</v>
      </c>
      <c r="H1001" s="95">
        <v>411</v>
      </c>
      <c r="I1001" s="95">
        <v>286</v>
      </c>
      <c r="J1001" s="95">
        <v>2136</v>
      </c>
      <c r="K1001" s="95">
        <v>80</v>
      </c>
      <c r="L1001" s="95">
        <v>0</v>
      </c>
      <c r="M1001" s="95">
        <v>163</v>
      </c>
      <c r="N1001" s="95">
        <v>243</v>
      </c>
      <c r="O1001" s="95">
        <v>0</v>
      </c>
      <c r="Q1001" s="95">
        <v>2379</v>
      </c>
      <c r="R1001" s="95">
        <v>274</v>
      </c>
      <c r="S1001" s="95">
        <v>692</v>
      </c>
      <c r="T1001" s="95">
        <v>8.2849534292972091</v>
      </c>
      <c r="U1001" s="95">
        <v>559.4</v>
      </c>
      <c r="V1001" s="95">
        <v>428.2</v>
      </c>
      <c r="W1001" s="95">
        <v>250.2</v>
      </c>
      <c r="X1001" s="95">
        <v>1938.08495342929</v>
      </c>
      <c r="Y1001" s="95">
        <v>2212.0849534292902</v>
      </c>
      <c r="Z1001" s="95">
        <v>-7.5206991720331198</v>
      </c>
      <c r="AA1001" s="95">
        <v>2045.72069865207</v>
      </c>
      <c r="AB1001" s="95">
        <v>-76.0849534292974</v>
      </c>
      <c r="AC1001" s="95">
        <v>96.560486824371395</v>
      </c>
      <c r="AD1001" s="95">
        <v>333.27930134792803</v>
      </c>
      <c r="AE1001" s="95">
        <v>116.291534888781</v>
      </c>
      <c r="AF1001" s="96">
        <v>0</v>
      </c>
    </row>
    <row r="1002" spans="1:32" ht="13.5" hidden="1" customHeight="1" outlineLevel="1" x14ac:dyDescent="0.3">
      <c r="A1002" s="91" t="s">
        <v>1951</v>
      </c>
      <c r="B1002" s="92" t="s">
        <v>34</v>
      </c>
      <c r="D1002" s="94" t="s">
        <v>1952</v>
      </c>
      <c r="E1002" s="95">
        <v>0</v>
      </c>
      <c r="F1002" s="95">
        <v>0</v>
      </c>
      <c r="G1002" s="95">
        <v>0</v>
      </c>
      <c r="H1002" s="95">
        <v>76</v>
      </c>
      <c r="I1002" s="95">
        <v>0</v>
      </c>
      <c r="J1002" s="95">
        <v>76</v>
      </c>
      <c r="K1002" s="95">
        <v>0</v>
      </c>
      <c r="L1002" s="95">
        <v>0</v>
      </c>
      <c r="M1002" s="95">
        <v>0</v>
      </c>
      <c r="N1002" s="95">
        <v>0</v>
      </c>
      <c r="O1002" s="95">
        <v>0</v>
      </c>
      <c r="Q1002" s="95">
        <v>76</v>
      </c>
      <c r="R1002" s="95" t="s">
        <v>36</v>
      </c>
      <c r="V1002" s="95" t="s">
        <v>36</v>
      </c>
      <c r="X1002" s="95" t="s">
        <v>36</v>
      </c>
      <c r="Y1002" s="95" t="s">
        <v>36</v>
      </c>
      <c r="Z1002" s="95">
        <v>-8.9285714285714306</v>
      </c>
      <c r="AA1002" s="95" t="s">
        <v>36</v>
      </c>
      <c r="AB1002" s="95" t="s">
        <v>36</v>
      </c>
      <c r="AD1002" s="95" t="s">
        <v>36</v>
      </c>
      <c r="AF1002" s="96">
        <v>9</v>
      </c>
    </row>
    <row r="1003" spans="1:32" ht="13.5" hidden="1" customHeight="1" outlineLevel="1" x14ac:dyDescent="0.3">
      <c r="A1003" s="91" t="s">
        <v>1953</v>
      </c>
      <c r="B1003" s="92" t="s">
        <v>34</v>
      </c>
      <c r="D1003" s="94" t="s">
        <v>1954</v>
      </c>
      <c r="E1003" s="95">
        <v>85</v>
      </c>
      <c r="F1003" s="95">
        <v>0</v>
      </c>
      <c r="G1003" s="95">
        <v>0</v>
      </c>
      <c r="H1003" s="95">
        <v>57</v>
      </c>
      <c r="I1003" s="95">
        <v>0</v>
      </c>
      <c r="J1003" s="95">
        <v>142</v>
      </c>
      <c r="K1003" s="95">
        <v>0</v>
      </c>
      <c r="L1003" s="95">
        <v>0</v>
      </c>
      <c r="M1003" s="95">
        <v>0</v>
      </c>
      <c r="N1003" s="95">
        <v>0</v>
      </c>
      <c r="O1003" s="95">
        <v>0</v>
      </c>
      <c r="Q1003" s="95">
        <v>142</v>
      </c>
      <c r="R1003" s="95">
        <v>11</v>
      </c>
      <c r="S1003" s="95">
        <v>67.400000000000006</v>
      </c>
      <c r="V1003" s="95">
        <v>70</v>
      </c>
      <c r="X1003" s="95">
        <v>137.4</v>
      </c>
      <c r="Y1003" s="95">
        <v>148.4</v>
      </c>
      <c r="Z1003" s="95">
        <v>-5.3003533568904597</v>
      </c>
      <c r="AA1003" s="95">
        <v>140.53427561837401</v>
      </c>
      <c r="AB1003" s="95">
        <v>-6.4</v>
      </c>
      <c r="AD1003" s="95">
        <v>1.4657243816254399</v>
      </c>
      <c r="AF1003" s="96">
        <v>9</v>
      </c>
    </row>
    <row r="1004" spans="1:32" ht="13.5" hidden="1" customHeight="1" outlineLevel="1" x14ac:dyDescent="0.3">
      <c r="A1004" s="91" t="s">
        <v>1955</v>
      </c>
      <c r="B1004" s="92" t="s">
        <v>34</v>
      </c>
      <c r="D1004" s="94" t="s">
        <v>1956</v>
      </c>
      <c r="E1004" s="95">
        <v>27</v>
      </c>
      <c r="F1004" s="95">
        <v>0</v>
      </c>
      <c r="G1004" s="95">
        <v>0</v>
      </c>
      <c r="H1004" s="95">
        <v>0</v>
      </c>
      <c r="I1004" s="95">
        <v>0</v>
      </c>
      <c r="J1004" s="95">
        <v>27</v>
      </c>
      <c r="K1004" s="95">
        <v>0</v>
      </c>
      <c r="L1004" s="95">
        <v>0</v>
      </c>
      <c r="M1004" s="95">
        <v>0</v>
      </c>
      <c r="N1004" s="95">
        <v>0</v>
      </c>
      <c r="O1004" s="95">
        <v>0</v>
      </c>
      <c r="Q1004" s="95">
        <v>27</v>
      </c>
      <c r="R1004" s="95" t="s">
        <v>36</v>
      </c>
      <c r="S1004" s="95" t="s">
        <v>36</v>
      </c>
      <c r="V1004" s="95" t="s">
        <v>36</v>
      </c>
      <c r="X1004" s="95" t="s">
        <v>36</v>
      </c>
      <c r="Y1004" s="95" t="s">
        <v>36</v>
      </c>
      <c r="Z1004" s="95">
        <v>-1.2195121951219501</v>
      </c>
      <c r="AA1004" s="95" t="s">
        <v>36</v>
      </c>
      <c r="AB1004" s="95" t="s">
        <v>36</v>
      </c>
      <c r="AD1004" s="95" t="s">
        <v>36</v>
      </c>
      <c r="AF1004" s="96">
        <v>9</v>
      </c>
    </row>
    <row r="1005" spans="1:32" ht="13.5" hidden="1" customHeight="1" outlineLevel="1" x14ac:dyDescent="0.3">
      <c r="A1005" s="91" t="s">
        <v>1957</v>
      </c>
      <c r="B1005" s="92" t="s">
        <v>34</v>
      </c>
      <c r="D1005" s="94" t="s">
        <v>1958</v>
      </c>
      <c r="E1005" s="95">
        <v>0</v>
      </c>
      <c r="F1005" s="95">
        <v>0</v>
      </c>
      <c r="G1005" s="95">
        <v>48</v>
      </c>
      <c r="H1005" s="95">
        <v>78</v>
      </c>
      <c r="I1005" s="95">
        <v>52</v>
      </c>
      <c r="J1005" s="95">
        <v>178</v>
      </c>
      <c r="K1005" s="95">
        <v>0</v>
      </c>
      <c r="L1005" s="95">
        <v>0</v>
      </c>
      <c r="M1005" s="95">
        <v>0</v>
      </c>
      <c r="N1005" s="95">
        <v>0</v>
      </c>
      <c r="O1005" s="95">
        <v>0</v>
      </c>
      <c r="Q1005" s="95">
        <v>178</v>
      </c>
      <c r="R1005" s="95">
        <v>10</v>
      </c>
      <c r="U1005" s="95">
        <v>45.4</v>
      </c>
      <c r="V1005" s="95">
        <v>62</v>
      </c>
      <c r="W1005" s="95">
        <v>51.5</v>
      </c>
      <c r="X1005" s="95">
        <v>158.9</v>
      </c>
      <c r="Y1005" s="95">
        <v>168.9</v>
      </c>
      <c r="Z1005" s="95">
        <v>5.8441558441558401</v>
      </c>
      <c r="AA1005" s="95">
        <v>178.77077922077899</v>
      </c>
      <c r="AB1005" s="95">
        <v>9.0999999999999908</v>
      </c>
      <c r="AD1005" s="95">
        <v>-0.77077922077923999</v>
      </c>
      <c r="AF1005" s="96">
        <v>9</v>
      </c>
    </row>
    <row r="1006" spans="1:32" ht="13.5" hidden="1" customHeight="1" outlineLevel="1" x14ac:dyDescent="0.3">
      <c r="A1006" s="91" t="s">
        <v>1959</v>
      </c>
      <c r="B1006" s="92" t="s">
        <v>34</v>
      </c>
      <c r="D1006" s="94" t="s">
        <v>1960</v>
      </c>
      <c r="E1006" s="95">
        <v>44</v>
      </c>
      <c r="F1006" s="95">
        <v>6</v>
      </c>
      <c r="G1006" s="95">
        <v>49</v>
      </c>
      <c r="H1006" s="95">
        <v>0</v>
      </c>
      <c r="I1006" s="95">
        <v>0</v>
      </c>
      <c r="J1006" s="95">
        <v>99</v>
      </c>
      <c r="K1006" s="95">
        <v>0</v>
      </c>
      <c r="L1006" s="95">
        <v>0</v>
      </c>
      <c r="M1006" s="95">
        <v>0</v>
      </c>
      <c r="N1006" s="95">
        <v>0</v>
      </c>
      <c r="O1006" s="95">
        <v>0</v>
      </c>
      <c r="Q1006" s="95">
        <v>99</v>
      </c>
      <c r="R1006" s="95">
        <v>18</v>
      </c>
      <c r="S1006" s="95">
        <v>36.799999999999997</v>
      </c>
      <c r="U1006" s="95">
        <v>48</v>
      </c>
      <c r="X1006" s="95">
        <v>84.8</v>
      </c>
      <c r="Y1006" s="95">
        <v>102.8</v>
      </c>
      <c r="Z1006" s="95">
        <v>-7.3239436619718301</v>
      </c>
      <c r="AA1006" s="95">
        <v>95.270985915492901</v>
      </c>
      <c r="AB1006" s="95">
        <v>-3.7999999999999901</v>
      </c>
      <c r="AD1006" s="95">
        <v>3.7290140845070399</v>
      </c>
      <c r="AF1006" s="96">
        <v>9</v>
      </c>
    </row>
    <row r="1007" spans="1:32" ht="13.5" hidden="1" customHeight="1" outlineLevel="1" x14ac:dyDescent="0.3">
      <c r="A1007" s="91" t="s">
        <v>1961</v>
      </c>
      <c r="B1007" s="92" t="s">
        <v>34</v>
      </c>
      <c r="D1007" s="94" t="s">
        <v>1962</v>
      </c>
      <c r="E1007" s="95">
        <v>0</v>
      </c>
      <c r="F1007" s="95">
        <v>0</v>
      </c>
      <c r="G1007" s="95">
        <v>0</v>
      </c>
      <c r="H1007" s="95">
        <v>0</v>
      </c>
      <c r="I1007" s="95">
        <v>0</v>
      </c>
      <c r="J1007" s="95">
        <v>0</v>
      </c>
      <c r="K1007" s="95">
        <v>0</v>
      </c>
      <c r="L1007" s="95">
        <v>0</v>
      </c>
      <c r="M1007" s="95">
        <v>0</v>
      </c>
      <c r="N1007" s="95">
        <v>0</v>
      </c>
      <c r="O1007" s="95">
        <v>0</v>
      </c>
      <c r="Q1007" s="95">
        <v>0</v>
      </c>
      <c r="R1007" s="95" t="s">
        <v>36</v>
      </c>
      <c r="Y1007" s="95" t="s">
        <v>36</v>
      </c>
      <c r="Z1007" s="95">
        <v>-21.052631578947299</v>
      </c>
      <c r="AA1007" s="95" t="s">
        <v>36</v>
      </c>
      <c r="AB1007" s="95" t="s">
        <v>36</v>
      </c>
      <c r="AD1007" s="95" t="s">
        <v>36</v>
      </c>
      <c r="AF1007" s="96">
        <v>9</v>
      </c>
    </row>
    <row r="1008" spans="1:32" ht="13.5" hidden="1" customHeight="1" outlineLevel="1" x14ac:dyDescent="0.3">
      <c r="A1008" s="91" t="s">
        <v>1963</v>
      </c>
      <c r="B1008" s="92" t="s">
        <v>34</v>
      </c>
      <c r="D1008" s="94" t="s">
        <v>1964</v>
      </c>
      <c r="E1008" s="95">
        <v>372</v>
      </c>
      <c r="F1008" s="95">
        <v>9</v>
      </c>
      <c r="G1008" s="95">
        <v>238</v>
      </c>
      <c r="H1008" s="95">
        <v>0</v>
      </c>
      <c r="I1008" s="95">
        <v>234</v>
      </c>
      <c r="J1008" s="95">
        <v>853</v>
      </c>
      <c r="K1008" s="95">
        <v>80</v>
      </c>
      <c r="L1008" s="95">
        <v>0</v>
      </c>
      <c r="M1008" s="95">
        <v>98</v>
      </c>
      <c r="N1008" s="95">
        <v>178</v>
      </c>
      <c r="O1008" s="95">
        <v>0</v>
      </c>
      <c r="Q1008" s="95">
        <v>1031</v>
      </c>
      <c r="R1008" s="95">
        <v>134</v>
      </c>
      <c r="S1008" s="95">
        <v>337.2</v>
      </c>
      <c r="T1008" s="95">
        <v>8.2849534292972091</v>
      </c>
      <c r="U1008" s="95">
        <v>231</v>
      </c>
      <c r="W1008" s="95">
        <v>198.7</v>
      </c>
      <c r="X1008" s="95">
        <v>775.18495342929702</v>
      </c>
      <c r="Y1008" s="95">
        <v>909.18495342929702</v>
      </c>
      <c r="Z1008" s="95">
        <v>-9.1724825523429701</v>
      </c>
      <c r="AA1008" s="95">
        <v>825.79012220746699</v>
      </c>
      <c r="AB1008" s="95">
        <v>-56.184953429297202</v>
      </c>
      <c r="AD1008" s="95">
        <v>205.20987779253201</v>
      </c>
      <c r="AF1008" s="96">
        <v>9</v>
      </c>
    </row>
    <row r="1009" spans="1:32" ht="13.5" hidden="1" customHeight="1" outlineLevel="1" x14ac:dyDescent="0.3">
      <c r="A1009" s="91" t="s">
        <v>1965</v>
      </c>
      <c r="B1009" s="92" t="s">
        <v>34</v>
      </c>
      <c r="D1009" s="94" t="s">
        <v>1966</v>
      </c>
      <c r="E1009" s="95">
        <v>97</v>
      </c>
      <c r="F1009" s="95">
        <v>6</v>
      </c>
      <c r="G1009" s="95">
        <v>80</v>
      </c>
      <c r="H1009" s="95">
        <v>0</v>
      </c>
      <c r="I1009" s="95">
        <v>0</v>
      </c>
      <c r="J1009" s="95">
        <v>183</v>
      </c>
      <c r="K1009" s="95">
        <v>0</v>
      </c>
      <c r="L1009" s="95">
        <v>0</v>
      </c>
      <c r="M1009" s="95">
        <v>0</v>
      </c>
      <c r="N1009" s="95">
        <v>0</v>
      </c>
      <c r="O1009" s="95">
        <v>0</v>
      </c>
      <c r="Q1009" s="95">
        <v>183</v>
      </c>
      <c r="R1009" s="95">
        <v>23</v>
      </c>
      <c r="S1009" s="95">
        <v>73</v>
      </c>
      <c r="U1009" s="95">
        <v>77</v>
      </c>
      <c r="X1009" s="95">
        <v>150</v>
      </c>
      <c r="Y1009" s="95">
        <v>173</v>
      </c>
      <c r="Z1009" s="95">
        <v>-2.7896995708154502</v>
      </c>
      <c r="AA1009" s="95">
        <v>168.173819742489</v>
      </c>
      <c r="AB1009" s="95">
        <v>10</v>
      </c>
      <c r="AD1009" s="95">
        <v>14.8261802575107</v>
      </c>
      <c r="AF1009" s="96">
        <v>9</v>
      </c>
    </row>
    <row r="1010" spans="1:32" ht="13.5" hidden="1" customHeight="1" outlineLevel="1" x14ac:dyDescent="0.3">
      <c r="A1010" s="91" t="s">
        <v>1967</v>
      </c>
      <c r="B1010" s="92" t="s">
        <v>34</v>
      </c>
      <c r="D1010" s="94" t="s">
        <v>1968</v>
      </c>
      <c r="E1010" s="95">
        <v>196</v>
      </c>
      <c r="F1010" s="95">
        <v>0</v>
      </c>
      <c r="G1010" s="95">
        <v>80</v>
      </c>
      <c r="H1010" s="95">
        <v>200</v>
      </c>
      <c r="I1010" s="95">
        <v>0</v>
      </c>
      <c r="J1010" s="95">
        <v>476</v>
      </c>
      <c r="K1010" s="95">
        <v>0</v>
      </c>
      <c r="L1010" s="95">
        <v>0</v>
      </c>
      <c r="M1010" s="95">
        <v>65</v>
      </c>
      <c r="N1010" s="95">
        <v>65</v>
      </c>
      <c r="O1010" s="95">
        <v>0</v>
      </c>
      <c r="Q1010" s="95">
        <v>541</v>
      </c>
      <c r="R1010" s="95">
        <v>64</v>
      </c>
      <c r="S1010" s="95">
        <v>143.19999999999999</v>
      </c>
      <c r="U1010" s="95">
        <v>78</v>
      </c>
      <c r="V1010" s="95">
        <v>197.6</v>
      </c>
      <c r="X1010" s="95">
        <v>418.8</v>
      </c>
      <c r="Y1010" s="95">
        <v>482.8</v>
      </c>
      <c r="Z1010" s="95">
        <v>-9.2615769712140104</v>
      </c>
      <c r="AA1010" s="95">
        <v>438.08510638297798</v>
      </c>
      <c r="AB1010" s="95">
        <v>-6.7999999999999501</v>
      </c>
      <c r="AD1010" s="95">
        <v>102.91489361702099</v>
      </c>
      <c r="AF1010" s="96">
        <v>9</v>
      </c>
    </row>
    <row r="1011" spans="1:32" ht="13.5" hidden="1" customHeight="1" outlineLevel="1" x14ac:dyDescent="0.3">
      <c r="A1011" s="91" t="s">
        <v>1969</v>
      </c>
      <c r="B1011" s="92" t="s">
        <v>34</v>
      </c>
      <c r="D1011" s="94" t="s">
        <v>1970</v>
      </c>
      <c r="E1011" s="95">
        <v>22</v>
      </c>
      <c r="F1011" s="95">
        <v>0</v>
      </c>
      <c r="G1011" s="95">
        <v>80</v>
      </c>
      <c r="H1011" s="95">
        <v>0</v>
      </c>
      <c r="I1011" s="95">
        <v>0</v>
      </c>
      <c r="J1011" s="95">
        <v>102</v>
      </c>
      <c r="K1011" s="95">
        <v>0</v>
      </c>
      <c r="L1011" s="95">
        <v>0</v>
      </c>
      <c r="M1011" s="95">
        <v>0</v>
      </c>
      <c r="N1011" s="95">
        <v>0</v>
      </c>
      <c r="O1011" s="95">
        <v>0</v>
      </c>
      <c r="Q1011" s="95">
        <v>102</v>
      </c>
      <c r="R1011" s="95" t="s">
        <v>36</v>
      </c>
      <c r="S1011" s="95" t="s">
        <v>36</v>
      </c>
      <c r="U1011" s="95" t="s">
        <v>36</v>
      </c>
      <c r="X1011" s="95" t="s">
        <v>36</v>
      </c>
      <c r="Y1011" s="95" t="s">
        <v>36</v>
      </c>
      <c r="Z1011" s="95">
        <v>-7.1428571428571397</v>
      </c>
      <c r="AA1011" s="95" t="s">
        <v>36</v>
      </c>
      <c r="AB1011" s="95" t="s">
        <v>36</v>
      </c>
      <c r="AD1011" s="95" t="s">
        <v>36</v>
      </c>
      <c r="AF1011" s="96">
        <v>9</v>
      </c>
    </row>
    <row r="1012" spans="1:32" ht="13.5" customHeight="1" x14ac:dyDescent="0.3">
      <c r="A1012" s="91" t="s">
        <v>1971</v>
      </c>
      <c r="B1012" s="92" t="s">
        <v>31</v>
      </c>
      <c r="D1012" s="94" t="s">
        <v>1972</v>
      </c>
      <c r="E1012" s="95">
        <v>645</v>
      </c>
      <c r="F1012" s="95">
        <v>24</v>
      </c>
      <c r="G1012" s="95">
        <v>624</v>
      </c>
      <c r="H1012" s="95">
        <v>792</v>
      </c>
      <c r="I1012" s="95">
        <v>201</v>
      </c>
      <c r="J1012" s="95">
        <v>2286</v>
      </c>
      <c r="K1012" s="95">
        <v>60</v>
      </c>
      <c r="L1012" s="95">
        <v>0</v>
      </c>
      <c r="M1012" s="95">
        <v>0</v>
      </c>
      <c r="N1012" s="95">
        <v>60</v>
      </c>
      <c r="O1012" s="95">
        <v>0</v>
      </c>
      <c r="Q1012" s="95">
        <v>2346</v>
      </c>
      <c r="R1012" s="95">
        <v>147</v>
      </c>
      <c r="S1012" s="95">
        <v>534.29999999999995</v>
      </c>
      <c r="T1012" s="95">
        <v>6</v>
      </c>
      <c r="U1012" s="95">
        <v>605</v>
      </c>
      <c r="V1012" s="95">
        <v>767.2</v>
      </c>
      <c r="W1012" s="95">
        <v>181.2</v>
      </c>
      <c r="X1012" s="95">
        <v>2093.6999999999998</v>
      </c>
      <c r="Y1012" s="95">
        <v>2240.6999999999998</v>
      </c>
      <c r="Z1012" s="95">
        <v>-5.2998065764023199</v>
      </c>
      <c r="AA1012" s="95">
        <v>2121.94723404255</v>
      </c>
      <c r="AB1012" s="95">
        <v>45.299999999999699</v>
      </c>
      <c r="AC1012" s="95">
        <v>102.021689650555</v>
      </c>
      <c r="AD1012" s="95">
        <v>224.05276595744601</v>
      </c>
      <c r="AE1012" s="95">
        <v>110.558828342333</v>
      </c>
      <c r="AF1012" s="96">
        <v>1</v>
      </c>
    </row>
    <row r="1013" spans="1:32" ht="13.5" customHeight="1" x14ac:dyDescent="0.3">
      <c r="A1013" s="91" t="s">
        <v>1973</v>
      </c>
      <c r="B1013" s="92" t="s">
        <v>31</v>
      </c>
      <c r="D1013" s="94" t="s">
        <v>1974</v>
      </c>
      <c r="E1013" s="95">
        <v>806</v>
      </c>
      <c r="F1013" s="95">
        <v>0</v>
      </c>
      <c r="G1013" s="95">
        <v>1128</v>
      </c>
      <c r="H1013" s="95">
        <v>1007</v>
      </c>
      <c r="I1013" s="95">
        <v>563</v>
      </c>
      <c r="J1013" s="95">
        <v>3504</v>
      </c>
      <c r="K1013" s="95">
        <v>0</v>
      </c>
      <c r="L1013" s="95">
        <v>0</v>
      </c>
      <c r="M1013" s="95">
        <v>0</v>
      </c>
      <c r="N1013" s="95">
        <v>0</v>
      </c>
      <c r="O1013" s="95">
        <v>0</v>
      </c>
      <c r="Q1013" s="95">
        <v>3504</v>
      </c>
      <c r="R1013" s="95">
        <v>209</v>
      </c>
      <c r="S1013" s="95">
        <v>680.12330228619805</v>
      </c>
      <c r="U1013" s="95">
        <v>1046.4000000000001</v>
      </c>
      <c r="V1013" s="95">
        <v>821.4</v>
      </c>
      <c r="W1013" s="95">
        <v>590.6</v>
      </c>
      <c r="X1013" s="95">
        <v>3138.5233022861898</v>
      </c>
      <c r="Y1013" s="95">
        <v>3347.5233022861898</v>
      </c>
      <c r="Z1013" s="95">
        <v>-5.2814857806152</v>
      </c>
      <c r="AA1013" s="95">
        <v>3170.7243350731701</v>
      </c>
      <c r="AB1013" s="95">
        <v>156.476697713801</v>
      </c>
      <c r="AC1013" s="95">
        <v>104.674402045444</v>
      </c>
      <c r="AD1013" s="95">
        <v>333.27566492682701</v>
      </c>
      <c r="AE1013" s="95">
        <v>110.511026179106</v>
      </c>
      <c r="AF1013" s="96">
        <v>0</v>
      </c>
    </row>
    <row r="1014" spans="1:32" ht="13.5" customHeight="1" x14ac:dyDescent="0.3">
      <c r="A1014" s="91" t="s">
        <v>1975</v>
      </c>
      <c r="B1014" s="92" t="s">
        <v>31</v>
      </c>
      <c r="D1014" s="94" t="s">
        <v>1976</v>
      </c>
      <c r="E1014" s="95">
        <v>493</v>
      </c>
      <c r="F1014" s="95">
        <v>7</v>
      </c>
      <c r="G1014" s="95">
        <v>460</v>
      </c>
      <c r="H1014" s="95">
        <v>484</v>
      </c>
      <c r="I1014" s="95">
        <v>404</v>
      </c>
      <c r="J1014" s="95">
        <v>1848</v>
      </c>
      <c r="K1014" s="95">
        <v>40</v>
      </c>
      <c r="L1014" s="95">
        <v>0</v>
      </c>
      <c r="M1014" s="95">
        <v>10</v>
      </c>
      <c r="N1014" s="95">
        <v>50</v>
      </c>
      <c r="O1014" s="95">
        <v>0</v>
      </c>
      <c r="Q1014" s="95">
        <v>1898</v>
      </c>
      <c r="R1014" s="95">
        <v>129</v>
      </c>
      <c r="S1014" s="95">
        <v>448.25</v>
      </c>
      <c r="T1014" s="95">
        <v>7</v>
      </c>
      <c r="U1014" s="95">
        <v>348.8</v>
      </c>
      <c r="V1014" s="95">
        <v>483</v>
      </c>
      <c r="W1014" s="95">
        <v>368.6</v>
      </c>
      <c r="X1014" s="95">
        <v>1655.65</v>
      </c>
      <c r="Y1014" s="95">
        <v>1784.65</v>
      </c>
      <c r="Z1014" s="95">
        <v>-4.6312789454934</v>
      </c>
      <c r="AA1014" s="95">
        <v>1701.99788029925</v>
      </c>
      <c r="AB1014" s="95">
        <v>63.349999999999902</v>
      </c>
      <c r="AC1014" s="95">
        <v>103.549715630515</v>
      </c>
      <c r="AD1014" s="95">
        <v>196.00211970074801</v>
      </c>
      <c r="AE1014" s="95">
        <v>111.51600257376801</v>
      </c>
      <c r="AF1014" s="96">
        <v>1</v>
      </c>
    </row>
    <row r="1015" spans="1:32" ht="13.5" customHeight="1" collapsed="1" x14ac:dyDescent="0.3">
      <c r="A1015" s="91" t="s">
        <v>1977</v>
      </c>
      <c r="B1015" s="92" t="s">
        <v>31</v>
      </c>
      <c r="D1015" s="94" t="s">
        <v>1978</v>
      </c>
      <c r="E1015" s="95">
        <v>925</v>
      </c>
      <c r="F1015" s="95">
        <v>10</v>
      </c>
      <c r="G1015" s="95">
        <v>872</v>
      </c>
      <c r="H1015" s="95">
        <v>1198</v>
      </c>
      <c r="I1015" s="95">
        <v>857</v>
      </c>
      <c r="J1015" s="95">
        <v>3862</v>
      </c>
      <c r="K1015" s="95">
        <v>106</v>
      </c>
      <c r="L1015" s="95">
        <v>0</v>
      </c>
      <c r="M1015" s="95">
        <v>0</v>
      </c>
      <c r="N1015" s="95">
        <v>106</v>
      </c>
      <c r="O1015" s="95">
        <v>0</v>
      </c>
      <c r="Q1015" s="95">
        <v>3968</v>
      </c>
      <c r="R1015" s="95">
        <v>228</v>
      </c>
      <c r="S1015" s="95">
        <v>844.60794473229703</v>
      </c>
      <c r="U1015" s="95">
        <v>853</v>
      </c>
      <c r="V1015" s="95">
        <v>1184.8</v>
      </c>
      <c r="W1015" s="95">
        <v>714</v>
      </c>
      <c r="X1015" s="95">
        <v>3596.4079447322902</v>
      </c>
      <c r="Y1015" s="95">
        <v>3824.4079447322902</v>
      </c>
      <c r="Z1015" s="95">
        <v>-6.44979315532155</v>
      </c>
      <c r="AA1015" s="95">
        <v>3577.7415428813802</v>
      </c>
      <c r="AB1015" s="95">
        <v>37.592055267702499</v>
      </c>
      <c r="AC1015" s="95">
        <v>100.982950977274</v>
      </c>
      <c r="AD1015" s="95">
        <v>390.25845711861899</v>
      </c>
      <c r="AE1015" s="95">
        <v>110.907955547966</v>
      </c>
      <c r="AF1015" s="96">
        <v>0</v>
      </c>
    </row>
    <row r="1016" spans="1:32" ht="13.5" hidden="1" customHeight="1" outlineLevel="1" x14ac:dyDescent="0.3">
      <c r="A1016" s="91" t="s">
        <v>1979</v>
      </c>
      <c r="B1016" s="92" t="s">
        <v>34</v>
      </c>
      <c r="D1016" s="94" t="s">
        <v>1980</v>
      </c>
      <c r="E1016" s="95">
        <v>442</v>
      </c>
      <c r="F1016" s="95">
        <v>10</v>
      </c>
      <c r="G1016" s="95">
        <v>348</v>
      </c>
      <c r="H1016" s="95">
        <v>343</v>
      </c>
      <c r="I1016" s="95">
        <v>497</v>
      </c>
      <c r="J1016" s="95">
        <v>1640</v>
      </c>
      <c r="K1016" s="95">
        <v>80</v>
      </c>
      <c r="L1016" s="95">
        <v>0</v>
      </c>
      <c r="M1016" s="95">
        <v>0</v>
      </c>
      <c r="N1016" s="95">
        <v>80</v>
      </c>
      <c r="O1016" s="95">
        <v>0</v>
      </c>
      <c r="Q1016" s="95">
        <v>1720</v>
      </c>
      <c r="R1016" s="95">
        <v>97</v>
      </c>
      <c r="S1016" s="95">
        <v>373</v>
      </c>
      <c r="U1016" s="95">
        <v>347</v>
      </c>
      <c r="V1016" s="95">
        <v>340.6</v>
      </c>
      <c r="W1016" s="95">
        <v>436.4</v>
      </c>
      <c r="X1016" s="95">
        <v>1497</v>
      </c>
      <c r="Y1016" s="95">
        <v>1594</v>
      </c>
      <c r="Z1016" s="95">
        <v>-5.0228310502283096</v>
      </c>
      <c r="AA1016" s="95">
        <v>1513.9360730593601</v>
      </c>
      <c r="AB1016" s="95">
        <v>46</v>
      </c>
      <c r="AD1016" s="95">
        <v>206.06392694063899</v>
      </c>
      <c r="AF1016" s="96">
        <v>9</v>
      </c>
    </row>
    <row r="1017" spans="1:32" ht="13.5" hidden="1" customHeight="1" outlineLevel="1" x14ac:dyDescent="0.3">
      <c r="A1017" s="91" t="s">
        <v>1981</v>
      </c>
      <c r="B1017" s="92" t="s">
        <v>34</v>
      </c>
      <c r="D1017" s="94" t="s">
        <v>1982</v>
      </c>
      <c r="E1017" s="95">
        <v>157</v>
      </c>
      <c r="F1017" s="95">
        <v>0</v>
      </c>
      <c r="G1017" s="95">
        <v>137</v>
      </c>
      <c r="H1017" s="95">
        <v>288</v>
      </c>
      <c r="I1017" s="95">
        <v>80</v>
      </c>
      <c r="J1017" s="95">
        <v>662</v>
      </c>
      <c r="K1017" s="95">
        <v>0</v>
      </c>
      <c r="L1017" s="95">
        <v>0</v>
      </c>
      <c r="M1017" s="95">
        <v>0</v>
      </c>
      <c r="N1017" s="95">
        <v>0</v>
      </c>
      <c r="O1017" s="95">
        <v>0</v>
      </c>
      <c r="Q1017" s="95">
        <v>662</v>
      </c>
      <c r="R1017" s="95">
        <v>40</v>
      </c>
      <c r="S1017" s="95">
        <v>146.80794473229699</v>
      </c>
      <c r="U1017" s="95">
        <v>136</v>
      </c>
      <c r="V1017" s="95">
        <v>286.2</v>
      </c>
      <c r="W1017" s="95">
        <v>79.900000000000006</v>
      </c>
      <c r="X1017" s="95">
        <v>648.90794473229698</v>
      </c>
      <c r="Y1017" s="95">
        <v>688.90794473229698</v>
      </c>
      <c r="Z1017" s="95">
        <v>-8.4282460136674207</v>
      </c>
      <c r="AA1017" s="95">
        <v>630.84508834255905</v>
      </c>
      <c r="AB1017" s="95">
        <v>-26.907944732296901</v>
      </c>
      <c r="AD1017" s="95">
        <v>31.154911657441001</v>
      </c>
      <c r="AF1017" s="96">
        <v>9</v>
      </c>
    </row>
    <row r="1018" spans="1:32" ht="13.5" hidden="1" customHeight="1" outlineLevel="1" x14ac:dyDescent="0.3">
      <c r="A1018" s="91" t="s">
        <v>1983</v>
      </c>
      <c r="B1018" s="92" t="s">
        <v>34</v>
      </c>
      <c r="D1018" s="94" t="s">
        <v>1984</v>
      </c>
      <c r="E1018" s="95">
        <v>234</v>
      </c>
      <c r="F1018" s="95">
        <v>0</v>
      </c>
      <c r="G1018" s="95">
        <v>224</v>
      </c>
      <c r="H1018" s="95">
        <v>427</v>
      </c>
      <c r="I1018" s="95">
        <v>100</v>
      </c>
      <c r="J1018" s="95">
        <v>985</v>
      </c>
      <c r="K1018" s="95">
        <v>0</v>
      </c>
      <c r="L1018" s="95">
        <v>0</v>
      </c>
      <c r="M1018" s="95">
        <v>0</v>
      </c>
      <c r="N1018" s="95">
        <v>0</v>
      </c>
      <c r="O1018" s="95">
        <v>0</v>
      </c>
      <c r="Q1018" s="95">
        <v>985</v>
      </c>
      <c r="R1018" s="95">
        <v>53</v>
      </c>
      <c r="S1018" s="95">
        <v>249</v>
      </c>
      <c r="U1018" s="95">
        <v>207</v>
      </c>
      <c r="V1018" s="95">
        <v>423</v>
      </c>
      <c r="W1018" s="95">
        <v>97.7</v>
      </c>
      <c r="X1018" s="95">
        <v>976.7</v>
      </c>
      <c r="Y1018" s="95">
        <v>1029.7</v>
      </c>
      <c r="Z1018" s="95">
        <v>-6.0096153846153797</v>
      </c>
      <c r="AA1018" s="95">
        <v>967.81899038461495</v>
      </c>
      <c r="AB1018" s="95">
        <v>-44.7</v>
      </c>
      <c r="AD1018" s="95">
        <v>17.1810096153845</v>
      </c>
      <c r="AF1018" s="96">
        <v>9</v>
      </c>
    </row>
    <row r="1019" spans="1:32" ht="13.5" hidden="1" customHeight="1" outlineLevel="1" x14ac:dyDescent="0.3">
      <c r="A1019" s="91" t="s">
        <v>1985</v>
      </c>
      <c r="B1019" s="92" t="s">
        <v>34</v>
      </c>
      <c r="D1019" s="94" t="s">
        <v>1986</v>
      </c>
      <c r="E1019" s="95">
        <v>39</v>
      </c>
      <c r="F1019" s="95">
        <v>0</v>
      </c>
      <c r="G1019" s="95">
        <v>52</v>
      </c>
      <c r="H1019" s="95">
        <v>140</v>
      </c>
      <c r="I1019" s="95">
        <v>0</v>
      </c>
      <c r="J1019" s="95">
        <v>231</v>
      </c>
      <c r="K1019" s="95">
        <v>0</v>
      </c>
      <c r="L1019" s="95">
        <v>0</v>
      </c>
      <c r="M1019" s="95">
        <v>0</v>
      </c>
      <c r="N1019" s="95">
        <v>0</v>
      </c>
      <c r="O1019" s="95">
        <v>0</v>
      </c>
      <c r="Q1019" s="95">
        <v>231</v>
      </c>
      <c r="R1019" s="95">
        <v>11</v>
      </c>
      <c r="S1019" s="95">
        <v>31</v>
      </c>
      <c r="U1019" s="95">
        <v>52</v>
      </c>
      <c r="V1019" s="95">
        <v>135</v>
      </c>
      <c r="X1019" s="95">
        <v>218</v>
      </c>
      <c r="Y1019" s="95">
        <v>229</v>
      </c>
      <c r="Z1019" s="95">
        <v>-12.111801242236</v>
      </c>
      <c r="AA1019" s="95">
        <v>201.26397515527901</v>
      </c>
      <c r="AB1019" s="95">
        <v>2</v>
      </c>
      <c r="AD1019" s="95">
        <v>29.7360248447205</v>
      </c>
      <c r="AF1019" s="96">
        <v>9</v>
      </c>
    </row>
    <row r="1020" spans="1:32" ht="13.5" hidden="1" customHeight="1" outlineLevel="1" x14ac:dyDescent="0.3">
      <c r="A1020" s="91" t="s">
        <v>1987</v>
      </c>
      <c r="B1020" s="92" t="s">
        <v>34</v>
      </c>
      <c r="D1020" s="94" t="s">
        <v>1988</v>
      </c>
      <c r="E1020" s="95">
        <v>28</v>
      </c>
      <c r="F1020" s="95">
        <v>0</v>
      </c>
      <c r="G1020" s="95">
        <v>62</v>
      </c>
      <c r="H1020" s="95">
        <v>0</v>
      </c>
      <c r="I1020" s="95">
        <v>116</v>
      </c>
      <c r="J1020" s="95">
        <v>206</v>
      </c>
      <c r="K1020" s="95">
        <v>0</v>
      </c>
      <c r="L1020" s="95">
        <v>0</v>
      </c>
      <c r="M1020" s="95">
        <v>0</v>
      </c>
      <c r="N1020" s="95">
        <v>0</v>
      </c>
      <c r="O1020" s="95">
        <v>0</v>
      </c>
      <c r="Q1020" s="95">
        <v>206</v>
      </c>
      <c r="R1020" s="95" t="s">
        <v>36</v>
      </c>
      <c r="S1020" s="95" t="s">
        <v>36</v>
      </c>
      <c r="U1020" s="95" t="s">
        <v>36</v>
      </c>
      <c r="W1020" s="95" t="s">
        <v>36</v>
      </c>
      <c r="X1020" s="95" t="s">
        <v>36</v>
      </c>
      <c r="Y1020" s="95" t="s">
        <v>36</v>
      </c>
      <c r="Z1020" s="95">
        <v>-6.0693641618497098</v>
      </c>
      <c r="AA1020" s="95" t="s">
        <v>36</v>
      </c>
      <c r="AB1020" s="95" t="s">
        <v>36</v>
      </c>
      <c r="AD1020" s="95" t="s">
        <v>36</v>
      </c>
      <c r="AF1020" s="96">
        <v>9</v>
      </c>
    </row>
    <row r="1021" spans="1:32" ht="13.5" hidden="1" customHeight="1" outlineLevel="1" x14ac:dyDescent="0.3">
      <c r="A1021" s="91" t="s">
        <v>1989</v>
      </c>
      <c r="B1021" s="92" t="s">
        <v>34</v>
      </c>
      <c r="D1021" s="94" t="s">
        <v>1990</v>
      </c>
      <c r="E1021" s="95">
        <v>13</v>
      </c>
      <c r="F1021" s="95">
        <v>0</v>
      </c>
      <c r="G1021" s="95">
        <v>49</v>
      </c>
      <c r="H1021" s="95">
        <v>0</v>
      </c>
      <c r="I1021" s="95">
        <v>64</v>
      </c>
      <c r="J1021" s="95">
        <v>126</v>
      </c>
      <c r="K1021" s="95">
        <v>26</v>
      </c>
      <c r="L1021" s="95">
        <v>0</v>
      </c>
      <c r="M1021" s="95">
        <v>0</v>
      </c>
      <c r="N1021" s="95">
        <v>26</v>
      </c>
      <c r="O1021" s="95">
        <v>0</v>
      </c>
      <c r="Q1021" s="95">
        <v>152</v>
      </c>
      <c r="R1021" s="95" t="s">
        <v>36</v>
      </c>
      <c r="S1021" s="95" t="s">
        <v>36</v>
      </c>
      <c r="U1021" s="95" t="s">
        <v>36</v>
      </c>
      <c r="W1021" s="95" t="s">
        <v>36</v>
      </c>
      <c r="X1021" s="95" t="s">
        <v>36</v>
      </c>
      <c r="Y1021" s="95" t="s">
        <v>36</v>
      </c>
      <c r="Z1021" s="95">
        <v>-3.6842105263157801</v>
      </c>
      <c r="AA1021" s="95" t="s">
        <v>36</v>
      </c>
      <c r="AB1021" s="95" t="s">
        <v>36</v>
      </c>
      <c r="AD1021" s="95" t="s">
        <v>36</v>
      </c>
      <c r="AF1021" s="96">
        <v>9</v>
      </c>
    </row>
    <row r="1022" spans="1:32" ht="13.5" hidden="1" customHeight="1" outlineLevel="1" x14ac:dyDescent="0.3">
      <c r="A1022" s="91" t="s">
        <v>1991</v>
      </c>
      <c r="B1022" s="92" t="s">
        <v>34</v>
      </c>
      <c r="D1022" s="94" t="s">
        <v>1992</v>
      </c>
      <c r="E1022" s="95">
        <v>6</v>
      </c>
      <c r="F1022" s="95">
        <v>0</v>
      </c>
      <c r="G1022" s="95">
        <v>0</v>
      </c>
      <c r="H1022" s="95">
        <v>0</v>
      </c>
      <c r="I1022" s="95">
        <v>0</v>
      </c>
      <c r="J1022" s="95">
        <v>6</v>
      </c>
      <c r="K1022" s="95">
        <v>0</v>
      </c>
      <c r="L1022" s="95">
        <v>0</v>
      </c>
      <c r="M1022" s="95">
        <v>0</v>
      </c>
      <c r="N1022" s="95">
        <v>0</v>
      </c>
      <c r="O1022" s="95">
        <v>0</v>
      </c>
      <c r="Q1022" s="95">
        <v>6</v>
      </c>
      <c r="R1022" s="95">
        <v>7</v>
      </c>
      <c r="S1022" s="95">
        <v>6</v>
      </c>
      <c r="X1022" s="95">
        <v>6</v>
      </c>
      <c r="Y1022" s="95">
        <v>13</v>
      </c>
      <c r="Z1022" s="95">
        <v>0</v>
      </c>
      <c r="AA1022" s="95">
        <v>13</v>
      </c>
      <c r="AB1022" s="95">
        <v>-7</v>
      </c>
      <c r="AD1022" s="95">
        <v>-7</v>
      </c>
      <c r="AF1022" s="96">
        <v>9</v>
      </c>
    </row>
    <row r="1023" spans="1:32" ht="13.5" hidden="1" customHeight="1" outlineLevel="1" x14ac:dyDescent="0.3">
      <c r="A1023" s="91" t="s">
        <v>1993</v>
      </c>
      <c r="B1023" s="92" t="s">
        <v>34</v>
      </c>
      <c r="D1023" s="94" t="s">
        <v>1994</v>
      </c>
      <c r="E1023" s="95">
        <v>6</v>
      </c>
      <c r="F1023" s="95">
        <v>0</v>
      </c>
      <c r="G1023" s="95">
        <v>0</v>
      </c>
      <c r="H1023" s="95">
        <v>0</v>
      </c>
      <c r="I1023" s="95">
        <v>0</v>
      </c>
      <c r="J1023" s="95">
        <v>6</v>
      </c>
      <c r="K1023" s="95">
        <v>0</v>
      </c>
      <c r="L1023" s="95">
        <v>0</v>
      </c>
      <c r="M1023" s="95">
        <v>0</v>
      </c>
      <c r="N1023" s="95">
        <v>0</v>
      </c>
      <c r="O1023" s="95">
        <v>0</v>
      </c>
      <c r="Q1023" s="95">
        <v>6</v>
      </c>
      <c r="R1023" s="95" t="s">
        <v>36</v>
      </c>
      <c r="S1023" s="95" t="s">
        <v>36</v>
      </c>
      <c r="X1023" s="95" t="s">
        <v>36</v>
      </c>
      <c r="Y1023" s="95">
        <v>7</v>
      </c>
      <c r="Z1023" s="95">
        <v>-18.292682926829201</v>
      </c>
      <c r="AA1023" s="95">
        <v>5.7195121951219496</v>
      </c>
      <c r="AB1023" s="95">
        <v>-1</v>
      </c>
      <c r="AD1023" s="95">
        <v>0.28048780487803998</v>
      </c>
      <c r="AF1023" s="96">
        <v>9</v>
      </c>
    </row>
    <row r="1024" spans="1:32" ht="13.5" customHeight="1" collapsed="1" x14ac:dyDescent="0.3">
      <c r="A1024" s="91" t="s">
        <v>1977</v>
      </c>
      <c r="B1024" s="92" t="s">
        <v>31</v>
      </c>
      <c r="C1024" s="93" t="s">
        <v>320</v>
      </c>
      <c r="D1024" s="94" t="s">
        <v>1978</v>
      </c>
      <c r="E1024" s="95">
        <v>0</v>
      </c>
      <c r="F1024" s="95">
        <v>0</v>
      </c>
      <c r="G1024" s="95">
        <v>40</v>
      </c>
      <c r="H1024" s="95">
        <v>0</v>
      </c>
      <c r="I1024" s="95">
        <v>0</v>
      </c>
      <c r="J1024" s="95">
        <v>40</v>
      </c>
      <c r="K1024" s="95">
        <v>0</v>
      </c>
      <c r="L1024" s="95">
        <v>0</v>
      </c>
      <c r="M1024" s="95">
        <v>0</v>
      </c>
      <c r="N1024" s="95">
        <v>0</v>
      </c>
      <c r="O1024" s="95">
        <v>0</v>
      </c>
      <c r="Q1024" s="95">
        <v>40</v>
      </c>
      <c r="Z1024" s="95">
        <v>-6.44979315532155</v>
      </c>
      <c r="AF1024" s="96">
        <v>0</v>
      </c>
    </row>
    <row r="1025" spans="1:32" ht="13.5" hidden="1" customHeight="1" outlineLevel="1" x14ac:dyDescent="0.3">
      <c r="A1025" s="91" t="s">
        <v>1993</v>
      </c>
      <c r="B1025" s="92" t="s">
        <v>34</v>
      </c>
      <c r="C1025" s="93" t="s">
        <v>320</v>
      </c>
      <c r="D1025" s="94" t="s">
        <v>1994</v>
      </c>
      <c r="E1025" s="95">
        <v>0</v>
      </c>
      <c r="F1025" s="95">
        <v>0</v>
      </c>
      <c r="G1025" s="95">
        <v>40</v>
      </c>
      <c r="H1025" s="95">
        <v>0</v>
      </c>
      <c r="I1025" s="95">
        <v>0</v>
      </c>
      <c r="J1025" s="95">
        <v>40</v>
      </c>
      <c r="K1025" s="95">
        <v>0</v>
      </c>
      <c r="L1025" s="95">
        <v>0</v>
      </c>
      <c r="M1025" s="95">
        <v>0</v>
      </c>
      <c r="N1025" s="95">
        <v>0</v>
      </c>
      <c r="O1025" s="95">
        <v>0</v>
      </c>
      <c r="Q1025" s="95">
        <v>40</v>
      </c>
      <c r="Z1025" s="95">
        <v>-18.292682926829201</v>
      </c>
      <c r="AF1025" s="96">
        <v>9</v>
      </c>
    </row>
    <row r="1026" spans="1:32" ht="13.5" customHeight="1" collapsed="1" x14ac:dyDescent="0.3">
      <c r="A1026" s="91" t="s">
        <v>1995</v>
      </c>
      <c r="B1026" s="92" t="s">
        <v>31</v>
      </c>
      <c r="D1026" s="94" t="s">
        <v>1996</v>
      </c>
      <c r="E1026" s="95">
        <v>925</v>
      </c>
      <c r="F1026" s="95">
        <v>0</v>
      </c>
      <c r="G1026" s="95">
        <v>860</v>
      </c>
      <c r="H1026" s="95">
        <v>1253</v>
      </c>
      <c r="I1026" s="95">
        <v>712</v>
      </c>
      <c r="J1026" s="95">
        <v>3750</v>
      </c>
      <c r="K1026" s="95">
        <v>60</v>
      </c>
      <c r="L1026" s="95">
        <v>0</v>
      </c>
      <c r="M1026" s="95">
        <v>0</v>
      </c>
      <c r="N1026" s="95">
        <v>60</v>
      </c>
      <c r="O1026" s="95">
        <v>0</v>
      </c>
      <c r="Q1026" s="95">
        <v>3810</v>
      </c>
      <c r="R1026" s="95">
        <v>179</v>
      </c>
      <c r="S1026" s="95">
        <v>907.62953367875605</v>
      </c>
      <c r="U1026" s="95">
        <v>840.6</v>
      </c>
      <c r="V1026" s="95">
        <v>1045</v>
      </c>
      <c r="W1026" s="95">
        <v>621.27478176527597</v>
      </c>
      <c r="X1026" s="95">
        <v>3414.50431544403</v>
      </c>
      <c r="Y1026" s="95">
        <v>3593.50431544403</v>
      </c>
      <c r="Z1026" s="95">
        <v>-2.0066889632107001</v>
      </c>
      <c r="AA1026" s="95">
        <v>3521.3938609535098</v>
      </c>
      <c r="AB1026" s="95">
        <v>156.49568455596599</v>
      </c>
      <c r="AC1026" s="95">
        <v>104.35496025101099</v>
      </c>
      <c r="AD1026" s="95">
        <v>288.60613904648199</v>
      </c>
      <c r="AE1026" s="95">
        <v>108.19579264468599</v>
      </c>
      <c r="AF1026" s="96">
        <v>1</v>
      </c>
    </row>
    <row r="1027" spans="1:32" ht="13.5" hidden="1" customHeight="1" outlineLevel="1" x14ac:dyDescent="0.3">
      <c r="A1027" s="91" t="s">
        <v>1997</v>
      </c>
      <c r="B1027" s="92" t="s">
        <v>34</v>
      </c>
      <c r="D1027" s="94" t="s">
        <v>1998</v>
      </c>
      <c r="E1027" s="95">
        <v>125</v>
      </c>
      <c r="F1027" s="95">
        <v>0</v>
      </c>
      <c r="G1027" s="95">
        <v>290</v>
      </c>
      <c r="H1027" s="95">
        <v>80</v>
      </c>
      <c r="I1027" s="95">
        <v>167</v>
      </c>
      <c r="J1027" s="95">
        <v>662</v>
      </c>
      <c r="K1027" s="95">
        <v>0</v>
      </c>
      <c r="L1027" s="95">
        <v>0</v>
      </c>
      <c r="M1027" s="95">
        <v>0</v>
      </c>
      <c r="N1027" s="95">
        <v>0</v>
      </c>
      <c r="O1027" s="95">
        <v>0</v>
      </c>
      <c r="Q1027" s="95">
        <v>662</v>
      </c>
      <c r="R1027" s="95">
        <v>47</v>
      </c>
      <c r="S1027" s="95">
        <v>142.80000000000001</v>
      </c>
      <c r="U1027" s="95">
        <v>274</v>
      </c>
      <c r="V1027" s="95">
        <v>80</v>
      </c>
      <c r="W1027" s="95">
        <v>145.874781765276</v>
      </c>
      <c r="X1027" s="95">
        <v>642.67478176527595</v>
      </c>
      <c r="Y1027" s="95">
        <v>689.67478176527595</v>
      </c>
      <c r="Z1027" s="95">
        <v>-3.3509700176366799</v>
      </c>
      <c r="AA1027" s="95">
        <v>666.563986609121</v>
      </c>
      <c r="AB1027" s="95">
        <v>-27.674781765276499</v>
      </c>
      <c r="AD1027" s="95">
        <v>-4.5639866091208798</v>
      </c>
      <c r="AF1027" s="96">
        <v>9</v>
      </c>
    </row>
    <row r="1028" spans="1:32" ht="13.5" hidden="1" customHeight="1" outlineLevel="1" x14ac:dyDescent="0.3">
      <c r="A1028" s="91" t="s">
        <v>1999</v>
      </c>
      <c r="B1028" s="92" t="s">
        <v>34</v>
      </c>
      <c r="D1028" s="94" t="s">
        <v>2000</v>
      </c>
      <c r="E1028" s="95">
        <v>800</v>
      </c>
      <c r="F1028" s="95">
        <v>0</v>
      </c>
      <c r="G1028" s="95">
        <v>570</v>
      </c>
      <c r="H1028" s="95">
        <v>1173</v>
      </c>
      <c r="I1028" s="95">
        <v>545</v>
      </c>
      <c r="J1028" s="95">
        <v>3088</v>
      </c>
      <c r="K1028" s="95">
        <v>60</v>
      </c>
      <c r="L1028" s="95">
        <v>0</v>
      </c>
      <c r="M1028" s="95">
        <v>0</v>
      </c>
      <c r="N1028" s="95">
        <v>60</v>
      </c>
      <c r="O1028" s="95">
        <v>0</v>
      </c>
      <c r="Q1028" s="95">
        <v>3148</v>
      </c>
      <c r="R1028" s="95">
        <v>132</v>
      </c>
      <c r="S1028" s="95">
        <v>764.82953367875598</v>
      </c>
      <c r="U1028" s="95">
        <v>566.6</v>
      </c>
      <c r="V1028" s="95">
        <v>965</v>
      </c>
      <c r="W1028" s="95">
        <v>475.4</v>
      </c>
      <c r="X1028" s="95">
        <v>2771.8295336787501</v>
      </c>
      <c r="Y1028" s="95">
        <v>2903.8295336787501</v>
      </c>
      <c r="Z1028" s="95">
        <v>-1.4529604068289099</v>
      </c>
      <c r="AA1028" s="95">
        <v>2861.6380402725999</v>
      </c>
      <c r="AB1028" s="95">
        <v>184.170466321243</v>
      </c>
      <c r="AD1028" s="95">
        <v>286.36195972740001</v>
      </c>
      <c r="AF1028" s="96">
        <v>9</v>
      </c>
    </row>
    <row r="1029" spans="1:32" ht="13.5" customHeight="1" collapsed="1" x14ac:dyDescent="0.3">
      <c r="A1029" s="91" t="s">
        <v>2001</v>
      </c>
      <c r="B1029" s="92" t="s">
        <v>31</v>
      </c>
      <c r="D1029" s="94" t="s">
        <v>2002</v>
      </c>
      <c r="E1029" s="95">
        <v>668</v>
      </c>
      <c r="F1029" s="95">
        <v>6</v>
      </c>
      <c r="G1029" s="95">
        <v>1197</v>
      </c>
      <c r="H1029" s="95">
        <v>620</v>
      </c>
      <c r="I1029" s="95">
        <v>685</v>
      </c>
      <c r="J1029" s="95">
        <v>3176</v>
      </c>
      <c r="K1029" s="95">
        <v>18</v>
      </c>
      <c r="L1029" s="95">
        <v>0</v>
      </c>
      <c r="M1029" s="95">
        <v>0</v>
      </c>
      <c r="N1029" s="95">
        <v>18</v>
      </c>
      <c r="O1029" s="95">
        <v>0</v>
      </c>
      <c r="Q1029" s="95">
        <v>3194</v>
      </c>
      <c r="R1029" s="95">
        <v>247</v>
      </c>
      <c r="S1029" s="95">
        <v>658.32953367875598</v>
      </c>
      <c r="T1029" s="95">
        <v>5.5295336787564704</v>
      </c>
      <c r="U1029" s="95">
        <v>1120</v>
      </c>
      <c r="V1029" s="95">
        <v>491</v>
      </c>
      <c r="W1029" s="95">
        <v>641</v>
      </c>
      <c r="X1029" s="95">
        <v>2915.85906735751</v>
      </c>
      <c r="Y1029" s="95">
        <v>3162.85906735751</v>
      </c>
      <c r="Z1029" s="95">
        <v>-4.2219804134929202</v>
      </c>
      <c r="AA1029" s="95">
        <v>3029.3237770272899</v>
      </c>
      <c r="AB1029" s="95">
        <v>13.1409326424873</v>
      </c>
      <c r="AC1029" s="95">
        <v>100.41547638900801</v>
      </c>
      <c r="AD1029" s="95">
        <v>164.676222972706</v>
      </c>
      <c r="AE1029" s="95">
        <v>105.436072044246</v>
      </c>
      <c r="AF1029" s="96">
        <v>0</v>
      </c>
    </row>
    <row r="1030" spans="1:32" ht="13.5" hidden="1" customHeight="1" outlineLevel="1" x14ac:dyDescent="0.3">
      <c r="A1030" s="91" t="s">
        <v>2003</v>
      </c>
      <c r="B1030" s="92" t="s">
        <v>34</v>
      </c>
      <c r="D1030" s="94" t="s">
        <v>2004</v>
      </c>
      <c r="E1030" s="95">
        <v>334</v>
      </c>
      <c r="F1030" s="95">
        <v>6</v>
      </c>
      <c r="G1030" s="95">
        <v>532</v>
      </c>
      <c r="H1030" s="95">
        <v>153</v>
      </c>
      <c r="I1030" s="95">
        <v>340</v>
      </c>
      <c r="J1030" s="95">
        <v>1365</v>
      </c>
      <c r="K1030" s="95">
        <v>0</v>
      </c>
      <c r="L1030" s="95">
        <v>0</v>
      </c>
      <c r="M1030" s="95">
        <v>0</v>
      </c>
      <c r="N1030" s="95">
        <v>0</v>
      </c>
      <c r="O1030" s="95">
        <v>0</v>
      </c>
      <c r="Q1030" s="95">
        <v>1365</v>
      </c>
      <c r="R1030" s="95">
        <v>118</v>
      </c>
      <c r="S1030" s="95">
        <v>314.5</v>
      </c>
      <c r="T1030" s="95">
        <v>5.5295336787564704</v>
      </c>
      <c r="U1030" s="95">
        <v>506.6</v>
      </c>
      <c r="V1030" s="95">
        <v>148</v>
      </c>
      <c r="W1030" s="95">
        <v>271.599999999999</v>
      </c>
      <c r="X1030" s="95">
        <v>1246.2295336787499</v>
      </c>
      <c r="Y1030" s="95">
        <v>1364.2295336787499</v>
      </c>
      <c r="Z1030" s="95">
        <v>-2.8032619775739001</v>
      </c>
      <c r="AA1030" s="95">
        <v>1325.9866058743</v>
      </c>
      <c r="AB1030" s="95">
        <v>0.77046632124369996</v>
      </c>
      <c r="AD1030" s="95">
        <v>39.013394125693999</v>
      </c>
      <c r="AF1030" s="96">
        <v>9</v>
      </c>
    </row>
    <row r="1031" spans="1:32" ht="13.5" hidden="1" customHeight="1" outlineLevel="1" x14ac:dyDescent="0.3">
      <c r="A1031" s="91" t="s">
        <v>2005</v>
      </c>
      <c r="B1031" s="92" t="s">
        <v>34</v>
      </c>
      <c r="D1031" s="94" t="s">
        <v>2006</v>
      </c>
      <c r="E1031" s="95">
        <v>75</v>
      </c>
      <c r="F1031" s="95">
        <v>0</v>
      </c>
      <c r="G1031" s="95">
        <v>168</v>
      </c>
      <c r="H1031" s="95">
        <v>232</v>
      </c>
      <c r="I1031" s="95">
        <v>200</v>
      </c>
      <c r="J1031" s="95">
        <v>675</v>
      </c>
      <c r="K1031" s="95">
        <v>0</v>
      </c>
      <c r="L1031" s="95">
        <v>0</v>
      </c>
      <c r="M1031" s="95">
        <v>0</v>
      </c>
      <c r="N1031" s="95">
        <v>0</v>
      </c>
      <c r="O1031" s="95">
        <v>0</v>
      </c>
      <c r="Q1031" s="95">
        <v>675</v>
      </c>
      <c r="R1031" s="95">
        <v>25</v>
      </c>
      <c r="S1031" s="95">
        <v>75</v>
      </c>
      <c r="U1031" s="95">
        <v>168</v>
      </c>
      <c r="V1031" s="95">
        <v>189</v>
      </c>
      <c r="W1031" s="95">
        <v>152</v>
      </c>
      <c r="X1031" s="95">
        <v>584</v>
      </c>
      <c r="Y1031" s="95">
        <v>609</v>
      </c>
      <c r="Z1031" s="95">
        <v>-2.0905923344947701</v>
      </c>
      <c r="AA1031" s="95">
        <v>596.26829268292602</v>
      </c>
      <c r="AB1031" s="95">
        <v>66</v>
      </c>
      <c r="AD1031" s="95">
        <v>78.731707317073202</v>
      </c>
      <c r="AF1031" s="96">
        <v>9</v>
      </c>
    </row>
    <row r="1032" spans="1:32" ht="13.5" hidden="1" customHeight="1" outlineLevel="1" x14ac:dyDescent="0.3">
      <c r="A1032" s="91" t="s">
        <v>2007</v>
      </c>
      <c r="B1032" s="92" t="s">
        <v>34</v>
      </c>
      <c r="D1032" s="94" t="s">
        <v>2008</v>
      </c>
      <c r="E1032" s="95">
        <v>20</v>
      </c>
      <c r="F1032" s="95">
        <v>0</v>
      </c>
      <c r="G1032" s="95">
        <v>184</v>
      </c>
      <c r="H1032" s="95">
        <v>0</v>
      </c>
      <c r="I1032" s="95">
        <v>74</v>
      </c>
      <c r="J1032" s="95">
        <v>278</v>
      </c>
      <c r="K1032" s="95">
        <v>18</v>
      </c>
      <c r="L1032" s="95">
        <v>0</v>
      </c>
      <c r="M1032" s="95">
        <v>0</v>
      </c>
      <c r="N1032" s="95">
        <v>18</v>
      </c>
      <c r="O1032" s="95">
        <v>0</v>
      </c>
      <c r="Q1032" s="95">
        <v>296</v>
      </c>
      <c r="R1032" s="95">
        <v>20</v>
      </c>
      <c r="S1032" s="95">
        <v>31</v>
      </c>
      <c r="U1032" s="95">
        <v>184</v>
      </c>
      <c r="W1032" s="95">
        <v>74</v>
      </c>
      <c r="X1032" s="95">
        <v>289</v>
      </c>
      <c r="Y1032" s="95">
        <v>309</v>
      </c>
      <c r="Z1032" s="95">
        <v>-6.2737642585551301</v>
      </c>
      <c r="AA1032" s="95">
        <v>289.61406844106398</v>
      </c>
      <c r="AB1032" s="95">
        <v>-31</v>
      </c>
      <c r="AD1032" s="95">
        <v>6.3859315589353898</v>
      </c>
      <c r="AF1032" s="96">
        <v>9</v>
      </c>
    </row>
    <row r="1033" spans="1:32" ht="13.5" hidden="1" customHeight="1" outlineLevel="1" x14ac:dyDescent="0.3">
      <c r="A1033" s="91" t="s">
        <v>2009</v>
      </c>
      <c r="B1033" s="92" t="s">
        <v>34</v>
      </c>
      <c r="D1033" s="94" t="s">
        <v>2010</v>
      </c>
      <c r="E1033" s="95">
        <v>110</v>
      </c>
      <c r="F1033" s="95">
        <v>0</v>
      </c>
      <c r="G1033" s="95">
        <v>109</v>
      </c>
      <c r="H1033" s="95">
        <v>155</v>
      </c>
      <c r="I1033" s="95">
        <v>71</v>
      </c>
      <c r="J1033" s="95">
        <v>445</v>
      </c>
      <c r="K1033" s="95">
        <v>0</v>
      </c>
      <c r="L1033" s="95">
        <v>0</v>
      </c>
      <c r="M1033" s="95">
        <v>0</v>
      </c>
      <c r="N1033" s="95">
        <v>0</v>
      </c>
      <c r="O1033" s="95">
        <v>0</v>
      </c>
      <c r="Q1033" s="95">
        <v>445</v>
      </c>
      <c r="R1033" s="95">
        <v>25</v>
      </c>
      <c r="S1033" s="95">
        <v>114.9</v>
      </c>
      <c r="U1033" s="95">
        <v>59.4</v>
      </c>
      <c r="V1033" s="95">
        <v>154</v>
      </c>
      <c r="W1033" s="95">
        <v>63.4</v>
      </c>
      <c r="X1033" s="95">
        <v>391.7</v>
      </c>
      <c r="Y1033" s="95">
        <v>416.7</v>
      </c>
      <c r="Z1033" s="95">
        <v>-3.0575539568345298</v>
      </c>
      <c r="AA1033" s="95">
        <v>403.95917266187001</v>
      </c>
      <c r="AB1033" s="95">
        <v>28.299999999999901</v>
      </c>
      <c r="AD1033" s="95">
        <v>41.040827338129397</v>
      </c>
      <c r="AF1033" s="96">
        <v>9</v>
      </c>
    </row>
    <row r="1034" spans="1:32" ht="13.5" hidden="1" customHeight="1" outlineLevel="1" x14ac:dyDescent="0.3">
      <c r="A1034" s="91" t="s">
        <v>2011</v>
      </c>
      <c r="B1034" s="92" t="s">
        <v>34</v>
      </c>
      <c r="D1034" s="94" t="s">
        <v>2012</v>
      </c>
      <c r="E1034" s="95">
        <v>129</v>
      </c>
      <c r="F1034" s="95">
        <v>0</v>
      </c>
      <c r="G1034" s="95">
        <v>204</v>
      </c>
      <c r="H1034" s="95">
        <v>80</v>
      </c>
      <c r="I1034" s="95">
        <v>0</v>
      </c>
      <c r="J1034" s="95">
        <v>413</v>
      </c>
      <c r="K1034" s="95">
        <v>0</v>
      </c>
      <c r="L1034" s="95">
        <v>0</v>
      </c>
      <c r="M1034" s="95">
        <v>0</v>
      </c>
      <c r="N1034" s="95">
        <v>0</v>
      </c>
      <c r="O1034" s="95">
        <v>0</v>
      </c>
      <c r="Q1034" s="95">
        <v>413</v>
      </c>
      <c r="R1034" s="95">
        <v>59</v>
      </c>
      <c r="S1034" s="95">
        <v>122.929533678756</v>
      </c>
      <c r="U1034" s="95">
        <v>202</v>
      </c>
      <c r="W1034" s="95">
        <v>80</v>
      </c>
      <c r="X1034" s="95">
        <v>404.929533678756</v>
      </c>
      <c r="Y1034" s="95">
        <v>463.929533678756</v>
      </c>
      <c r="Z1034" s="95">
        <v>-7.8812691914022501</v>
      </c>
      <c r="AA1034" s="95">
        <v>427.36599827111598</v>
      </c>
      <c r="AB1034" s="95">
        <v>-50.9295336787564</v>
      </c>
      <c r="AD1034" s="95">
        <v>-14.3659982711164</v>
      </c>
      <c r="AF1034" s="96">
        <v>9</v>
      </c>
    </row>
    <row r="1035" spans="1:32" ht="13.5" customHeight="1" x14ac:dyDescent="0.3">
      <c r="A1035" s="91" t="s">
        <v>2013</v>
      </c>
      <c r="B1035" s="92" t="s">
        <v>31</v>
      </c>
      <c r="D1035" s="94" t="s">
        <v>2014</v>
      </c>
      <c r="E1035" s="95">
        <v>741</v>
      </c>
      <c r="F1035" s="95">
        <v>73</v>
      </c>
      <c r="G1035" s="95">
        <v>885</v>
      </c>
      <c r="H1035" s="95">
        <v>933</v>
      </c>
      <c r="I1035" s="95">
        <v>257</v>
      </c>
      <c r="J1035" s="95">
        <v>2889</v>
      </c>
      <c r="K1035" s="95">
        <v>99</v>
      </c>
      <c r="L1035" s="95">
        <v>200</v>
      </c>
      <c r="M1035" s="95">
        <v>80</v>
      </c>
      <c r="N1035" s="95">
        <v>379</v>
      </c>
      <c r="O1035" s="95">
        <v>0</v>
      </c>
      <c r="Q1035" s="95">
        <v>3268</v>
      </c>
      <c r="R1035" s="95">
        <v>381</v>
      </c>
      <c r="S1035" s="95">
        <v>675.6</v>
      </c>
      <c r="T1035" s="95">
        <v>29.4943005181347</v>
      </c>
      <c r="U1035" s="95">
        <v>825.37492572786698</v>
      </c>
      <c r="V1035" s="95">
        <v>901.3</v>
      </c>
      <c r="W1035" s="95">
        <v>228.4</v>
      </c>
      <c r="X1035" s="95">
        <v>2660.1692262460001</v>
      </c>
      <c r="Y1035" s="95">
        <v>3041.1692262460001</v>
      </c>
      <c r="Z1035" s="95">
        <v>-3.415991902834</v>
      </c>
      <c r="AA1035" s="95">
        <v>2937.2831317259502</v>
      </c>
      <c r="AB1035" s="95">
        <v>-152.16922624600099</v>
      </c>
      <c r="AC1035" s="95">
        <v>94.996357817488501</v>
      </c>
      <c r="AD1035" s="95">
        <v>330.71686827404102</v>
      </c>
      <c r="AE1035" s="95">
        <v>111.259277823847</v>
      </c>
      <c r="AF1035" s="96">
        <v>1</v>
      </c>
    </row>
    <row r="1036" spans="1:32" ht="13.5" customHeight="1" collapsed="1" x14ac:dyDescent="0.3">
      <c r="A1036" s="91" t="s">
        <v>2015</v>
      </c>
      <c r="B1036" s="92" t="s">
        <v>31</v>
      </c>
      <c r="D1036" s="94" t="s">
        <v>2016</v>
      </c>
      <c r="E1036" s="95">
        <v>444</v>
      </c>
      <c r="F1036" s="95">
        <v>45</v>
      </c>
      <c r="G1036" s="95">
        <v>789</v>
      </c>
      <c r="H1036" s="95">
        <v>299</v>
      </c>
      <c r="I1036" s="95">
        <v>355</v>
      </c>
      <c r="J1036" s="95">
        <v>1932</v>
      </c>
      <c r="K1036" s="95">
        <v>100</v>
      </c>
      <c r="L1036" s="95">
        <v>0</v>
      </c>
      <c r="M1036" s="95">
        <v>37</v>
      </c>
      <c r="N1036" s="95">
        <v>137</v>
      </c>
      <c r="O1036" s="95">
        <v>0</v>
      </c>
      <c r="Q1036" s="95">
        <v>2069</v>
      </c>
      <c r="R1036" s="95">
        <v>310</v>
      </c>
      <c r="S1036" s="95">
        <v>362.02953367875602</v>
      </c>
      <c r="T1036" s="95">
        <v>30.4124352331606</v>
      </c>
      <c r="U1036" s="95">
        <v>780.4</v>
      </c>
      <c r="V1036" s="95">
        <v>296</v>
      </c>
      <c r="W1036" s="95">
        <v>241.7</v>
      </c>
      <c r="X1036" s="95">
        <v>1710.5419689119101</v>
      </c>
      <c r="Y1036" s="95">
        <v>2020.5419689119101</v>
      </c>
      <c r="Z1036" s="95">
        <v>-5.4570259208731198</v>
      </c>
      <c r="AA1036" s="95">
        <v>1910.2804699262699</v>
      </c>
      <c r="AB1036" s="95">
        <v>-88.541968911916896</v>
      </c>
      <c r="AC1036" s="95">
        <v>95.617909933363194</v>
      </c>
      <c r="AD1036" s="95">
        <v>158.71953007372599</v>
      </c>
      <c r="AE1036" s="95">
        <v>108.308702966525</v>
      </c>
      <c r="AF1036" s="96">
        <v>0</v>
      </c>
    </row>
    <row r="1037" spans="1:32" ht="13.5" hidden="1" customHeight="1" outlineLevel="1" x14ac:dyDescent="0.3">
      <c r="A1037" s="91" t="s">
        <v>2017</v>
      </c>
      <c r="B1037" s="92" t="s">
        <v>34</v>
      </c>
      <c r="D1037" s="94" t="s">
        <v>2018</v>
      </c>
      <c r="E1037" s="95">
        <v>118</v>
      </c>
      <c r="F1037" s="95">
        <v>6</v>
      </c>
      <c r="G1037" s="95">
        <v>196</v>
      </c>
      <c r="H1037" s="95">
        <v>180</v>
      </c>
      <c r="I1037" s="95">
        <v>44</v>
      </c>
      <c r="J1037" s="95">
        <v>544</v>
      </c>
      <c r="K1037" s="95">
        <v>0</v>
      </c>
      <c r="L1037" s="95">
        <v>0</v>
      </c>
      <c r="M1037" s="95">
        <v>0</v>
      </c>
      <c r="N1037" s="95">
        <v>0</v>
      </c>
      <c r="O1037" s="95">
        <v>0</v>
      </c>
      <c r="Q1037" s="95">
        <v>544</v>
      </c>
      <c r="R1037" s="95" t="s">
        <v>36</v>
      </c>
      <c r="S1037" s="95" t="s">
        <v>36</v>
      </c>
      <c r="T1037" s="95" t="s">
        <v>36</v>
      </c>
      <c r="U1037" s="95" t="s">
        <v>36</v>
      </c>
      <c r="V1037" s="95" t="s">
        <v>36</v>
      </c>
      <c r="W1037" s="95" t="s">
        <v>36</v>
      </c>
      <c r="X1037" s="95" t="s">
        <v>36</v>
      </c>
      <c r="Y1037" s="95" t="s">
        <v>36</v>
      </c>
      <c r="Z1037" s="95">
        <v>-6.25</v>
      </c>
      <c r="AA1037" s="95" t="s">
        <v>36</v>
      </c>
      <c r="AB1037" s="95" t="s">
        <v>36</v>
      </c>
      <c r="AD1037" s="95" t="s">
        <v>36</v>
      </c>
      <c r="AF1037" s="96">
        <v>9</v>
      </c>
    </row>
    <row r="1038" spans="1:32" ht="13.5" hidden="1" customHeight="1" outlineLevel="1" x14ac:dyDescent="0.3">
      <c r="A1038" s="91" t="s">
        <v>2019</v>
      </c>
      <c r="B1038" s="92" t="s">
        <v>34</v>
      </c>
      <c r="D1038" s="94" t="s">
        <v>2020</v>
      </c>
      <c r="E1038" s="95">
        <v>134</v>
      </c>
      <c r="F1038" s="95">
        <v>12</v>
      </c>
      <c r="G1038" s="95">
        <v>205</v>
      </c>
      <c r="H1038" s="95">
        <v>119</v>
      </c>
      <c r="I1038" s="95">
        <v>27</v>
      </c>
      <c r="J1038" s="95">
        <v>497</v>
      </c>
      <c r="K1038" s="95">
        <v>0</v>
      </c>
      <c r="L1038" s="95">
        <v>0</v>
      </c>
      <c r="M1038" s="95">
        <v>37</v>
      </c>
      <c r="N1038" s="95">
        <v>37</v>
      </c>
      <c r="O1038" s="95">
        <v>0</v>
      </c>
      <c r="Q1038" s="95">
        <v>534</v>
      </c>
      <c r="R1038" s="95" t="s">
        <v>36</v>
      </c>
      <c r="S1038" s="95" t="s">
        <v>36</v>
      </c>
      <c r="T1038" s="95" t="s">
        <v>36</v>
      </c>
      <c r="U1038" s="95" t="s">
        <v>36</v>
      </c>
      <c r="V1038" s="95" t="s">
        <v>36</v>
      </c>
      <c r="W1038" s="95" t="s">
        <v>36</v>
      </c>
      <c r="X1038" s="95" t="s">
        <v>36</v>
      </c>
      <c r="Y1038" s="95" t="s">
        <v>36</v>
      </c>
      <c r="Z1038" s="95">
        <v>-6.2447960033305501</v>
      </c>
      <c r="AA1038" s="95" t="s">
        <v>36</v>
      </c>
      <c r="AB1038" s="95" t="s">
        <v>36</v>
      </c>
      <c r="AD1038" s="95" t="s">
        <v>36</v>
      </c>
      <c r="AF1038" s="96">
        <v>9</v>
      </c>
    </row>
    <row r="1039" spans="1:32" ht="13.5" hidden="1" customHeight="1" outlineLevel="1" x14ac:dyDescent="0.3">
      <c r="A1039" s="91" t="s">
        <v>2021</v>
      </c>
      <c r="B1039" s="92" t="s">
        <v>34</v>
      </c>
      <c r="D1039" s="94" t="s">
        <v>2022</v>
      </c>
      <c r="E1039" s="95">
        <v>108</v>
      </c>
      <c r="F1039" s="95">
        <v>18</v>
      </c>
      <c r="G1039" s="95">
        <v>225</v>
      </c>
      <c r="H1039" s="95">
        <v>0</v>
      </c>
      <c r="I1039" s="95">
        <v>184</v>
      </c>
      <c r="J1039" s="95">
        <v>535</v>
      </c>
      <c r="K1039" s="95">
        <v>0</v>
      </c>
      <c r="L1039" s="95">
        <v>0</v>
      </c>
      <c r="M1039" s="95">
        <v>0</v>
      </c>
      <c r="N1039" s="95">
        <v>0</v>
      </c>
      <c r="O1039" s="95">
        <v>0</v>
      </c>
      <c r="Q1039" s="95">
        <v>535</v>
      </c>
      <c r="R1039" s="95">
        <v>58</v>
      </c>
      <c r="S1039" s="95">
        <v>84.2</v>
      </c>
      <c r="T1039" s="95">
        <v>8.29430051813471</v>
      </c>
      <c r="U1039" s="95">
        <v>222.8</v>
      </c>
      <c r="W1039" s="95">
        <v>175.9</v>
      </c>
      <c r="X1039" s="95">
        <v>491.19430051813401</v>
      </c>
      <c r="Y1039" s="95">
        <v>549.19430051813401</v>
      </c>
      <c r="Z1039" s="95">
        <v>-4.5801526717557204</v>
      </c>
      <c r="AA1039" s="95">
        <v>524.04036308982302</v>
      </c>
      <c r="AB1039" s="95">
        <v>-14.1943005181346</v>
      </c>
      <c r="AD1039" s="95">
        <v>10.9596369101767</v>
      </c>
      <c r="AF1039" s="96">
        <v>9</v>
      </c>
    </row>
    <row r="1040" spans="1:32" ht="13.5" hidden="1" customHeight="1" outlineLevel="1" collapsed="1" x14ac:dyDescent="0.3">
      <c r="A1040" s="91" t="s">
        <v>2023</v>
      </c>
      <c r="B1040" s="92" t="s">
        <v>34</v>
      </c>
      <c r="D1040" s="94" t="s">
        <v>2024</v>
      </c>
      <c r="E1040" s="95">
        <v>84</v>
      </c>
      <c r="F1040" s="95">
        <v>9</v>
      </c>
      <c r="G1040" s="95">
        <v>163</v>
      </c>
      <c r="H1040" s="95">
        <v>0</v>
      </c>
      <c r="I1040" s="95">
        <v>100</v>
      </c>
      <c r="J1040" s="95">
        <v>356</v>
      </c>
      <c r="K1040" s="95">
        <v>100</v>
      </c>
      <c r="L1040" s="95">
        <v>0</v>
      </c>
      <c r="M1040" s="95">
        <v>0</v>
      </c>
      <c r="N1040" s="95">
        <v>100</v>
      </c>
      <c r="O1040" s="95">
        <v>0</v>
      </c>
      <c r="Q1040" s="95">
        <v>456</v>
      </c>
      <c r="R1040" s="95">
        <v>86</v>
      </c>
      <c r="S1040" s="95">
        <v>61.6</v>
      </c>
      <c r="T1040" s="95">
        <v>11.9806563039723</v>
      </c>
      <c r="U1040" s="95">
        <v>162.4</v>
      </c>
      <c r="X1040" s="95">
        <v>235.98065630397201</v>
      </c>
      <c r="Y1040" s="95">
        <v>321.98065630397201</v>
      </c>
      <c r="Z1040" s="95">
        <v>-3.79918588873812</v>
      </c>
      <c r="AA1040" s="95">
        <v>309.74801264520499</v>
      </c>
      <c r="AB1040" s="95">
        <v>34.019343696027597</v>
      </c>
      <c r="AD1040" s="95">
        <v>146.25198735479401</v>
      </c>
      <c r="AF1040" s="96">
        <v>9</v>
      </c>
    </row>
    <row r="1041" spans="1:32" ht="13.5" customHeight="1" x14ac:dyDescent="0.3">
      <c r="A1041" s="91" t="s">
        <v>2025</v>
      </c>
      <c r="B1041" s="92" t="s">
        <v>31</v>
      </c>
      <c r="D1041" s="94" t="s">
        <v>2026</v>
      </c>
      <c r="E1041" s="95">
        <v>723</v>
      </c>
      <c r="F1041" s="95">
        <v>30</v>
      </c>
      <c r="G1041" s="95">
        <v>636</v>
      </c>
      <c r="H1041" s="95">
        <v>717</v>
      </c>
      <c r="I1041" s="95">
        <v>1031</v>
      </c>
      <c r="J1041" s="95">
        <v>3137</v>
      </c>
      <c r="K1041" s="95">
        <v>160</v>
      </c>
      <c r="L1041" s="95">
        <v>0</v>
      </c>
      <c r="M1041" s="95">
        <v>80</v>
      </c>
      <c r="N1041" s="95">
        <v>240</v>
      </c>
      <c r="O1041" s="95">
        <v>0</v>
      </c>
      <c r="Q1041" s="95">
        <v>3377</v>
      </c>
      <c r="R1041" s="95">
        <v>221</v>
      </c>
      <c r="S1041" s="95">
        <v>617.10794473229703</v>
      </c>
      <c r="T1041" s="95">
        <v>16.8</v>
      </c>
      <c r="U1041" s="95">
        <v>542</v>
      </c>
      <c r="V1041" s="95">
        <v>613</v>
      </c>
      <c r="W1041" s="95">
        <v>874.31357904946594</v>
      </c>
      <c r="X1041" s="95">
        <v>2663.22152378176</v>
      </c>
      <c r="Y1041" s="95">
        <v>2884.22152378176</v>
      </c>
      <c r="Z1041" s="95">
        <v>-3.8283658787255899</v>
      </c>
      <c r="AA1041" s="95">
        <v>2773.8029710984401</v>
      </c>
      <c r="AB1041" s="95">
        <v>252.77847621823599</v>
      </c>
      <c r="AC1041" s="95">
        <v>108.764183823397</v>
      </c>
      <c r="AD1041" s="95">
        <v>603.197028901556</v>
      </c>
      <c r="AE1041" s="95">
        <v>121.746210354035</v>
      </c>
      <c r="AF1041" s="96">
        <v>1</v>
      </c>
    </row>
    <row r="1042" spans="1:32" ht="13.5" customHeight="1" collapsed="1" x14ac:dyDescent="0.3">
      <c r="A1042" s="91" t="s">
        <v>2027</v>
      </c>
      <c r="B1042" s="92" t="s">
        <v>31</v>
      </c>
      <c r="D1042" s="94" t="s">
        <v>2028</v>
      </c>
      <c r="E1042" s="95">
        <v>456</v>
      </c>
      <c r="F1042" s="95">
        <v>8</v>
      </c>
      <c r="G1042" s="95">
        <v>326</v>
      </c>
      <c r="H1042" s="95">
        <v>300</v>
      </c>
      <c r="I1042" s="95">
        <v>0</v>
      </c>
      <c r="J1042" s="95">
        <v>1090</v>
      </c>
      <c r="K1042" s="95">
        <v>0</v>
      </c>
      <c r="L1042" s="95">
        <v>0</v>
      </c>
      <c r="M1042" s="95">
        <v>0</v>
      </c>
      <c r="N1042" s="95">
        <v>0</v>
      </c>
      <c r="O1042" s="95">
        <v>0</v>
      </c>
      <c r="Q1042" s="95">
        <v>1090</v>
      </c>
      <c r="R1042" s="95">
        <v>112</v>
      </c>
      <c r="S1042" s="95">
        <v>420.894300518134</v>
      </c>
      <c r="U1042" s="95">
        <v>304</v>
      </c>
      <c r="V1042" s="95">
        <v>274</v>
      </c>
      <c r="X1042" s="95">
        <v>998.89430051813395</v>
      </c>
      <c r="Y1042" s="95">
        <v>1110.89430051813</v>
      </c>
      <c r="Z1042" s="95">
        <v>-2.3631123919308301</v>
      </c>
      <c r="AA1042" s="95">
        <v>1084.6426196413299</v>
      </c>
      <c r="AB1042" s="95">
        <v>-20.894300518134699</v>
      </c>
      <c r="AC1042" s="95">
        <v>98.119145943192805</v>
      </c>
      <c r="AD1042" s="95">
        <v>5.3573803586625601</v>
      </c>
      <c r="AE1042" s="95">
        <v>100.493930467201</v>
      </c>
      <c r="AF1042" s="96">
        <v>0</v>
      </c>
    </row>
    <row r="1043" spans="1:32" ht="13.5" hidden="1" customHeight="1" outlineLevel="1" x14ac:dyDescent="0.3">
      <c r="A1043" s="91" t="s">
        <v>2029</v>
      </c>
      <c r="B1043" s="92" t="s">
        <v>34</v>
      </c>
      <c r="D1043" s="94" t="s">
        <v>2030</v>
      </c>
      <c r="E1043" s="95">
        <v>50</v>
      </c>
      <c r="F1043" s="95">
        <v>0</v>
      </c>
      <c r="G1043" s="95">
        <v>79</v>
      </c>
      <c r="H1043" s="95">
        <v>0</v>
      </c>
      <c r="I1043" s="95">
        <v>0</v>
      </c>
      <c r="J1043" s="95">
        <v>129</v>
      </c>
      <c r="K1043" s="95">
        <v>0</v>
      </c>
      <c r="L1043" s="95">
        <v>0</v>
      </c>
      <c r="M1043" s="95">
        <v>0</v>
      </c>
      <c r="N1043" s="95">
        <v>0</v>
      </c>
      <c r="O1043" s="95">
        <v>0</v>
      </c>
      <c r="Q1043" s="95">
        <v>129</v>
      </c>
      <c r="R1043" s="95">
        <v>8</v>
      </c>
      <c r="S1043" s="95">
        <v>61</v>
      </c>
      <c r="U1043" s="95">
        <v>77</v>
      </c>
      <c r="X1043" s="95">
        <v>138</v>
      </c>
      <c r="Y1043" s="95">
        <v>146</v>
      </c>
      <c r="Z1043" s="95">
        <v>-1.8518518518518501</v>
      </c>
      <c r="AA1043" s="95">
        <v>143.29629629629599</v>
      </c>
      <c r="AB1043" s="95">
        <v>-17</v>
      </c>
      <c r="AD1043" s="95">
        <v>-14.296296296296299</v>
      </c>
      <c r="AF1043" s="96">
        <v>9</v>
      </c>
    </row>
    <row r="1044" spans="1:32" ht="13.5" hidden="1" customHeight="1" outlineLevel="1" x14ac:dyDescent="0.3">
      <c r="A1044" s="91" t="s">
        <v>2031</v>
      </c>
      <c r="B1044" s="92" t="s">
        <v>34</v>
      </c>
      <c r="D1044" s="94" t="s">
        <v>2032</v>
      </c>
      <c r="E1044" s="95">
        <v>257</v>
      </c>
      <c r="F1044" s="95">
        <v>0</v>
      </c>
      <c r="G1044" s="95">
        <v>81</v>
      </c>
      <c r="H1044" s="95">
        <v>300</v>
      </c>
      <c r="I1044" s="95">
        <v>0</v>
      </c>
      <c r="J1044" s="95">
        <v>638</v>
      </c>
      <c r="K1044" s="95">
        <v>0</v>
      </c>
      <c r="L1044" s="95">
        <v>0</v>
      </c>
      <c r="M1044" s="95">
        <v>0</v>
      </c>
      <c r="N1044" s="95">
        <v>0</v>
      </c>
      <c r="O1044" s="95">
        <v>0</v>
      </c>
      <c r="Q1044" s="95">
        <v>638</v>
      </c>
      <c r="R1044" s="95">
        <v>45</v>
      </c>
      <c r="S1044" s="95">
        <v>227.12953367875599</v>
      </c>
      <c r="U1044" s="95">
        <v>73</v>
      </c>
      <c r="V1044" s="95">
        <v>274</v>
      </c>
      <c r="X1044" s="95">
        <v>574.12953367875605</v>
      </c>
      <c r="Y1044" s="95">
        <v>619.12953367875605</v>
      </c>
      <c r="Z1044" s="95">
        <v>2.375</v>
      </c>
      <c r="AA1044" s="95">
        <v>633.83386010362597</v>
      </c>
      <c r="AB1044" s="95">
        <v>18.870466321243502</v>
      </c>
      <c r="AD1044" s="95">
        <v>4.16613989637312</v>
      </c>
      <c r="AF1044" s="96">
        <v>9</v>
      </c>
    </row>
    <row r="1045" spans="1:32" ht="13.5" hidden="1" customHeight="1" outlineLevel="1" x14ac:dyDescent="0.3">
      <c r="A1045" s="91" t="s">
        <v>2033</v>
      </c>
      <c r="B1045" s="92" t="s">
        <v>34</v>
      </c>
      <c r="D1045" s="94" t="s">
        <v>2034</v>
      </c>
      <c r="E1045" s="95">
        <v>0</v>
      </c>
      <c r="F1045" s="95">
        <v>0</v>
      </c>
      <c r="G1045" s="95">
        <v>29</v>
      </c>
      <c r="H1045" s="95">
        <v>0</v>
      </c>
      <c r="I1045" s="95">
        <v>0</v>
      </c>
      <c r="J1045" s="95">
        <v>29</v>
      </c>
      <c r="K1045" s="95">
        <v>0</v>
      </c>
      <c r="L1045" s="95">
        <v>0</v>
      </c>
      <c r="M1045" s="95">
        <v>0</v>
      </c>
      <c r="N1045" s="95">
        <v>0</v>
      </c>
      <c r="O1045" s="95">
        <v>0</v>
      </c>
      <c r="Q1045" s="95">
        <v>29</v>
      </c>
      <c r="R1045" s="95">
        <v>8</v>
      </c>
      <c r="U1045" s="95">
        <v>27</v>
      </c>
      <c r="X1045" s="95">
        <v>27</v>
      </c>
      <c r="Y1045" s="95">
        <v>35</v>
      </c>
      <c r="Z1045" s="95">
        <v>-6.4814814814814801</v>
      </c>
      <c r="AA1045" s="95">
        <v>32.731481481481403</v>
      </c>
      <c r="AB1045" s="95">
        <v>-6</v>
      </c>
      <c r="AD1045" s="95">
        <v>-3.7314814814814801</v>
      </c>
      <c r="AF1045" s="96">
        <v>9</v>
      </c>
    </row>
    <row r="1046" spans="1:32" ht="13.5" hidden="1" customHeight="1" outlineLevel="1" x14ac:dyDescent="0.3">
      <c r="A1046" s="91" t="s">
        <v>2035</v>
      </c>
      <c r="B1046" s="92" t="s">
        <v>34</v>
      </c>
      <c r="D1046" s="94" t="s">
        <v>2036</v>
      </c>
      <c r="E1046" s="95">
        <v>0</v>
      </c>
      <c r="F1046" s="95">
        <v>4</v>
      </c>
      <c r="G1046" s="95">
        <v>0</v>
      </c>
      <c r="H1046" s="95">
        <v>0</v>
      </c>
      <c r="I1046" s="95">
        <v>0</v>
      </c>
      <c r="J1046" s="95">
        <v>4</v>
      </c>
      <c r="K1046" s="95">
        <v>0</v>
      </c>
      <c r="L1046" s="95">
        <v>0</v>
      </c>
      <c r="M1046" s="95">
        <v>0</v>
      </c>
      <c r="N1046" s="95">
        <v>0</v>
      </c>
      <c r="O1046" s="95">
        <v>0</v>
      </c>
      <c r="Q1046" s="95">
        <v>4</v>
      </c>
      <c r="R1046" s="95" t="s">
        <v>36</v>
      </c>
      <c r="Y1046" s="95" t="s">
        <v>36</v>
      </c>
      <c r="Z1046" s="95">
        <v>-1.2048192771084301</v>
      </c>
      <c r="AA1046" s="95" t="s">
        <v>36</v>
      </c>
      <c r="AB1046" s="95" t="s">
        <v>36</v>
      </c>
      <c r="AD1046" s="95" t="s">
        <v>36</v>
      </c>
      <c r="AF1046" s="96">
        <v>9</v>
      </c>
    </row>
    <row r="1047" spans="1:32" ht="13.5" hidden="1" customHeight="1" outlineLevel="1" x14ac:dyDescent="0.3">
      <c r="A1047" s="91" t="s">
        <v>2037</v>
      </c>
      <c r="B1047" s="92" t="s">
        <v>34</v>
      </c>
      <c r="D1047" s="94" t="s">
        <v>2038</v>
      </c>
      <c r="E1047" s="95">
        <v>0</v>
      </c>
      <c r="F1047" s="95">
        <v>0</v>
      </c>
      <c r="G1047" s="95">
        <v>0</v>
      </c>
      <c r="H1047" s="95">
        <v>0</v>
      </c>
      <c r="I1047" s="95">
        <v>0</v>
      </c>
      <c r="J1047" s="95">
        <v>0</v>
      </c>
      <c r="K1047" s="95">
        <v>0</v>
      </c>
      <c r="L1047" s="95">
        <v>0</v>
      </c>
      <c r="M1047" s="95">
        <v>0</v>
      </c>
      <c r="N1047" s="95">
        <v>0</v>
      </c>
      <c r="O1047" s="95">
        <v>0</v>
      </c>
      <c r="Q1047" s="95">
        <v>0</v>
      </c>
      <c r="R1047" s="95" t="s">
        <v>36</v>
      </c>
      <c r="Y1047" s="95" t="s">
        <v>36</v>
      </c>
      <c r="Z1047" s="95">
        <v>-15</v>
      </c>
      <c r="AA1047" s="95" t="s">
        <v>36</v>
      </c>
      <c r="AB1047" s="95" t="s">
        <v>36</v>
      </c>
      <c r="AD1047" s="95" t="s">
        <v>36</v>
      </c>
      <c r="AF1047" s="96">
        <v>9</v>
      </c>
    </row>
    <row r="1048" spans="1:32" ht="13.5" hidden="1" customHeight="1" outlineLevel="1" x14ac:dyDescent="0.3">
      <c r="A1048" s="91" t="s">
        <v>2039</v>
      </c>
      <c r="B1048" s="92" t="s">
        <v>34</v>
      </c>
      <c r="D1048" s="94" t="s">
        <v>2040</v>
      </c>
      <c r="E1048" s="95">
        <v>124</v>
      </c>
      <c r="F1048" s="95">
        <v>4</v>
      </c>
      <c r="G1048" s="95">
        <v>57</v>
      </c>
      <c r="H1048" s="95">
        <v>0</v>
      </c>
      <c r="I1048" s="95">
        <v>0</v>
      </c>
      <c r="J1048" s="95">
        <v>185</v>
      </c>
      <c r="K1048" s="95">
        <v>0</v>
      </c>
      <c r="L1048" s="95">
        <v>0</v>
      </c>
      <c r="M1048" s="95">
        <v>0</v>
      </c>
      <c r="N1048" s="95">
        <v>0</v>
      </c>
      <c r="O1048" s="95">
        <v>0</v>
      </c>
      <c r="Q1048" s="95">
        <v>185</v>
      </c>
      <c r="R1048" s="95">
        <v>30</v>
      </c>
      <c r="S1048" s="95">
        <v>99.164766839378203</v>
      </c>
      <c r="U1048" s="95">
        <v>49</v>
      </c>
      <c r="X1048" s="95">
        <v>148.16476683937799</v>
      </c>
      <c r="Y1048" s="95">
        <v>178.16476683937799</v>
      </c>
      <c r="Z1048" s="95">
        <v>-8.7264150943396199</v>
      </c>
      <c r="AA1048" s="95">
        <v>162.61736973311099</v>
      </c>
      <c r="AB1048" s="95">
        <v>6.8352331606217502</v>
      </c>
      <c r="AD1048" s="95">
        <v>22.382630266888199</v>
      </c>
      <c r="AF1048" s="96">
        <v>9</v>
      </c>
    </row>
    <row r="1049" spans="1:32" ht="13.5" hidden="1" customHeight="1" outlineLevel="1" x14ac:dyDescent="0.3">
      <c r="A1049" s="91" t="s">
        <v>2041</v>
      </c>
      <c r="B1049" s="92" t="s">
        <v>34</v>
      </c>
      <c r="D1049" s="94" t="s">
        <v>2042</v>
      </c>
      <c r="E1049" s="95">
        <v>20</v>
      </c>
      <c r="F1049" s="95">
        <v>0</v>
      </c>
      <c r="G1049" s="95">
        <v>0</v>
      </c>
      <c r="H1049" s="95">
        <v>0</v>
      </c>
      <c r="I1049" s="95">
        <v>0</v>
      </c>
      <c r="J1049" s="95">
        <v>20</v>
      </c>
      <c r="K1049" s="95">
        <v>0</v>
      </c>
      <c r="L1049" s="95">
        <v>0</v>
      </c>
      <c r="M1049" s="95">
        <v>0</v>
      </c>
      <c r="N1049" s="95">
        <v>0</v>
      </c>
      <c r="O1049" s="95">
        <v>0</v>
      </c>
      <c r="Q1049" s="95">
        <v>20</v>
      </c>
      <c r="R1049" s="95">
        <v>10</v>
      </c>
      <c r="S1049" s="95">
        <v>18.600000000000001</v>
      </c>
      <c r="X1049" s="95">
        <v>18.600000000000001</v>
      </c>
      <c r="Y1049" s="95">
        <v>28.6</v>
      </c>
      <c r="Z1049" s="95">
        <v>-5.8823529411764701</v>
      </c>
      <c r="AA1049" s="95">
        <v>26.917647058823501</v>
      </c>
      <c r="AB1049" s="95">
        <v>-8.6</v>
      </c>
      <c r="AD1049" s="95">
        <v>-6.9176470588235297</v>
      </c>
      <c r="AF1049" s="96">
        <v>9</v>
      </c>
    </row>
    <row r="1050" spans="1:32" ht="13.5" hidden="1" customHeight="1" outlineLevel="1" collapsed="1" x14ac:dyDescent="0.3">
      <c r="A1050" s="91" t="s">
        <v>2043</v>
      </c>
      <c r="B1050" s="92" t="s">
        <v>34</v>
      </c>
      <c r="D1050" s="94" t="s">
        <v>2044</v>
      </c>
      <c r="E1050" s="95">
        <v>5</v>
      </c>
      <c r="F1050" s="95">
        <v>0</v>
      </c>
      <c r="G1050" s="95">
        <v>80</v>
      </c>
      <c r="H1050" s="95">
        <v>0</v>
      </c>
      <c r="I1050" s="95">
        <v>0</v>
      </c>
      <c r="J1050" s="95">
        <v>85</v>
      </c>
      <c r="K1050" s="95">
        <v>0</v>
      </c>
      <c r="L1050" s="95">
        <v>0</v>
      </c>
      <c r="M1050" s="95">
        <v>0</v>
      </c>
      <c r="N1050" s="95">
        <v>0</v>
      </c>
      <c r="O1050" s="95">
        <v>0</v>
      </c>
      <c r="Q1050" s="95">
        <v>85</v>
      </c>
      <c r="R1050" s="95">
        <v>6</v>
      </c>
      <c r="S1050" s="95">
        <v>15</v>
      </c>
      <c r="U1050" s="95">
        <v>78</v>
      </c>
      <c r="X1050" s="95">
        <v>93</v>
      </c>
      <c r="Y1050" s="95">
        <v>99</v>
      </c>
      <c r="Z1050" s="95">
        <v>-5.4054054054053999</v>
      </c>
      <c r="AA1050" s="95">
        <v>93.648648648648603</v>
      </c>
      <c r="AB1050" s="95">
        <v>-14</v>
      </c>
      <c r="AD1050" s="95">
        <v>-8.6486486486486402</v>
      </c>
      <c r="AF1050" s="96">
        <v>9</v>
      </c>
    </row>
    <row r="1051" spans="1:32" ht="13.5" hidden="1" customHeight="1" outlineLevel="1" collapsed="1" x14ac:dyDescent="0.3">
      <c r="A1051" s="91" t="s">
        <v>2045</v>
      </c>
      <c r="B1051" s="92" t="s">
        <v>34</v>
      </c>
      <c r="D1051" s="94" t="s">
        <v>2046</v>
      </c>
      <c r="R1051" s="95" t="s">
        <v>36</v>
      </c>
      <c r="Y1051" s="95" t="s">
        <v>36</v>
      </c>
      <c r="Z1051" s="95">
        <v>-5.8823529411764701</v>
      </c>
      <c r="AA1051" s="95" t="s">
        <v>36</v>
      </c>
      <c r="AB1051" s="95" t="s">
        <v>36</v>
      </c>
      <c r="AD1051" s="95" t="s">
        <v>36</v>
      </c>
      <c r="AF1051" s="96">
        <v>9</v>
      </c>
    </row>
    <row r="1052" spans="1:32" ht="13.5" customHeight="1" collapsed="1" x14ac:dyDescent="0.3">
      <c r="A1052" s="91" t="s">
        <v>2047</v>
      </c>
      <c r="B1052" s="92" t="s">
        <v>31</v>
      </c>
      <c r="D1052" s="94" t="s">
        <v>2048</v>
      </c>
      <c r="E1052" s="95">
        <v>326</v>
      </c>
      <c r="F1052" s="95">
        <v>35</v>
      </c>
      <c r="G1052" s="95">
        <v>344</v>
      </c>
      <c r="H1052" s="95">
        <v>0</v>
      </c>
      <c r="I1052" s="95">
        <v>344</v>
      </c>
      <c r="J1052" s="95">
        <v>1049</v>
      </c>
      <c r="K1052" s="95">
        <v>208</v>
      </c>
      <c r="L1052" s="95">
        <v>0</v>
      </c>
      <c r="M1052" s="95">
        <v>0</v>
      </c>
      <c r="N1052" s="95">
        <v>208</v>
      </c>
      <c r="O1052" s="95">
        <v>0</v>
      </c>
      <c r="Q1052" s="95">
        <v>1257</v>
      </c>
      <c r="R1052" s="95">
        <v>168</v>
      </c>
      <c r="S1052" s="95">
        <v>293.39999999999998</v>
      </c>
      <c r="T1052" s="95">
        <v>21</v>
      </c>
      <c r="U1052" s="95">
        <v>335</v>
      </c>
      <c r="W1052" s="95">
        <v>319.39999999999998</v>
      </c>
      <c r="X1052" s="95">
        <v>968.8</v>
      </c>
      <c r="Y1052" s="95">
        <v>1136.8</v>
      </c>
      <c r="Z1052" s="95">
        <v>-0.11547344110854001</v>
      </c>
      <c r="AA1052" s="95">
        <v>1135.4872979214699</v>
      </c>
      <c r="AB1052" s="95">
        <v>-87.800000000000097</v>
      </c>
      <c r="AC1052" s="95">
        <v>92.276565798733202</v>
      </c>
      <c r="AD1052" s="95">
        <v>121.512702078521</v>
      </c>
      <c r="AE1052" s="95">
        <v>110.701370442536</v>
      </c>
      <c r="AF1052" s="96">
        <v>1</v>
      </c>
    </row>
    <row r="1053" spans="1:32" ht="13.5" hidden="1" customHeight="1" outlineLevel="1" x14ac:dyDescent="0.3">
      <c r="A1053" s="91" t="s">
        <v>2049</v>
      </c>
      <c r="B1053" s="92" t="s">
        <v>34</v>
      </c>
      <c r="D1053" s="94" t="s">
        <v>2050</v>
      </c>
      <c r="R1053" s="95" t="s">
        <v>36</v>
      </c>
      <c r="Y1053" s="95" t="s">
        <v>36</v>
      </c>
      <c r="Z1053" s="95">
        <v>75</v>
      </c>
      <c r="AA1053" s="95" t="s">
        <v>36</v>
      </c>
      <c r="AB1053" s="95" t="s">
        <v>36</v>
      </c>
      <c r="AD1053" s="95" t="s">
        <v>36</v>
      </c>
      <c r="AF1053" s="96">
        <v>9</v>
      </c>
    </row>
    <row r="1054" spans="1:32" ht="13.5" hidden="1" customHeight="1" outlineLevel="1" x14ac:dyDescent="0.3">
      <c r="A1054" s="91" t="s">
        <v>2051</v>
      </c>
      <c r="B1054" s="92" t="s">
        <v>34</v>
      </c>
      <c r="D1054" s="94" t="s">
        <v>2052</v>
      </c>
      <c r="E1054" s="95">
        <v>58</v>
      </c>
      <c r="F1054" s="95">
        <v>0</v>
      </c>
      <c r="G1054" s="95">
        <v>0</v>
      </c>
      <c r="H1054" s="95">
        <v>0</v>
      </c>
      <c r="I1054" s="95">
        <v>41</v>
      </c>
      <c r="J1054" s="95">
        <v>99</v>
      </c>
      <c r="K1054" s="95">
        <v>0</v>
      </c>
      <c r="L1054" s="95">
        <v>0</v>
      </c>
      <c r="M1054" s="95">
        <v>0</v>
      </c>
      <c r="N1054" s="95">
        <v>0</v>
      </c>
      <c r="O1054" s="95">
        <v>0</v>
      </c>
      <c r="Q1054" s="95">
        <v>99</v>
      </c>
      <c r="R1054" s="95">
        <v>9</v>
      </c>
      <c r="S1054" s="95">
        <v>53.4</v>
      </c>
      <c r="W1054" s="95">
        <v>40.4</v>
      </c>
      <c r="X1054" s="95">
        <v>93.8</v>
      </c>
      <c r="Y1054" s="95">
        <v>102.8</v>
      </c>
      <c r="Z1054" s="95">
        <v>-2.0725388601036201</v>
      </c>
      <c r="AA1054" s="95">
        <v>100.66943005181299</v>
      </c>
      <c r="AB1054" s="95">
        <v>-3.7999999999999901</v>
      </c>
      <c r="AD1054" s="95">
        <v>-1.6694300518134699</v>
      </c>
      <c r="AF1054" s="96">
        <v>9</v>
      </c>
    </row>
    <row r="1055" spans="1:32" ht="13.5" hidden="1" customHeight="1" outlineLevel="1" x14ac:dyDescent="0.3">
      <c r="A1055" s="91" t="s">
        <v>2053</v>
      </c>
      <c r="B1055" s="92" t="s">
        <v>34</v>
      </c>
      <c r="D1055" s="94" t="s">
        <v>2054</v>
      </c>
      <c r="E1055" s="95">
        <v>124</v>
      </c>
      <c r="F1055" s="95">
        <v>18</v>
      </c>
      <c r="G1055" s="95">
        <v>80</v>
      </c>
      <c r="H1055" s="95">
        <v>0</v>
      </c>
      <c r="I1055" s="95">
        <v>70</v>
      </c>
      <c r="J1055" s="95">
        <v>292</v>
      </c>
      <c r="K1055" s="95">
        <v>100</v>
      </c>
      <c r="L1055" s="95">
        <v>0</v>
      </c>
      <c r="M1055" s="95">
        <v>0</v>
      </c>
      <c r="N1055" s="95">
        <v>100</v>
      </c>
      <c r="O1055" s="95">
        <v>0</v>
      </c>
      <c r="Q1055" s="95">
        <v>392</v>
      </c>
      <c r="R1055" s="95">
        <v>59</v>
      </c>
      <c r="S1055" s="95">
        <v>107</v>
      </c>
      <c r="T1055" s="95">
        <v>9.8000000000000007</v>
      </c>
      <c r="U1055" s="95">
        <v>78</v>
      </c>
      <c r="W1055" s="95">
        <v>58</v>
      </c>
      <c r="X1055" s="95">
        <v>252.8</v>
      </c>
      <c r="Y1055" s="95">
        <v>311.8</v>
      </c>
      <c r="Z1055" s="95">
        <v>1.26582278481012</v>
      </c>
      <c r="AA1055" s="95">
        <v>315.74683544303798</v>
      </c>
      <c r="AB1055" s="95">
        <v>-19.8</v>
      </c>
      <c r="AD1055" s="95">
        <v>76.253164556962005</v>
      </c>
      <c r="AF1055" s="96">
        <v>9</v>
      </c>
    </row>
    <row r="1056" spans="1:32" ht="13.5" hidden="1" customHeight="1" outlineLevel="1" x14ac:dyDescent="0.3">
      <c r="A1056" s="91" t="s">
        <v>2055</v>
      </c>
      <c r="B1056" s="92" t="s">
        <v>34</v>
      </c>
      <c r="D1056" s="94" t="s">
        <v>2056</v>
      </c>
      <c r="E1056" s="95">
        <v>30</v>
      </c>
      <c r="F1056" s="95">
        <v>11</v>
      </c>
      <c r="G1056" s="95">
        <v>80</v>
      </c>
      <c r="H1056" s="95">
        <v>0</v>
      </c>
      <c r="I1056" s="95">
        <v>80</v>
      </c>
      <c r="J1056" s="95">
        <v>201</v>
      </c>
      <c r="K1056" s="95">
        <v>80</v>
      </c>
      <c r="L1056" s="95">
        <v>0</v>
      </c>
      <c r="M1056" s="95">
        <v>0</v>
      </c>
      <c r="N1056" s="95">
        <v>80</v>
      </c>
      <c r="O1056" s="95">
        <v>0</v>
      </c>
      <c r="Q1056" s="95">
        <v>281</v>
      </c>
      <c r="R1056" s="95">
        <v>9</v>
      </c>
      <c r="S1056" s="95">
        <v>33</v>
      </c>
      <c r="U1056" s="95">
        <v>80</v>
      </c>
      <c r="W1056" s="95">
        <v>77.8</v>
      </c>
      <c r="X1056" s="95">
        <v>190.8</v>
      </c>
      <c r="Y1056" s="95">
        <v>199.8</v>
      </c>
      <c r="Z1056" s="95">
        <v>7</v>
      </c>
      <c r="AA1056" s="95">
        <v>213.786</v>
      </c>
      <c r="AB1056" s="95">
        <v>1.19999999999998</v>
      </c>
      <c r="AD1056" s="95">
        <v>67.213999999999899</v>
      </c>
      <c r="AF1056" s="96">
        <v>9</v>
      </c>
    </row>
    <row r="1057" spans="1:32" ht="13.5" hidden="1" customHeight="1" outlineLevel="1" x14ac:dyDescent="0.3">
      <c r="A1057" s="91" t="s">
        <v>2057</v>
      </c>
      <c r="B1057" s="92" t="s">
        <v>34</v>
      </c>
      <c r="D1057" s="94" t="s">
        <v>2058</v>
      </c>
      <c r="E1057" s="95">
        <v>6</v>
      </c>
      <c r="F1057" s="95">
        <v>0</v>
      </c>
      <c r="G1057" s="95">
        <v>0</v>
      </c>
      <c r="H1057" s="95">
        <v>0</v>
      </c>
      <c r="I1057" s="95">
        <v>109</v>
      </c>
      <c r="J1057" s="95">
        <v>115</v>
      </c>
      <c r="K1057" s="95">
        <v>0</v>
      </c>
      <c r="L1057" s="95">
        <v>0</v>
      </c>
      <c r="M1057" s="95">
        <v>0</v>
      </c>
      <c r="N1057" s="95">
        <v>0</v>
      </c>
      <c r="O1057" s="95">
        <v>0</v>
      </c>
      <c r="Q1057" s="95">
        <v>115</v>
      </c>
      <c r="R1057" s="95">
        <v>13</v>
      </c>
      <c r="S1057" s="95">
        <v>6</v>
      </c>
      <c r="W1057" s="95">
        <v>100.2</v>
      </c>
      <c r="X1057" s="95">
        <v>106.2</v>
      </c>
      <c r="Y1057" s="95">
        <v>119.2</v>
      </c>
      <c r="Z1057" s="95">
        <v>-4.6511627906976702</v>
      </c>
      <c r="AA1057" s="95">
        <v>113.65581395348801</v>
      </c>
      <c r="AB1057" s="95">
        <v>-4.1999999999999797</v>
      </c>
      <c r="AD1057" s="95">
        <v>1.34418604651163</v>
      </c>
      <c r="AF1057" s="96">
        <v>9</v>
      </c>
    </row>
    <row r="1058" spans="1:32" ht="13.5" hidden="1" customHeight="1" outlineLevel="1" x14ac:dyDescent="0.3">
      <c r="A1058" s="91" t="s">
        <v>2059</v>
      </c>
      <c r="B1058" s="92" t="s">
        <v>34</v>
      </c>
      <c r="D1058" s="94" t="s">
        <v>2060</v>
      </c>
      <c r="E1058" s="95">
        <v>72</v>
      </c>
      <c r="F1058" s="95">
        <v>6</v>
      </c>
      <c r="G1058" s="95">
        <v>75</v>
      </c>
      <c r="H1058" s="95">
        <v>0</v>
      </c>
      <c r="I1058" s="95">
        <v>0</v>
      </c>
      <c r="J1058" s="95">
        <v>153</v>
      </c>
      <c r="K1058" s="95">
        <v>0</v>
      </c>
      <c r="L1058" s="95">
        <v>0</v>
      </c>
      <c r="M1058" s="95">
        <v>0</v>
      </c>
      <c r="N1058" s="95">
        <v>0</v>
      </c>
      <c r="O1058" s="95">
        <v>0</v>
      </c>
      <c r="Q1058" s="95">
        <v>153</v>
      </c>
      <c r="R1058" s="95" t="s">
        <v>36</v>
      </c>
      <c r="S1058" s="95" t="s">
        <v>36</v>
      </c>
      <c r="T1058" s="95" t="s">
        <v>36</v>
      </c>
      <c r="U1058" s="95" t="s">
        <v>36</v>
      </c>
      <c r="X1058" s="95" t="s">
        <v>36</v>
      </c>
      <c r="Y1058" s="95" t="s">
        <v>36</v>
      </c>
      <c r="Z1058" s="95">
        <v>2.2099447513812098</v>
      </c>
      <c r="AA1058" s="95" t="s">
        <v>36</v>
      </c>
      <c r="AB1058" s="95" t="s">
        <v>36</v>
      </c>
      <c r="AD1058" s="95" t="s">
        <v>36</v>
      </c>
      <c r="AF1058" s="96">
        <v>9</v>
      </c>
    </row>
    <row r="1059" spans="1:32" ht="13.5" hidden="1" customHeight="1" outlineLevel="1" x14ac:dyDescent="0.3">
      <c r="A1059" s="91" t="s">
        <v>2061</v>
      </c>
      <c r="B1059" s="92" t="s">
        <v>34</v>
      </c>
      <c r="D1059" s="94" t="s">
        <v>2062</v>
      </c>
      <c r="E1059" s="95">
        <v>21</v>
      </c>
      <c r="F1059" s="95">
        <v>0</v>
      </c>
      <c r="G1059" s="95">
        <v>57</v>
      </c>
      <c r="H1059" s="95">
        <v>0</v>
      </c>
      <c r="I1059" s="95">
        <v>44</v>
      </c>
      <c r="J1059" s="95">
        <v>122</v>
      </c>
      <c r="K1059" s="95">
        <v>0</v>
      </c>
      <c r="L1059" s="95">
        <v>0</v>
      </c>
      <c r="M1059" s="95">
        <v>0</v>
      </c>
      <c r="N1059" s="95">
        <v>0</v>
      </c>
      <c r="O1059" s="95">
        <v>0</v>
      </c>
      <c r="Q1059" s="95">
        <v>122</v>
      </c>
      <c r="R1059" s="95" t="s">
        <v>36</v>
      </c>
      <c r="S1059" s="95" t="s">
        <v>36</v>
      </c>
      <c r="T1059" s="95" t="s">
        <v>36</v>
      </c>
      <c r="U1059" s="95" t="s">
        <v>36</v>
      </c>
      <c r="W1059" s="95" t="s">
        <v>36</v>
      </c>
      <c r="X1059" s="95" t="s">
        <v>36</v>
      </c>
      <c r="Y1059" s="95" t="s">
        <v>36</v>
      </c>
      <c r="Z1059" s="95">
        <v>-2.19780219780219</v>
      </c>
      <c r="AA1059" s="95" t="s">
        <v>36</v>
      </c>
      <c r="AB1059" s="95" t="s">
        <v>36</v>
      </c>
      <c r="AD1059" s="95" t="s">
        <v>36</v>
      </c>
      <c r="AF1059" s="96">
        <v>9</v>
      </c>
    </row>
    <row r="1060" spans="1:32" ht="13.5" hidden="1" customHeight="1" outlineLevel="1" x14ac:dyDescent="0.3">
      <c r="A1060" s="91" t="s">
        <v>2063</v>
      </c>
      <c r="B1060" s="92" t="s">
        <v>34</v>
      </c>
      <c r="D1060" s="94" t="s">
        <v>2064</v>
      </c>
      <c r="R1060" s="95" t="s">
        <v>36</v>
      </c>
      <c r="Y1060" s="95" t="s">
        <v>36</v>
      </c>
      <c r="Z1060" s="95">
        <v>-42.857142857142797</v>
      </c>
      <c r="AA1060" s="95" t="s">
        <v>36</v>
      </c>
      <c r="AB1060" s="95" t="s">
        <v>36</v>
      </c>
      <c r="AD1060" s="95" t="s">
        <v>36</v>
      </c>
      <c r="AF1060" s="96">
        <v>9</v>
      </c>
    </row>
    <row r="1061" spans="1:32" ht="13.5" hidden="1" customHeight="1" outlineLevel="1" x14ac:dyDescent="0.3">
      <c r="A1061" s="91" t="s">
        <v>2065</v>
      </c>
      <c r="B1061" s="92" t="s">
        <v>34</v>
      </c>
      <c r="D1061" s="94" t="s">
        <v>2066</v>
      </c>
      <c r="E1061" s="95">
        <v>9</v>
      </c>
      <c r="F1061" s="95">
        <v>0</v>
      </c>
      <c r="G1061" s="95">
        <v>0</v>
      </c>
      <c r="H1061" s="95">
        <v>0</v>
      </c>
      <c r="I1061" s="95">
        <v>0</v>
      </c>
      <c r="J1061" s="95">
        <v>9</v>
      </c>
      <c r="K1061" s="95">
        <v>0</v>
      </c>
      <c r="L1061" s="95">
        <v>0</v>
      </c>
      <c r="M1061" s="95">
        <v>0</v>
      </c>
      <c r="N1061" s="95">
        <v>0</v>
      </c>
      <c r="O1061" s="95">
        <v>0</v>
      </c>
      <c r="Q1061" s="95">
        <v>9</v>
      </c>
      <c r="R1061" s="95" t="s">
        <v>36</v>
      </c>
      <c r="S1061" s="95" t="s">
        <v>36</v>
      </c>
      <c r="X1061" s="95" t="s">
        <v>36</v>
      </c>
      <c r="Y1061" s="95">
        <v>12</v>
      </c>
      <c r="Z1061" s="95">
        <v>-2.4390243902439002</v>
      </c>
      <c r="AA1061" s="95">
        <v>11.707317073170699</v>
      </c>
      <c r="AB1061" s="95">
        <v>-3</v>
      </c>
      <c r="AD1061" s="95">
        <v>-2.7073170731707301</v>
      </c>
      <c r="AF1061" s="96">
        <v>9</v>
      </c>
    </row>
    <row r="1062" spans="1:32" ht="13.5" hidden="1" customHeight="1" outlineLevel="1" x14ac:dyDescent="0.3">
      <c r="A1062" s="91" t="s">
        <v>2067</v>
      </c>
      <c r="B1062" s="92" t="s">
        <v>34</v>
      </c>
      <c r="D1062" s="94" t="s">
        <v>2068</v>
      </c>
      <c r="E1062" s="95">
        <v>6</v>
      </c>
      <c r="F1062" s="95">
        <v>0</v>
      </c>
      <c r="G1062" s="95">
        <v>52</v>
      </c>
      <c r="H1062" s="95">
        <v>0</v>
      </c>
      <c r="I1062" s="95">
        <v>0</v>
      </c>
      <c r="J1062" s="95">
        <v>58</v>
      </c>
      <c r="K1062" s="95">
        <v>28</v>
      </c>
      <c r="L1062" s="95">
        <v>0</v>
      </c>
      <c r="M1062" s="95">
        <v>0</v>
      </c>
      <c r="N1062" s="95">
        <v>28</v>
      </c>
      <c r="O1062" s="95">
        <v>0</v>
      </c>
      <c r="Q1062" s="95">
        <v>86</v>
      </c>
      <c r="R1062" s="95" t="s">
        <v>36</v>
      </c>
      <c r="S1062" s="95" t="s">
        <v>36</v>
      </c>
      <c r="U1062" s="95" t="s">
        <v>36</v>
      </c>
      <c r="X1062" s="95" t="s">
        <v>36</v>
      </c>
      <c r="Y1062" s="95" t="s">
        <v>36</v>
      </c>
      <c r="Z1062" s="95">
        <v>-2.5862068965517202</v>
      </c>
      <c r="AA1062" s="95" t="s">
        <v>36</v>
      </c>
      <c r="AB1062" s="95" t="s">
        <v>36</v>
      </c>
      <c r="AD1062" s="95" t="s">
        <v>36</v>
      </c>
      <c r="AF1062" s="96">
        <v>9</v>
      </c>
    </row>
    <row r="1063" spans="1:32" ht="13.5" customHeight="1" collapsed="1" x14ac:dyDescent="0.3">
      <c r="A1063" s="91" t="s">
        <v>2069</v>
      </c>
      <c r="B1063" s="92" t="s">
        <v>31</v>
      </c>
      <c r="D1063" s="94" t="s">
        <v>2070</v>
      </c>
      <c r="E1063" s="95">
        <v>253</v>
      </c>
      <c r="F1063" s="95">
        <v>75</v>
      </c>
      <c r="G1063" s="95">
        <v>767</v>
      </c>
      <c r="H1063" s="95">
        <v>80</v>
      </c>
      <c r="I1063" s="95">
        <v>28</v>
      </c>
      <c r="J1063" s="95">
        <v>1203</v>
      </c>
      <c r="K1063" s="95">
        <v>68</v>
      </c>
      <c r="L1063" s="95">
        <v>0</v>
      </c>
      <c r="M1063" s="95">
        <v>0</v>
      </c>
      <c r="N1063" s="95">
        <v>68</v>
      </c>
      <c r="O1063" s="95">
        <v>0</v>
      </c>
      <c r="Q1063" s="95">
        <v>1271</v>
      </c>
      <c r="R1063" s="95">
        <v>304</v>
      </c>
      <c r="S1063" s="95">
        <v>185.65112262521501</v>
      </c>
      <c r="T1063" s="95">
        <v>41.059067357512902</v>
      </c>
      <c r="U1063" s="95">
        <v>658.8</v>
      </c>
      <c r="V1063" s="95">
        <v>80</v>
      </c>
      <c r="W1063" s="95">
        <v>25</v>
      </c>
      <c r="X1063" s="95">
        <v>990.510189982729</v>
      </c>
      <c r="Y1063" s="95">
        <v>1294.51018998272</v>
      </c>
      <c r="Z1063" s="95">
        <v>-3.1232876712328701</v>
      </c>
      <c r="AA1063" s="95">
        <v>1254.07891281614</v>
      </c>
      <c r="AB1063" s="95">
        <v>-91.510189982728903</v>
      </c>
      <c r="AC1063" s="95">
        <v>92.930902306458506</v>
      </c>
      <c r="AD1063" s="95">
        <v>16.921087183854901</v>
      </c>
      <c r="AE1063" s="95">
        <v>101.34928408499</v>
      </c>
      <c r="AF1063" s="96">
        <v>0</v>
      </c>
    </row>
    <row r="1064" spans="1:32" ht="13.5" hidden="1" customHeight="1" outlineLevel="1" x14ac:dyDescent="0.3">
      <c r="A1064" s="91" t="s">
        <v>2071</v>
      </c>
      <c r="B1064" s="92" t="s">
        <v>34</v>
      </c>
      <c r="D1064" s="94" t="s">
        <v>2072</v>
      </c>
      <c r="E1064" s="95">
        <v>26</v>
      </c>
      <c r="F1064" s="95">
        <v>6</v>
      </c>
      <c r="G1064" s="95">
        <v>0</v>
      </c>
      <c r="H1064" s="95">
        <v>0</v>
      </c>
      <c r="I1064" s="95">
        <v>0</v>
      </c>
      <c r="J1064" s="95">
        <v>32</v>
      </c>
      <c r="K1064" s="95">
        <v>0</v>
      </c>
      <c r="L1064" s="95">
        <v>0</v>
      </c>
      <c r="M1064" s="95">
        <v>0</v>
      </c>
      <c r="N1064" s="95">
        <v>0</v>
      </c>
      <c r="O1064" s="95">
        <v>0</v>
      </c>
      <c r="Q1064" s="95">
        <v>32</v>
      </c>
      <c r="R1064" s="95">
        <v>24</v>
      </c>
      <c r="S1064" s="95">
        <v>17.2511226252158</v>
      </c>
      <c r="X1064" s="95">
        <v>17.2511226252158</v>
      </c>
      <c r="Y1064" s="95">
        <v>41.2511226252158</v>
      </c>
      <c r="Z1064" s="95">
        <v>-5.0847457627118597</v>
      </c>
      <c r="AA1064" s="95">
        <v>39.153607915459098</v>
      </c>
      <c r="AB1064" s="95">
        <v>-9.2511226252158902</v>
      </c>
      <c r="AD1064" s="95">
        <v>-7.1536079154591503</v>
      </c>
      <c r="AF1064" s="96">
        <v>9</v>
      </c>
    </row>
    <row r="1065" spans="1:32" ht="13.5" hidden="1" customHeight="1" outlineLevel="1" x14ac:dyDescent="0.3">
      <c r="A1065" s="91" t="s">
        <v>2073</v>
      </c>
      <c r="B1065" s="92" t="s">
        <v>34</v>
      </c>
      <c r="D1065" s="94" t="s">
        <v>2074</v>
      </c>
      <c r="E1065" s="95">
        <v>27</v>
      </c>
      <c r="F1065" s="95">
        <v>12</v>
      </c>
      <c r="G1065" s="95">
        <v>73</v>
      </c>
      <c r="H1065" s="95">
        <v>0</v>
      </c>
      <c r="I1065" s="95">
        <v>0</v>
      </c>
      <c r="J1065" s="95">
        <v>112</v>
      </c>
      <c r="K1065" s="95">
        <v>0</v>
      </c>
      <c r="L1065" s="95">
        <v>0</v>
      </c>
      <c r="M1065" s="95">
        <v>0</v>
      </c>
      <c r="N1065" s="95">
        <v>0</v>
      </c>
      <c r="O1065" s="95">
        <v>0</v>
      </c>
      <c r="Q1065" s="95">
        <v>112</v>
      </c>
      <c r="R1065" s="95" t="s">
        <v>36</v>
      </c>
      <c r="S1065" s="95" t="s">
        <v>36</v>
      </c>
      <c r="T1065" s="95" t="s">
        <v>36</v>
      </c>
      <c r="U1065" s="95" t="s">
        <v>36</v>
      </c>
      <c r="X1065" s="95" t="s">
        <v>36</v>
      </c>
      <c r="Y1065" s="95" t="s">
        <v>36</v>
      </c>
      <c r="Z1065" s="95">
        <v>-5.0761421319796902</v>
      </c>
      <c r="AA1065" s="95" t="s">
        <v>36</v>
      </c>
      <c r="AB1065" s="95" t="s">
        <v>36</v>
      </c>
      <c r="AD1065" s="95" t="s">
        <v>36</v>
      </c>
      <c r="AF1065" s="96">
        <v>9</v>
      </c>
    </row>
    <row r="1066" spans="1:32" ht="13.5" hidden="1" customHeight="1" outlineLevel="1" x14ac:dyDescent="0.3">
      <c r="A1066" s="91" t="s">
        <v>2075</v>
      </c>
      <c r="B1066" s="92" t="s">
        <v>34</v>
      </c>
      <c r="D1066" s="94" t="s">
        <v>2076</v>
      </c>
      <c r="E1066" s="95">
        <v>18</v>
      </c>
      <c r="F1066" s="95">
        <v>0</v>
      </c>
      <c r="G1066" s="95">
        <v>0</v>
      </c>
      <c r="H1066" s="95">
        <v>0</v>
      </c>
      <c r="I1066" s="95">
        <v>0</v>
      </c>
      <c r="J1066" s="95">
        <v>18</v>
      </c>
      <c r="K1066" s="95">
        <v>0</v>
      </c>
      <c r="L1066" s="95">
        <v>0</v>
      </c>
      <c r="M1066" s="95">
        <v>0</v>
      </c>
      <c r="N1066" s="95">
        <v>0</v>
      </c>
      <c r="O1066" s="95">
        <v>0</v>
      </c>
      <c r="Q1066" s="95">
        <v>18</v>
      </c>
      <c r="R1066" s="95" t="s">
        <v>36</v>
      </c>
      <c r="S1066" s="95" t="s">
        <v>36</v>
      </c>
      <c r="X1066" s="95" t="s">
        <v>36</v>
      </c>
      <c r="Y1066" s="95">
        <v>8</v>
      </c>
      <c r="Z1066" s="95">
        <v>12.5</v>
      </c>
      <c r="AA1066" s="95">
        <v>9</v>
      </c>
      <c r="AB1066" s="95">
        <v>10</v>
      </c>
      <c r="AD1066" s="95">
        <v>9</v>
      </c>
      <c r="AF1066" s="96">
        <v>9</v>
      </c>
    </row>
    <row r="1067" spans="1:32" ht="13.5" hidden="1" customHeight="1" outlineLevel="1" x14ac:dyDescent="0.3">
      <c r="A1067" s="91" t="s">
        <v>2077</v>
      </c>
      <c r="B1067" s="92" t="s">
        <v>34</v>
      </c>
      <c r="D1067" s="94" t="s">
        <v>2078</v>
      </c>
      <c r="E1067" s="95">
        <v>6</v>
      </c>
      <c r="F1067" s="95">
        <v>0</v>
      </c>
      <c r="G1067" s="95">
        <v>60</v>
      </c>
      <c r="H1067" s="95">
        <v>0</v>
      </c>
      <c r="I1067" s="95">
        <v>0</v>
      </c>
      <c r="J1067" s="95">
        <v>66</v>
      </c>
      <c r="K1067" s="95">
        <v>0</v>
      </c>
      <c r="L1067" s="95">
        <v>0</v>
      </c>
      <c r="M1067" s="95">
        <v>0</v>
      </c>
      <c r="N1067" s="95">
        <v>0</v>
      </c>
      <c r="O1067" s="95">
        <v>0</v>
      </c>
      <c r="Q1067" s="95">
        <v>66</v>
      </c>
      <c r="R1067" s="95">
        <v>13</v>
      </c>
      <c r="Y1067" s="95">
        <v>13</v>
      </c>
      <c r="Z1067" s="95">
        <v>4.2857142857142803</v>
      </c>
      <c r="AA1067" s="95">
        <v>13.5571428571428</v>
      </c>
      <c r="AB1067" s="95">
        <v>53</v>
      </c>
      <c r="AD1067" s="95">
        <v>52.4428571428571</v>
      </c>
      <c r="AF1067" s="96">
        <v>9</v>
      </c>
    </row>
    <row r="1068" spans="1:32" ht="13.5" hidden="1" customHeight="1" outlineLevel="1" x14ac:dyDescent="0.3">
      <c r="A1068" s="91" t="s">
        <v>2079</v>
      </c>
      <c r="B1068" s="92" t="s">
        <v>34</v>
      </c>
      <c r="D1068" s="94" t="s">
        <v>2080</v>
      </c>
      <c r="E1068" s="95">
        <v>48</v>
      </c>
      <c r="F1068" s="95">
        <v>9</v>
      </c>
      <c r="G1068" s="95">
        <v>308</v>
      </c>
      <c r="H1068" s="95">
        <v>0</v>
      </c>
      <c r="I1068" s="95">
        <v>0</v>
      </c>
      <c r="J1068" s="95">
        <v>365</v>
      </c>
      <c r="K1068" s="95">
        <v>0</v>
      </c>
      <c r="L1068" s="95">
        <v>0</v>
      </c>
      <c r="M1068" s="95">
        <v>0</v>
      </c>
      <c r="N1068" s="95">
        <v>0</v>
      </c>
      <c r="O1068" s="95">
        <v>0</v>
      </c>
      <c r="Q1068" s="95">
        <v>365</v>
      </c>
      <c r="R1068" s="95">
        <v>72</v>
      </c>
      <c r="S1068" s="95">
        <v>46.8</v>
      </c>
      <c r="U1068" s="95">
        <v>302</v>
      </c>
      <c r="X1068" s="95">
        <v>348.8</v>
      </c>
      <c r="Y1068" s="95">
        <v>420.8</v>
      </c>
      <c r="Z1068" s="95">
        <v>-5.7339449541284404</v>
      </c>
      <c r="AA1068" s="95">
        <v>396.67155963302702</v>
      </c>
      <c r="AB1068" s="95">
        <v>-55.8</v>
      </c>
      <c r="AD1068" s="95">
        <v>-31.671559633027499</v>
      </c>
      <c r="AF1068" s="96">
        <v>9</v>
      </c>
    </row>
    <row r="1069" spans="1:32" ht="13.5" hidden="1" customHeight="1" outlineLevel="1" x14ac:dyDescent="0.3">
      <c r="A1069" s="91" t="s">
        <v>2081</v>
      </c>
      <c r="B1069" s="92" t="s">
        <v>34</v>
      </c>
      <c r="D1069" s="94" t="s">
        <v>2082</v>
      </c>
      <c r="R1069" s="95" t="s">
        <v>36</v>
      </c>
      <c r="Y1069" s="95" t="s">
        <v>36</v>
      </c>
      <c r="Z1069" s="95">
        <v>8.3333333333333304</v>
      </c>
      <c r="AA1069" s="95" t="s">
        <v>36</v>
      </c>
      <c r="AB1069" s="95" t="s">
        <v>36</v>
      </c>
      <c r="AD1069" s="95" t="s">
        <v>36</v>
      </c>
      <c r="AF1069" s="96">
        <v>9</v>
      </c>
    </row>
    <row r="1070" spans="1:32" ht="13.5" hidden="1" customHeight="1" outlineLevel="1" x14ac:dyDescent="0.3">
      <c r="A1070" s="91" t="s">
        <v>2083</v>
      </c>
      <c r="B1070" s="92" t="s">
        <v>34</v>
      </c>
      <c r="D1070" s="94" t="s">
        <v>2084</v>
      </c>
      <c r="E1070" s="95">
        <v>6</v>
      </c>
      <c r="F1070" s="95">
        <v>0</v>
      </c>
      <c r="G1070" s="95">
        <v>47</v>
      </c>
      <c r="H1070" s="95">
        <v>0</v>
      </c>
      <c r="I1070" s="95">
        <v>0</v>
      </c>
      <c r="J1070" s="95">
        <v>53</v>
      </c>
      <c r="K1070" s="95">
        <v>0</v>
      </c>
      <c r="L1070" s="95">
        <v>0</v>
      </c>
      <c r="M1070" s="95">
        <v>0</v>
      </c>
      <c r="N1070" s="95">
        <v>0</v>
      </c>
      <c r="O1070" s="95">
        <v>0</v>
      </c>
      <c r="Q1070" s="95">
        <v>53</v>
      </c>
      <c r="R1070" s="95">
        <v>29</v>
      </c>
      <c r="S1070" s="95">
        <v>5.4</v>
      </c>
      <c r="U1070" s="95">
        <v>47</v>
      </c>
      <c r="X1070" s="95">
        <v>52.4</v>
      </c>
      <c r="Y1070" s="95">
        <v>81.400000000000006</v>
      </c>
      <c r="Z1070" s="95">
        <v>-5.5214723926380298</v>
      </c>
      <c r="AA1070" s="95">
        <v>76.905521472392607</v>
      </c>
      <c r="AB1070" s="95">
        <v>-28.4</v>
      </c>
      <c r="AD1070" s="95">
        <v>-23.9055214723926</v>
      </c>
      <c r="AF1070" s="96">
        <v>9</v>
      </c>
    </row>
    <row r="1071" spans="1:32" ht="13.5" hidden="1" customHeight="1" outlineLevel="1" x14ac:dyDescent="0.3">
      <c r="A1071" s="91" t="s">
        <v>2085</v>
      </c>
      <c r="B1071" s="92" t="s">
        <v>34</v>
      </c>
      <c r="D1071" s="94" t="s">
        <v>2086</v>
      </c>
      <c r="R1071" s="95" t="s">
        <v>36</v>
      </c>
      <c r="Y1071" s="95" t="s">
        <v>36</v>
      </c>
      <c r="Z1071" s="95">
        <v>0</v>
      </c>
      <c r="AA1071" s="95" t="s">
        <v>36</v>
      </c>
      <c r="AB1071" s="95" t="s">
        <v>36</v>
      </c>
      <c r="AD1071" s="95" t="s">
        <v>36</v>
      </c>
      <c r="AF1071" s="96">
        <v>9</v>
      </c>
    </row>
    <row r="1072" spans="1:32" ht="13.5" hidden="1" customHeight="1" outlineLevel="1" x14ac:dyDescent="0.3">
      <c r="A1072" s="91" t="s">
        <v>2087</v>
      </c>
      <c r="B1072" s="92" t="s">
        <v>34</v>
      </c>
      <c r="D1072" s="94" t="s">
        <v>2088</v>
      </c>
      <c r="R1072" s="95" t="s">
        <v>36</v>
      </c>
      <c r="Y1072" s="95" t="s">
        <v>36</v>
      </c>
      <c r="Z1072" s="95">
        <v>20</v>
      </c>
      <c r="AA1072" s="95" t="s">
        <v>36</v>
      </c>
      <c r="AB1072" s="95" t="s">
        <v>36</v>
      </c>
      <c r="AD1072" s="95" t="s">
        <v>36</v>
      </c>
      <c r="AF1072" s="96">
        <v>9</v>
      </c>
    </row>
    <row r="1073" spans="1:32" ht="13.5" hidden="1" customHeight="1" outlineLevel="1" x14ac:dyDescent="0.3">
      <c r="A1073" s="91" t="s">
        <v>2089</v>
      </c>
      <c r="B1073" s="92" t="s">
        <v>34</v>
      </c>
      <c r="D1073" s="94" t="s">
        <v>2090</v>
      </c>
      <c r="E1073" s="95">
        <v>0</v>
      </c>
      <c r="F1073" s="95">
        <v>0</v>
      </c>
      <c r="G1073" s="95">
        <v>0</v>
      </c>
      <c r="H1073" s="95">
        <v>0</v>
      </c>
      <c r="I1073" s="95">
        <v>0</v>
      </c>
      <c r="J1073" s="95">
        <v>0</v>
      </c>
      <c r="K1073" s="95">
        <v>0</v>
      </c>
      <c r="L1073" s="95">
        <v>0</v>
      </c>
      <c r="M1073" s="95">
        <v>0</v>
      </c>
      <c r="N1073" s="95">
        <v>0</v>
      </c>
      <c r="O1073" s="95">
        <v>0</v>
      </c>
      <c r="Q1073" s="95">
        <v>0</v>
      </c>
      <c r="R1073" s="95">
        <v>6</v>
      </c>
      <c r="Y1073" s="95">
        <v>6</v>
      </c>
      <c r="Z1073" s="95">
        <v>-5</v>
      </c>
      <c r="AA1073" s="95">
        <v>5.7</v>
      </c>
      <c r="AB1073" s="95">
        <v>-6</v>
      </c>
      <c r="AD1073" s="95">
        <v>-5.7</v>
      </c>
      <c r="AF1073" s="96">
        <v>9</v>
      </c>
    </row>
    <row r="1074" spans="1:32" ht="13.5" hidden="1" customHeight="1" outlineLevel="1" x14ac:dyDescent="0.3">
      <c r="A1074" s="91" t="s">
        <v>2091</v>
      </c>
      <c r="B1074" s="92" t="s">
        <v>34</v>
      </c>
      <c r="D1074" s="94" t="s">
        <v>2092</v>
      </c>
      <c r="E1074" s="95">
        <v>0</v>
      </c>
      <c r="F1074" s="95">
        <v>0</v>
      </c>
      <c r="G1074" s="95">
        <v>0</v>
      </c>
      <c r="H1074" s="95">
        <v>0</v>
      </c>
      <c r="I1074" s="95">
        <v>0</v>
      </c>
      <c r="J1074" s="95">
        <v>0</v>
      </c>
      <c r="K1074" s="95">
        <v>0</v>
      </c>
      <c r="L1074" s="95">
        <v>0</v>
      </c>
      <c r="M1074" s="95">
        <v>0</v>
      </c>
      <c r="N1074" s="95">
        <v>0</v>
      </c>
      <c r="O1074" s="95">
        <v>0</v>
      </c>
      <c r="Q1074" s="95">
        <v>0</v>
      </c>
      <c r="R1074" s="95" t="s">
        <v>36</v>
      </c>
      <c r="Y1074" s="95" t="s">
        <v>36</v>
      </c>
      <c r="Z1074" s="95">
        <v>-24.137931034482701</v>
      </c>
      <c r="AA1074" s="95" t="s">
        <v>36</v>
      </c>
      <c r="AB1074" s="99" t="s">
        <v>36</v>
      </c>
      <c r="AD1074" s="99" t="s">
        <v>36</v>
      </c>
      <c r="AF1074" s="96">
        <v>9</v>
      </c>
    </row>
    <row r="1075" spans="1:32" ht="13.5" hidden="1" customHeight="1" outlineLevel="1" x14ac:dyDescent="0.3">
      <c r="A1075" s="91" t="s">
        <v>2093</v>
      </c>
      <c r="B1075" s="92" t="s">
        <v>34</v>
      </c>
      <c r="D1075" s="94" t="s">
        <v>2094</v>
      </c>
      <c r="E1075" s="95">
        <v>27</v>
      </c>
      <c r="F1075" s="95">
        <v>0</v>
      </c>
      <c r="G1075" s="95">
        <v>0</v>
      </c>
      <c r="H1075" s="95">
        <v>0</v>
      </c>
      <c r="I1075" s="95">
        <v>0</v>
      </c>
      <c r="J1075" s="95">
        <v>27</v>
      </c>
      <c r="K1075" s="95">
        <v>0</v>
      </c>
      <c r="L1075" s="95">
        <v>0</v>
      </c>
      <c r="M1075" s="95">
        <v>0</v>
      </c>
      <c r="N1075" s="95">
        <v>0</v>
      </c>
      <c r="O1075" s="95">
        <v>0</v>
      </c>
      <c r="Q1075" s="95">
        <v>27</v>
      </c>
      <c r="R1075" s="95" t="s">
        <v>36</v>
      </c>
      <c r="T1075" s="95" t="s">
        <v>36</v>
      </c>
      <c r="X1075" s="95" t="s">
        <v>36</v>
      </c>
      <c r="Y1075" s="95">
        <v>21.529533678756401</v>
      </c>
      <c r="Z1075" s="95">
        <v>-13.793103448275801</v>
      </c>
      <c r="AA1075" s="95">
        <v>18.559942826514199</v>
      </c>
      <c r="AB1075" s="95">
        <v>5.4704663212435198</v>
      </c>
      <c r="AD1075" s="95">
        <v>8.4400571734857905</v>
      </c>
      <c r="AF1075" s="96">
        <v>9</v>
      </c>
    </row>
    <row r="1076" spans="1:32" ht="13.5" hidden="1" customHeight="1" outlineLevel="1" x14ac:dyDescent="0.3">
      <c r="A1076" s="91" t="s">
        <v>2095</v>
      </c>
      <c r="B1076" s="92" t="s">
        <v>34</v>
      </c>
      <c r="D1076" s="94" t="s">
        <v>2096</v>
      </c>
      <c r="E1076" s="95">
        <v>18</v>
      </c>
      <c r="F1076" s="95">
        <v>6</v>
      </c>
      <c r="G1076" s="95">
        <v>0</v>
      </c>
      <c r="H1076" s="95">
        <v>0</v>
      </c>
      <c r="I1076" s="95">
        <v>0</v>
      </c>
      <c r="J1076" s="95">
        <v>24</v>
      </c>
      <c r="K1076" s="95">
        <v>0</v>
      </c>
      <c r="L1076" s="95">
        <v>0</v>
      </c>
      <c r="M1076" s="95">
        <v>0</v>
      </c>
      <c r="N1076" s="95">
        <v>0</v>
      </c>
      <c r="O1076" s="95">
        <v>0</v>
      </c>
      <c r="Q1076" s="95">
        <v>24</v>
      </c>
      <c r="R1076" s="95">
        <v>7</v>
      </c>
      <c r="S1076" s="95">
        <v>21.8</v>
      </c>
      <c r="X1076" s="95">
        <v>21.8</v>
      </c>
      <c r="Y1076" s="95">
        <v>28.8</v>
      </c>
      <c r="Z1076" s="95">
        <v>-2.4390243902439002</v>
      </c>
      <c r="AA1076" s="95">
        <v>28.097560975609699</v>
      </c>
      <c r="AB1076" s="95">
        <v>-4.8</v>
      </c>
      <c r="AD1076" s="95">
        <v>-4.09756097560975</v>
      </c>
      <c r="AF1076" s="96">
        <v>9</v>
      </c>
    </row>
    <row r="1077" spans="1:32" ht="13.5" hidden="1" customHeight="1" outlineLevel="1" x14ac:dyDescent="0.3">
      <c r="A1077" s="91" t="s">
        <v>2097</v>
      </c>
      <c r="B1077" s="92" t="s">
        <v>34</v>
      </c>
      <c r="D1077" s="94" t="s">
        <v>2098</v>
      </c>
      <c r="E1077" s="95">
        <v>6</v>
      </c>
      <c r="F1077" s="95">
        <v>0</v>
      </c>
      <c r="G1077" s="95">
        <v>0</v>
      </c>
      <c r="H1077" s="95">
        <v>0</v>
      </c>
      <c r="I1077" s="95">
        <v>0</v>
      </c>
      <c r="J1077" s="95">
        <v>6</v>
      </c>
      <c r="K1077" s="95">
        <v>0</v>
      </c>
      <c r="L1077" s="95">
        <v>0</v>
      </c>
      <c r="M1077" s="95">
        <v>0</v>
      </c>
      <c r="N1077" s="95">
        <v>0</v>
      </c>
      <c r="O1077" s="95">
        <v>0</v>
      </c>
      <c r="Q1077" s="95">
        <v>6</v>
      </c>
      <c r="R1077" s="95">
        <v>9</v>
      </c>
      <c r="S1077" s="95">
        <v>6</v>
      </c>
      <c r="X1077" s="95">
        <v>6</v>
      </c>
      <c r="Y1077" s="95">
        <v>15</v>
      </c>
      <c r="Z1077" s="95">
        <v>-11.2676056338028</v>
      </c>
      <c r="AA1077" s="95">
        <v>13.3098591549295</v>
      </c>
      <c r="AB1077" s="95">
        <v>-9</v>
      </c>
      <c r="AD1077" s="95">
        <v>-7.3098591549295699</v>
      </c>
      <c r="AF1077" s="96">
        <v>9</v>
      </c>
    </row>
    <row r="1078" spans="1:32" ht="13.5" hidden="1" customHeight="1" outlineLevel="1" x14ac:dyDescent="0.3">
      <c r="A1078" s="91" t="s">
        <v>2099</v>
      </c>
      <c r="B1078" s="92" t="s">
        <v>34</v>
      </c>
      <c r="D1078" s="94" t="s">
        <v>2100</v>
      </c>
      <c r="E1078" s="95">
        <v>9</v>
      </c>
      <c r="F1078" s="95">
        <v>0</v>
      </c>
      <c r="G1078" s="95">
        <v>0</v>
      </c>
      <c r="H1078" s="95">
        <v>0</v>
      </c>
      <c r="I1078" s="95">
        <v>0</v>
      </c>
      <c r="J1078" s="95">
        <v>9</v>
      </c>
      <c r="K1078" s="95">
        <v>0</v>
      </c>
      <c r="L1078" s="95">
        <v>0</v>
      </c>
      <c r="M1078" s="95">
        <v>0</v>
      </c>
      <c r="N1078" s="95">
        <v>0</v>
      </c>
      <c r="O1078" s="95">
        <v>0</v>
      </c>
      <c r="Q1078" s="95">
        <v>9</v>
      </c>
      <c r="R1078" s="95" t="s">
        <v>36</v>
      </c>
      <c r="S1078" s="95" t="s">
        <v>36</v>
      </c>
      <c r="X1078" s="95" t="s">
        <v>36</v>
      </c>
      <c r="Y1078" s="95">
        <v>17</v>
      </c>
      <c r="Z1078" s="95">
        <v>4.5454545454545396</v>
      </c>
      <c r="AA1078" s="95">
        <v>17.772727272727199</v>
      </c>
      <c r="AB1078" s="95">
        <v>-8</v>
      </c>
      <c r="AD1078" s="95">
        <v>-8.7727272727272698</v>
      </c>
      <c r="AF1078" s="96">
        <v>9</v>
      </c>
    </row>
    <row r="1079" spans="1:32" ht="13.5" hidden="1" customHeight="1" outlineLevel="1" x14ac:dyDescent="0.3">
      <c r="A1079" s="91" t="s">
        <v>2101</v>
      </c>
      <c r="B1079" s="92" t="s">
        <v>34</v>
      </c>
      <c r="D1079" s="94" t="s">
        <v>2102</v>
      </c>
      <c r="E1079" s="95">
        <v>41</v>
      </c>
      <c r="F1079" s="95">
        <v>27</v>
      </c>
      <c r="G1079" s="95">
        <v>217</v>
      </c>
      <c r="H1079" s="95">
        <v>80</v>
      </c>
      <c r="I1079" s="95">
        <v>28</v>
      </c>
      <c r="J1079" s="95">
        <v>393</v>
      </c>
      <c r="K1079" s="95">
        <v>68</v>
      </c>
      <c r="L1079" s="95">
        <v>0</v>
      </c>
      <c r="M1079" s="95">
        <v>0</v>
      </c>
      <c r="N1079" s="95">
        <v>68</v>
      </c>
      <c r="O1079" s="95">
        <v>0</v>
      </c>
      <c r="Q1079" s="95">
        <v>461</v>
      </c>
      <c r="R1079" s="95">
        <v>64</v>
      </c>
      <c r="S1079" s="95">
        <v>32</v>
      </c>
      <c r="T1079" s="95">
        <v>9</v>
      </c>
      <c r="U1079" s="95">
        <v>174.8</v>
      </c>
      <c r="V1079" s="95">
        <v>80</v>
      </c>
      <c r="W1079" s="95">
        <v>25</v>
      </c>
      <c r="X1079" s="95">
        <v>320.8</v>
      </c>
      <c r="Y1079" s="95">
        <v>384.8</v>
      </c>
      <c r="Z1079" s="95">
        <v>2.08955223880597</v>
      </c>
      <c r="AA1079" s="95">
        <v>392.84059701492498</v>
      </c>
      <c r="AB1079" s="95">
        <v>8.1999999999999904</v>
      </c>
      <c r="AD1079" s="95">
        <v>68.159402985074493</v>
      </c>
      <c r="AF1079" s="96">
        <v>9</v>
      </c>
    </row>
    <row r="1080" spans="1:32" ht="13.5" hidden="1" customHeight="1" outlineLevel="1" x14ac:dyDescent="0.3">
      <c r="A1080" s="91" t="s">
        <v>2103</v>
      </c>
      <c r="B1080" s="92" t="s">
        <v>34</v>
      </c>
      <c r="D1080" s="94" t="s">
        <v>2104</v>
      </c>
      <c r="E1080" s="95">
        <v>0</v>
      </c>
      <c r="F1080" s="95">
        <v>9</v>
      </c>
      <c r="G1080" s="95">
        <v>0</v>
      </c>
      <c r="H1080" s="95">
        <v>0</v>
      </c>
      <c r="I1080" s="95">
        <v>0</v>
      </c>
      <c r="J1080" s="95">
        <v>9</v>
      </c>
      <c r="K1080" s="95">
        <v>0</v>
      </c>
      <c r="L1080" s="95">
        <v>0</v>
      </c>
      <c r="M1080" s="95">
        <v>0</v>
      </c>
      <c r="N1080" s="95">
        <v>0</v>
      </c>
      <c r="O1080" s="95">
        <v>0</v>
      </c>
      <c r="Q1080" s="95">
        <v>9</v>
      </c>
      <c r="R1080" s="95">
        <v>17</v>
      </c>
      <c r="T1080" s="95">
        <v>9</v>
      </c>
      <c r="X1080" s="95">
        <v>9</v>
      </c>
      <c r="Y1080" s="95">
        <v>26</v>
      </c>
      <c r="Z1080" s="95">
        <v>-10.465116279069701</v>
      </c>
      <c r="AA1080" s="95">
        <v>23.279069767441801</v>
      </c>
      <c r="AB1080" s="95">
        <v>-17</v>
      </c>
      <c r="AD1080" s="95">
        <v>-14.279069767441801</v>
      </c>
      <c r="AF1080" s="96">
        <v>9</v>
      </c>
    </row>
    <row r="1081" spans="1:32" ht="13.5" hidden="1" customHeight="1" outlineLevel="1" x14ac:dyDescent="0.3">
      <c r="A1081" s="91" t="s">
        <v>2105</v>
      </c>
      <c r="B1081" s="92" t="s">
        <v>34</v>
      </c>
      <c r="D1081" s="94" t="s">
        <v>2106</v>
      </c>
      <c r="E1081" s="95">
        <v>15</v>
      </c>
      <c r="F1081" s="95">
        <v>0</v>
      </c>
      <c r="G1081" s="95">
        <v>62</v>
      </c>
      <c r="H1081" s="95">
        <v>0</v>
      </c>
      <c r="I1081" s="95">
        <v>0</v>
      </c>
      <c r="J1081" s="95">
        <v>77</v>
      </c>
      <c r="K1081" s="95">
        <v>0</v>
      </c>
      <c r="L1081" s="95">
        <v>0</v>
      </c>
      <c r="M1081" s="95">
        <v>0</v>
      </c>
      <c r="N1081" s="95">
        <v>0</v>
      </c>
      <c r="O1081" s="95">
        <v>0</v>
      </c>
      <c r="Q1081" s="95">
        <v>77</v>
      </c>
      <c r="R1081" s="95">
        <v>17</v>
      </c>
      <c r="S1081" s="95">
        <v>12.4</v>
      </c>
      <c r="U1081" s="95">
        <v>62</v>
      </c>
      <c r="X1081" s="95">
        <v>74.400000000000006</v>
      </c>
      <c r="Y1081" s="95">
        <v>91.4</v>
      </c>
      <c r="Z1081" s="95">
        <v>-3.0612244897959102</v>
      </c>
      <c r="AA1081" s="95">
        <v>88.602040816326493</v>
      </c>
      <c r="AB1081" s="95">
        <v>-14.4</v>
      </c>
      <c r="AD1081" s="95">
        <v>-11.6020408163265</v>
      </c>
      <c r="AF1081" s="96">
        <v>9</v>
      </c>
    </row>
    <row r="1082" spans="1:32" ht="13.5" hidden="1" customHeight="1" outlineLevel="1" x14ac:dyDescent="0.3">
      <c r="A1082" s="91" t="s">
        <v>2107</v>
      </c>
      <c r="B1082" s="92" t="s">
        <v>34</v>
      </c>
      <c r="D1082" s="94" t="s">
        <v>2108</v>
      </c>
      <c r="E1082" s="95">
        <v>0</v>
      </c>
      <c r="F1082" s="95">
        <v>0</v>
      </c>
      <c r="G1082" s="95">
        <v>0</v>
      </c>
      <c r="H1082" s="95">
        <v>0</v>
      </c>
      <c r="I1082" s="95">
        <v>0</v>
      </c>
      <c r="J1082" s="95">
        <v>0</v>
      </c>
      <c r="K1082" s="95">
        <v>0</v>
      </c>
      <c r="L1082" s="95">
        <v>0</v>
      </c>
      <c r="M1082" s="95">
        <v>0</v>
      </c>
      <c r="N1082" s="95">
        <v>0</v>
      </c>
      <c r="O1082" s="95">
        <v>0</v>
      </c>
      <c r="Q1082" s="95">
        <v>0</v>
      </c>
      <c r="R1082" s="95" t="s">
        <v>36</v>
      </c>
      <c r="Y1082" s="95" t="s">
        <v>36</v>
      </c>
      <c r="Z1082" s="95">
        <v>0</v>
      </c>
      <c r="AA1082" s="95" t="s">
        <v>36</v>
      </c>
      <c r="AB1082" s="95" t="s">
        <v>36</v>
      </c>
      <c r="AD1082" s="95" t="s">
        <v>36</v>
      </c>
      <c r="AF1082" s="96">
        <v>9</v>
      </c>
    </row>
    <row r="1083" spans="1:32" ht="13.5" hidden="1" customHeight="1" outlineLevel="1" x14ac:dyDescent="0.3">
      <c r="A1083" s="91" t="s">
        <v>2109</v>
      </c>
      <c r="B1083" s="92" t="s">
        <v>34</v>
      </c>
      <c r="D1083" s="94" t="s">
        <v>2110</v>
      </c>
      <c r="E1083" s="95">
        <v>6</v>
      </c>
      <c r="F1083" s="95">
        <v>6</v>
      </c>
      <c r="G1083" s="95">
        <v>0</v>
      </c>
      <c r="H1083" s="95">
        <v>0</v>
      </c>
      <c r="I1083" s="95">
        <v>0</v>
      </c>
      <c r="J1083" s="95">
        <v>12</v>
      </c>
      <c r="K1083" s="95">
        <v>0</v>
      </c>
      <c r="L1083" s="95">
        <v>0</v>
      </c>
      <c r="M1083" s="95">
        <v>0</v>
      </c>
      <c r="N1083" s="95">
        <v>0</v>
      </c>
      <c r="O1083" s="95">
        <v>0</v>
      </c>
      <c r="Q1083" s="95">
        <v>12</v>
      </c>
      <c r="R1083" s="95" t="s">
        <v>36</v>
      </c>
      <c r="Y1083" s="95" t="s">
        <v>36</v>
      </c>
      <c r="Z1083" s="95">
        <v>25</v>
      </c>
      <c r="AA1083" s="95" t="s">
        <v>36</v>
      </c>
      <c r="AB1083" s="95" t="s">
        <v>36</v>
      </c>
      <c r="AD1083" s="95" t="s">
        <v>36</v>
      </c>
      <c r="AF1083" s="96">
        <v>9</v>
      </c>
    </row>
    <row r="1084" spans="1:32" ht="13.5" customHeight="1" collapsed="1" x14ac:dyDescent="0.3">
      <c r="A1084" s="91" t="s">
        <v>2111</v>
      </c>
      <c r="B1084" s="92" t="s">
        <v>31</v>
      </c>
      <c r="D1084" s="94" t="s">
        <v>2112</v>
      </c>
      <c r="E1084" s="95">
        <v>443</v>
      </c>
      <c r="F1084" s="95">
        <v>6</v>
      </c>
      <c r="G1084" s="95">
        <v>339</v>
      </c>
      <c r="H1084" s="95">
        <v>0</v>
      </c>
      <c r="I1084" s="95">
        <v>0</v>
      </c>
      <c r="J1084" s="95">
        <v>788</v>
      </c>
      <c r="K1084" s="95">
        <v>80</v>
      </c>
      <c r="L1084" s="95">
        <v>0</v>
      </c>
      <c r="M1084" s="95">
        <v>0</v>
      </c>
      <c r="N1084" s="95">
        <v>80</v>
      </c>
      <c r="O1084" s="95">
        <v>0</v>
      </c>
      <c r="Q1084" s="95">
        <v>868</v>
      </c>
      <c r="R1084" s="95">
        <v>66</v>
      </c>
      <c r="S1084" s="95">
        <v>419.59430051813399</v>
      </c>
      <c r="U1084" s="95">
        <v>329.3</v>
      </c>
      <c r="X1084" s="95">
        <v>748.89430051813395</v>
      </c>
      <c r="Y1084" s="95">
        <v>814.89430051813395</v>
      </c>
      <c r="Z1084" s="95">
        <v>-4.2519685039370003</v>
      </c>
      <c r="AA1084" s="95">
        <v>780.24525151972603</v>
      </c>
      <c r="AB1084" s="95">
        <v>-26.894300518134699</v>
      </c>
      <c r="AC1084" s="95">
        <v>96.699657795982304</v>
      </c>
      <c r="AD1084" s="95">
        <v>87.754748480274202</v>
      </c>
      <c r="AE1084" s="95">
        <v>111.247072418492</v>
      </c>
      <c r="AF1084" s="96">
        <v>1</v>
      </c>
    </row>
    <row r="1085" spans="1:32" ht="13.5" hidden="1" customHeight="1" outlineLevel="1" x14ac:dyDescent="0.3">
      <c r="A1085" s="91" t="s">
        <v>2113</v>
      </c>
      <c r="B1085" s="92" t="s">
        <v>34</v>
      </c>
      <c r="D1085" s="94" t="s">
        <v>2114</v>
      </c>
      <c r="E1085" s="95">
        <v>0</v>
      </c>
      <c r="F1085" s="95">
        <v>0</v>
      </c>
      <c r="G1085" s="95">
        <v>29</v>
      </c>
      <c r="H1085" s="95">
        <v>0</v>
      </c>
      <c r="I1085" s="95">
        <v>0</v>
      </c>
      <c r="J1085" s="95">
        <v>29</v>
      </c>
      <c r="K1085" s="95">
        <v>0</v>
      </c>
      <c r="L1085" s="95">
        <v>0</v>
      </c>
      <c r="M1085" s="95">
        <v>0</v>
      </c>
      <c r="N1085" s="95">
        <v>0</v>
      </c>
      <c r="O1085" s="95">
        <v>0</v>
      </c>
      <c r="Q1085" s="95">
        <v>29</v>
      </c>
      <c r="R1085" s="95" t="s">
        <v>36</v>
      </c>
      <c r="U1085" s="95" t="s">
        <v>36</v>
      </c>
      <c r="X1085" s="95" t="s">
        <v>36</v>
      </c>
      <c r="Y1085" s="95">
        <v>31</v>
      </c>
      <c r="Z1085" s="95">
        <v>2.9411764705882302</v>
      </c>
      <c r="AA1085" s="95">
        <v>31.911764705882302</v>
      </c>
      <c r="AB1085" s="95">
        <v>-2</v>
      </c>
      <c r="AD1085" s="95">
        <v>-2.9117647058823399</v>
      </c>
      <c r="AF1085" s="96">
        <v>9</v>
      </c>
    </row>
    <row r="1086" spans="1:32" ht="13.5" hidden="1" customHeight="1" outlineLevel="1" x14ac:dyDescent="0.3">
      <c r="A1086" s="91" t="s">
        <v>2115</v>
      </c>
      <c r="B1086" s="92" t="s">
        <v>34</v>
      </c>
      <c r="D1086" s="94" t="s">
        <v>2116</v>
      </c>
      <c r="E1086" s="95">
        <v>0</v>
      </c>
      <c r="F1086" s="95">
        <v>0</v>
      </c>
      <c r="G1086" s="95">
        <v>0</v>
      </c>
      <c r="H1086" s="95">
        <v>0</v>
      </c>
      <c r="I1086" s="95">
        <v>0</v>
      </c>
      <c r="J1086" s="95">
        <v>0</v>
      </c>
      <c r="K1086" s="95">
        <v>0</v>
      </c>
      <c r="L1086" s="95">
        <v>0</v>
      </c>
      <c r="M1086" s="95">
        <v>0</v>
      </c>
      <c r="N1086" s="95">
        <v>0</v>
      </c>
      <c r="O1086" s="95">
        <v>0</v>
      </c>
      <c r="Q1086" s="95">
        <v>0</v>
      </c>
      <c r="R1086" s="95" t="s">
        <v>36</v>
      </c>
      <c r="Y1086" s="95" t="s">
        <v>36</v>
      </c>
      <c r="Z1086" s="95">
        <v>-20</v>
      </c>
      <c r="AA1086" s="95" t="s">
        <v>36</v>
      </c>
      <c r="AB1086" s="95" t="s">
        <v>36</v>
      </c>
      <c r="AD1086" s="95" t="s">
        <v>36</v>
      </c>
      <c r="AF1086" s="96">
        <v>9</v>
      </c>
    </row>
    <row r="1087" spans="1:32" ht="13.5" hidden="1" customHeight="1" outlineLevel="1" x14ac:dyDescent="0.3">
      <c r="A1087" s="91" t="s">
        <v>2117</v>
      </c>
      <c r="B1087" s="92" t="s">
        <v>34</v>
      </c>
      <c r="D1087" s="94" t="s">
        <v>2118</v>
      </c>
      <c r="R1087" s="95" t="s">
        <v>36</v>
      </c>
      <c r="Y1087" s="95" t="s">
        <v>36</v>
      </c>
      <c r="Z1087" s="95">
        <v>42.857142857142797</v>
      </c>
      <c r="AA1087" s="95" t="s">
        <v>36</v>
      </c>
      <c r="AB1087" s="95" t="s">
        <v>36</v>
      </c>
      <c r="AD1087" s="95" t="s">
        <v>36</v>
      </c>
      <c r="AF1087" s="96">
        <v>9</v>
      </c>
    </row>
    <row r="1088" spans="1:32" ht="13.5" hidden="1" customHeight="1" outlineLevel="1" x14ac:dyDescent="0.3">
      <c r="A1088" s="91" t="s">
        <v>2119</v>
      </c>
      <c r="B1088" s="92" t="s">
        <v>34</v>
      </c>
      <c r="D1088" s="94" t="s">
        <v>2120</v>
      </c>
      <c r="E1088" s="95">
        <v>12</v>
      </c>
      <c r="F1088" s="95">
        <v>0</v>
      </c>
      <c r="G1088" s="95">
        <v>0</v>
      </c>
      <c r="H1088" s="95">
        <v>0</v>
      </c>
      <c r="I1088" s="95">
        <v>0</v>
      </c>
      <c r="J1088" s="95">
        <v>12</v>
      </c>
      <c r="K1088" s="95">
        <v>0</v>
      </c>
      <c r="L1088" s="95">
        <v>0</v>
      </c>
      <c r="M1088" s="95">
        <v>0</v>
      </c>
      <c r="N1088" s="95">
        <v>0</v>
      </c>
      <c r="O1088" s="95">
        <v>0</v>
      </c>
      <c r="Q1088" s="95">
        <v>12</v>
      </c>
      <c r="R1088" s="95">
        <v>7</v>
      </c>
      <c r="S1088" s="95">
        <v>12</v>
      </c>
      <c r="X1088" s="95">
        <v>12</v>
      </c>
      <c r="Y1088" s="95">
        <v>19</v>
      </c>
      <c r="Z1088" s="95">
        <v>0</v>
      </c>
      <c r="AA1088" s="95">
        <v>19</v>
      </c>
      <c r="AB1088" s="95">
        <v>-7</v>
      </c>
      <c r="AD1088" s="95">
        <v>-7</v>
      </c>
      <c r="AF1088" s="96">
        <v>9</v>
      </c>
    </row>
    <row r="1089" spans="1:32" ht="13.5" hidden="1" customHeight="1" outlineLevel="1" x14ac:dyDescent="0.3">
      <c r="A1089" s="91" t="s">
        <v>2121</v>
      </c>
      <c r="B1089" s="92" t="s">
        <v>34</v>
      </c>
      <c r="D1089" s="94" t="s">
        <v>2122</v>
      </c>
      <c r="E1089" s="95">
        <v>0</v>
      </c>
      <c r="F1089" s="95">
        <v>0</v>
      </c>
      <c r="G1089" s="95">
        <v>0</v>
      </c>
      <c r="H1089" s="95">
        <v>0</v>
      </c>
      <c r="I1089" s="95">
        <v>0</v>
      </c>
      <c r="J1089" s="95">
        <v>0</v>
      </c>
      <c r="K1089" s="95">
        <v>0</v>
      </c>
      <c r="L1089" s="95">
        <v>0</v>
      </c>
      <c r="M1089" s="95">
        <v>0</v>
      </c>
      <c r="N1089" s="95">
        <v>0</v>
      </c>
      <c r="O1089" s="95">
        <v>0</v>
      </c>
      <c r="Q1089" s="95">
        <v>0</v>
      </c>
      <c r="R1089" s="95" t="s">
        <v>36</v>
      </c>
      <c r="Y1089" s="95" t="s">
        <v>36</v>
      </c>
      <c r="Z1089" s="95">
        <v>-7.1428571428571397</v>
      </c>
      <c r="AA1089" s="95" t="s">
        <v>36</v>
      </c>
      <c r="AB1089" s="95" t="s">
        <v>36</v>
      </c>
      <c r="AD1089" s="95" t="s">
        <v>36</v>
      </c>
      <c r="AF1089" s="96">
        <v>9</v>
      </c>
    </row>
    <row r="1090" spans="1:32" ht="13.5" hidden="1" customHeight="1" outlineLevel="1" collapsed="1" x14ac:dyDescent="0.3">
      <c r="A1090" s="91" t="s">
        <v>2123</v>
      </c>
      <c r="B1090" s="92" t="s">
        <v>34</v>
      </c>
      <c r="D1090" s="94" t="s">
        <v>2124</v>
      </c>
      <c r="E1090" s="95">
        <v>18</v>
      </c>
      <c r="F1090" s="95">
        <v>0</v>
      </c>
      <c r="G1090" s="95">
        <v>0</v>
      </c>
      <c r="H1090" s="95">
        <v>0</v>
      </c>
      <c r="I1090" s="95">
        <v>0</v>
      </c>
      <c r="J1090" s="95">
        <v>18</v>
      </c>
      <c r="K1090" s="95">
        <v>0</v>
      </c>
      <c r="L1090" s="95">
        <v>0</v>
      </c>
      <c r="M1090" s="95">
        <v>0</v>
      </c>
      <c r="N1090" s="95">
        <v>0</v>
      </c>
      <c r="O1090" s="95">
        <v>0</v>
      </c>
      <c r="Q1090" s="95">
        <v>18</v>
      </c>
      <c r="R1090" s="95" t="s">
        <v>36</v>
      </c>
      <c r="S1090" s="95" t="s">
        <v>36</v>
      </c>
      <c r="X1090" s="95" t="s">
        <v>36</v>
      </c>
      <c r="Y1090" s="95">
        <v>20</v>
      </c>
      <c r="Z1090" s="95">
        <v>0</v>
      </c>
      <c r="AA1090" s="95">
        <v>20</v>
      </c>
      <c r="AB1090" s="95">
        <v>-2</v>
      </c>
      <c r="AD1090" s="95">
        <v>-2</v>
      </c>
      <c r="AF1090" s="96">
        <v>9</v>
      </c>
    </row>
    <row r="1091" spans="1:32" ht="13.5" hidden="1" customHeight="1" outlineLevel="1" x14ac:dyDescent="0.3">
      <c r="A1091" s="91" t="s">
        <v>2125</v>
      </c>
      <c r="B1091" s="92" t="s">
        <v>34</v>
      </c>
      <c r="D1091" s="94" t="s">
        <v>2126</v>
      </c>
      <c r="E1091" s="95">
        <v>63</v>
      </c>
      <c r="F1091" s="95">
        <v>0</v>
      </c>
      <c r="G1091" s="95">
        <v>80</v>
      </c>
      <c r="H1091" s="95">
        <v>0</v>
      </c>
      <c r="I1091" s="95">
        <v>0</v>
      </c>
      <c r="J1091" s="95">
        <v>143</v>
      </c>
      <c r="K1091" s="95">
        <v>0</v>
      </c>
      <c r="L1091" s="95">
        <v>0</v>
      </c>
      <c r="M1091" s="95">
        <v>0</v>
      </c>
      <c r="N1091" s="95">
        <v>0</v>
      </c>
      <c r="O1091" s="95">
        <v>0</v>
      </c>
      <c r="Q1091" s="95">
        <v>143</v>
      </c>
      <c r="R1091" s="95" t="s">
        <v>36</v>
      </c>
      <c r="S1091" s="95" t="s">
        <v>36</v>
      </c>
      <c r="U1091" s="95" t="s">
        <v>36</v>
      </c>
      <c r="X1091" s="95" t="s">
        <v>36</v>
      </c>
      <c r="Y1091" s="95" t="s">
        <v>36</v>
      </c>
      <c r="Z1091" s="95">
        <v>-6.2146892655367196</v>
      </c>
      <c r="AA1091" s="95" t="s">
        <v>36</v>
      </c>
      <c r="AB1091" s="95" t="s">
        <v>36</v>
      </c>
      <c r="AD1091" s="95" t="s">
        <v>36</v>
      </c>
      <c r="AF1091" s="96">
        <v>9</v>
      </c>
    </row>
    <row r="1092" spans="1:32" ht="13.5" hidden="1" customHeight="1" outlineLevel="1" x14ac:dyDescent="0.3">
      <c r="A1092" s="91" t="s">
        <v>2127</v>
      </c>
      <c r="B1092" s="92" t="s">
        <v>34</v>
      </c>
      <c r="D1092" s="94" t="s">
        <v>2128</v>
      </c>
      <c r="E1092" s="95">
        <v>0</v>
      </c>
      <c r="F1092" s="95">
        <v>0</v>
      </c>
      <c r="G1092" s="95">
        <v>0</v>
      </c>
      <c r="H1092" s="95">
        <v>0</v>
      </c>
      <c r="I1092" s="95">
        <v>0</v>
      </c>
      <c r="J1092" s="95">
        <v>0</v>
      </c>
      <c r="K1092" s="95">
        <v>0</v>
      </c>
      <c r="L1092" s="95">
        <v>0</v>
      </c>
      <c r="M1092" s="95">
        <v>0</v>
      </c>
      <c r="N1092" s="95">
        <v>0</v>
      </c>
      <c r="O1092" s="95">
        <v>0</v>
      </c>
      <c r="Q1092" s="95">
        <v>0</v>
      </c>
      <c r="R1092" s="95" t="s">
        <v>36</v>
      </c>
      <c r="Y1092" s="95" t="s">
        <v>36</v>
      </c>
      <c r="Z1092" s="95">
        <v>31.25</v>
      </c>
      <c r="AA1092" s="95" t="s">
        <v>36</v>
      </c>
      <c r="AB1092" s="95" t="s">
        <v>36</v>
      </c>
      <c r="AD1092" s="95" t="s">
        <v>36</v>
      </c>
      <c r="AF1092" s="96">
        <v>9</v>
      </c>
    </row>
    <row r="1093" spans="1:32" ht="13.5" hidden="1" customHeight="1" outlineLevel="1" collapsed="1" x14ac:dyDescent="0.3">
      <c r="A1093" s="91" t="s">
        <v>2129</v>
      </c>
      <c r="B1093" s="92" t="s">
        <v>34</v>
      </c>
      <c r="D1093" s="94" t="s">
        <v>2130</v>
      </c>
      <c r="E1093" s="95">
        <v>6</v>
      </c>
      <c r="F1093" s="95">
        <v>0</v>
      </c>
      <c r="G1093" s="95">
        <v>0</v>
      </c>
      <c r="H1093" s="95">
        <v>0</v>
      </c>
      <c r="I1093" s="95">
        <v>0</v>
      </c>
      <c r="J1093" s="95">
        <v>6</v>
      </c>
      <c r="K1093" s="95">
        <v>0</v>
      </c>
      <c r="L1093" s="95">
        <v>0</v>
      </c>
      <c r="M1093" s="95">
        <v>0</v>
      </c>
      <c r="N1093" s="95">
        <v>0</v>
      </c>
      <c r="O1093" s="95">
        <v>0</v>
      </c>
      <c r="Q1093" s="95">
        <v>6</v>
      </c>
      <c r="R1093" s="95" t="s">
        <v>36</v>
      </c>
      <c r="S1093" s="95" t="s">
        <v>36</v>
      </c>
      <c r="X1093" s="95" t="s">
        <v>36</v>
      </c>
      <c r="Y1093" s="95">
        <v>11</v>
      </c>
      <c r="Z1093" s="95">
        <v>-12.9032258064516</v>
      </c>
      <c r="AA1093" s="95">
        <v>9.5806451612903203</v>
      </c>
      <c r="AB1093" s="95">
        <v>-5</v>
      </c>
      <c r="AD1093" s="95">
        <v>-3.5806451612903198</v>
      </c>
      <c r="AF1093" s="96">
        <v>9</v>
      </c>
    </row>
    <row r="1094" spans="1:32" ht="13.5" hidden="1" customHeight="1" outlineLevel="1" x14ac:dyDescent="0.3">
      <c r="A1094" s="91" t="s">
        <v>2131</v>
      </c>
      <c r="B1094" s="92" t="s">
        <v>34</v>
      </c>
      <c r="D1094" s="94" t="s">
        <v>2132</v>
      </c>
      <c r="R1094" s="95" t="s">
        <v>36</v>
      </c>
      <c r="Y1094" s="95" t="s">
        <v>36</v>
      </c>
      <c r="Z1094" s="95">
        <v>-15</v>
      </c>
      <c r="AA1094" s="95" t="s">
        <v>36</v>
      </c>
      <c r="AB1094" s="95" t="s">
        <v>36</v>
      </c>
      <c r="AD1094" s="95" t="s">
        <v>36</v>
      </c>
      <c r="AF1094" s="96">
        <v>9</v>
      </c>
    </row>
    <row r="1095" spans="1:32" ht="13.5" hidden="1" customHeight="1" outlineLevel="1" x14ac:dyDescent="0.3">
      <c r="A1095" s="91" t="s">
        <v>2133</v>
      </c>
      <c r="B1095" s="92" t="s">
        <v>34</v>
      </c>
      <c r="D1095" s="94" t="s">
        <v>2134</v>
      </c>
      <c r="E1095" s="95">
        <v>6</v>
      </c>
      <c r="F1095" s="95">
        <v>0</v>
      </c>
      <c r="G1095" s="95">
        <v>0</v>
      </c>
      <c r="H1095" s="95">
        <v>0</v>
      </c>
      <c r="I1095" s="95">
        <v>0</v>
      </c>
      <c r="J1095" s="95">
        <v>6</v>
      </c>
      <c r="K1095" s="95">
        <v>0</v>
      </c>
      <c r="L1095" s="95">
        <v>0</v>
      </c>
      <c r="M1095" s="95">
        <v>0</v>
      </c>
      <c r="N1095" s="95">
        <v>0</v>
      </c>
      <c r="O1095" s="95">
        <v>0</v>
      </c>
      <c r="Q1095" s="95">
        <v>6</v>
      </c>
      <c r="R1095" s="95" t="s">
        <v>36</v>
      </c>
      <c r="S1095" s="95" t="s">
        <v>36</v>
      </c>
      <c r="X1095" s="95" t="s">
        <v>36</v>
      </c>
      <c r="Y1095" s="95">
        <v>9</v>
      </c>
      <c r="Z1095" s="95">
        <v>0</v>
      </c>
      <c r="AA1095" s="95">
        <v>9</v>
      </c>
      <c r="AB1095" s="95">
        <v>-3</v>
      </c>
      <c r="AD1095" s="95">
        <v>-3</v>
      </c>
      <c r="AF1095" s="96">
        <v>9</v>
      </c>
    </row>
    <row r="1096" spans="1:32" ht="13.5" hidden="1" customHeight="1" outlineLevel="1" x14ac:dyDescent="0.3">
      <c r="A1096" s="91" t="s">
        <v>2135</v>
      </c>
      <c r="B1096" s="92" t="s">
        <v>34</v>
      </c>
      <c r="D1096" s="94" t="s">
        <v>2136</v>
      </c>
      <c r="E1096" s="95">
        <v>22</v>
      </c>
      <c r="F1096" s="95">
        <v>0</v>
      </c>
      <c r="G1096" s="95">
        <v>0</v>
      </c>
      <c r="H1096" s="95">
        <v>0</v>
      </c>
      <c r="I1096" s="95">
        <v>0</v>
      </c>
      <c r="J1096" s="95">
        <v>22</v>
      </c>
      <c r="K1096" s="95">
        <v>0</v>
      </c>
      <c r="L1096" s="95">
        <v>0</v>
      </c>
      <c r="M1096" s="95">
        <v>0</v>
      </c>
      <c r="N1096" s="95">
        <v>0</v>
      </c>
      <c r="O1096" s="95">
        <v>0</v>
      </c>
      <c r="Q1096" s="95">
        <v>22</v>
      </c>
      <c r="R1096" s="95" t="s">
        <v>36</v>
      </c>
      <c r="S1096" s="95" t="s">
        <v>36</v>
      </c>
      <c r="X1096" s="95" t="s">
        <v>36</v>
      </c>
      <c r="Y1096" s="95">
        <v>34.294300518134698</v>
      </c>
      <c r="Z1096" s="95">
        <v>-9.3220338983050794</v>
      </c>
      <c r="AA1096" s="95">
        <v>31.097374198647501</v>
      </c>
      <c r="AB1096" s="95">
        <v>-12.294300518134699</v>
      </c>
      <c r="AD1096" s="95">
        <v>-9.0973741986475805</v>
      </c>
      <c r="AF1096" s="96">
        <v>9</v>
      </c>
    </row>
    <row r="1097" spans="1:32" ht="13.5" hidden="1" customHeight="1" outlineLevel="1" x14ac:dyDescent="0.3">
      <c r="A1097" s="91" t="s">
        <v>2137</v>
      </c>
      <c r="B1097" s="92" t="s">
        <v>34</v>
      </c>
      <c r="D1097" s="94" t="s">
        <v>2138</v>
      </c>
      <c r="E1097" s="95">
        <v>265</v>
      </c>
      <c r="F1097" s="95">
        <v>6</v>
      </c>
      <c r="G1097" s="95">
        <v>230</v>
      </c>
      <c r="H1097" s="95">
        <v>0</v>
      </c>
      <c r="I1097" s="95">
        <v>0</v>
      </c>
      <c r="J1097" s="95">
        <v>501</v>
      </c>
      <c r="K1097" s="95">
        <v>0</v>
      </c>
      <c r="L1097" s="95">
        <v>0</v>
      </c>
      <c r="M1097" s="95">
        <v>0</v>
      </c>
      <c r="N1097" s="95">
        <v>0</v>
      </c>
      <c r="O1097" s="95">
        <v>0</v>
      </c>
      <c r="Q1097" s="95">
        <v>501</v>
      </c>
      <c r="R1097" s="95">
        <v>29</v>
      </c>
      <c r="S1097" s="95">
        <v>246.7</v>
      </c>
      <c r="U1097" s="95">
        <v>221.3</v>
      </c>
      <c r="X1097" s="95">
        <v>468</v>
      </c>
      <c r="Y1097" s="95">
        <v>497</v>
      </c>
      <c r="Z1097" s="95">
        <v>-4.5454545454545396</v>
      </c>
      <c r="AA1097" s="95">
        <v>474.40909090909099</v>
      </c>
      <c r="AB1097" s="95">
        <v>4</v>
      </c>
      <c r="AD1097" s="95">
        <v>26.590909090909001</v>
      </c>
      <c r="AF1097" s="96">
        <v>9</v>
      </c>
    </row>
    <row r="1098" spans="1:32" ht="13.5" hidden="1" customHeight="1" outlineLevel="1" x14ac:dyDescent="0.3">
      <c r="A1098" s="91" t="s">
        <v>2139</v>
      </c>
      <c r="B1098" s="92" t="s">
        <v>34</v>
      </c>
      <c r="D1098" s="94" t="s">
        <v>2140</v>
      </c>
      <c r="E1098" s="95">
        <v>39</v>
      </c>
      <c r="F1098" s="95">
        <v>0</v>
      </c>
      <c r="G1098" s="95">
        <v>0</v>
      </c>
      <c r="H1098" s="95">
        <v>0</v>
      </c>
      <c r="I1098" s="95">
        <v>0</v>
      </c>
      <c r="J1098" s="95">
        <v>39</v>
      </c>
      <c r="K1098" s="95">
        <v>80</v>
      </c>
      <c r="L1098" s="95">
        <v>0</v>
      </c>
      <c r="M1098" s="95">
        <v>0</v>
      </c>
      <c r="N1098" s="95">
        <v>80</v>
      </c>
      <c r="O1098" s="95">
        <v>0</v>
      </c>
      <c r="Q1098" s="95">
        <v>119</v>
      </c>
      <c r="R1098" s="95">
        <v>8</v>
      </c>
      <c r="S1098" s="95">
        <v>30</v>
      </c>
      <c r="X1098" s="95">
        <v>30</v>
      </c>
      <c r="Y1098" s="95">
        <v>38</v>
      </c>
      <c r="Z1098" s="95">
        <v>3.2258064516128999</v>
      </c>
      <c r="AA1098" s="95">
        <v>39.225806451612897</v>
      </c>
      <c r="AB1098" s="95">
        <v>1</v>
      </c>
      <c r="AD1098" s="95">
        <v>79.774193548387103</v>
      </c>
      <c r="AF1098" s="96">
        <v>9</v>
      </c>
    </row>
    <row r="1099" spans="1:32" ht="13.5" hidden="1" customHeight="1" outlineLevel="1" x14ac:dyDescent="0.3">
      <c r="A1099" s="91" t="s">
        <v>2141</v>
      </c>
      <c r="B1099" s="92" t="s">
        <v>34</v>
      </c>
      <c r="D1099" s="94" t="s">
        <v>2142</v>
      </c>
      <c r="E1099" s="95">
        <v>6</v>
      </c>
      <c r="F1099" s="95">
        <v>0</v>
      </c>
      <c r="G1099" s="95">
        <v>0</v>
      </c>
      <c r="H1099" s="95">
        <v>0</v>
      </c>
      <c r="I1099" s="95">
        <v>0</v>
      </c>
      <c r="J1099" s="95">
        <v>6</v>
      </c>
      <c r="K1099" s="95">
        <v>0</v>
      </c>
      <c r="L1099" s="95">
        <v>0</v>
      </c>
      <c r="M1099" s="95">
        <v>0</v>
      </c>
      <c r="N1099" s="95">
        <v>0</v>
      </c>
      <c r="O1099" s="95">
        <v>0</v>
      </c>
      <c r="Q1099" s="95">
        <v>6</v>
      </c>
      <c r="R1099" s="95" t="s">
        <v>36</v>
      </c>
      <c r="S1099" s="95" t="s">
        <v>36</v>
      </c>
      <c r="X1099" s="95" t="s">
        <v>36</v>
      </c>
      <c r="Y1099" s="95">
        <v>5</v>
      </c>
      <c r="Z1099" s="95">
        <v>7.1428571428571397</v>
      </c>
      <c r="AA1099" s="95">
        <v>5.3571428571428497</v>
      </c>
      <c r="AB1099" s="95">
        <v>1</v>
      </c>
      <c r="AD1099" s="95">
        <v>0.64285714285714002</v>
      </c>
      <c r="AF1099" s="96">
        <v>9</v>
      </c>
    </row>
    <row r="1100" spans="1:32" ht="13.5" hidden="1" customHeight="1" outlineLevel="1" x14ac:dyDescent="0.3">
      <c r="A1100" s="91" t="s">
        <v>2143</v>
      </c>
      <c r="B1100" s="92" t="s">
        <v>34</v>
      </c>
      <c r="D1100" s="94" t="s">
        <v>2144</v>
      </c>
      <c r="E1100" s="95">
        <v>0</v>
      </c>
      <c r="F1100" s="95">
        <v>0</v>
      </c>
      <c r="G1100" s="95">
        <v>0</v>
      </c>
      <c r="H1100" s="95">
        <v>0</v>
      </c>
      <c r="I1100" s="95">
        <v>0</v>
      </c>
      <c r="J1100" s="95">
        <v>0</v>
      </c>
      <c r="K1100" s="95">
        <v>0</v>
      </c>
      <c r="L1100" s="95">
        <v>0</v>
      </c>
      <c r="M1100" s="95">
        <v>0</v>
      </c>
      <c r="N1100" s="95">
        <v>0</v>
      </c>
      <c r="O1100" s="95">
        <v>0</v>
      </c>
      <c r="Q1100" s="95">
        <v>0</v>
      </c>
      <c r="R1100" s="95" t="s">
        <v>36</v>
      </c>
      <c r="Y1100" s="95" t="s">
        <v>36</v>
      </c>
      <c r="Z1100" s="95">
        <v>-25</v>
      </c>
      <c r="AA1100" s="95" t="s">
        <v>36</v>
      </c>
      <c r="AB1100" s="95" t="s">
        <v>36</v>
      </c>
      <c r="AD1100" s="95" t="s">
        <v>36</v>
      </c>
      <c r="AF1100" s="96">
        <v>9</v>
      </c>
    </row>
    <row r="1101" spans="1:32" ht="13.5" hidden="1" customHeight="1" outlineLevel="1" x14ac:dyDescent="0.3">
      <c r="A1101" s="91" t="s">
        <v>2145</v>
      </c>
      <c r="B1101" s="92" t="s">
        <v>34</v>
      </c>
      <c r="D1101" s="94" t="s">
        <v>2146</v>
      </c>
      <c r="E1101" s="95">
        <v>6</v>
      </c>
      <c r="F1101" s="95">
        <v>0</v>
      </c>
      <c r="G1101" s="95">
        <v>0</v>
      </c>
      <c r="H1101" s="95">
        <v>0</v>
      </c>
      <c r="I1101" s="95">
        <v>0</v>
      </c>
      <c r="J1101" s="95">
        <v>6</v>
      </c>
      <c r="K1101" s="95">
        <v>0</v>
      </c>
      <c r="L1101" s="95">
        <v>0</v>
      </c>
      <c r="M1101" s="95">
        <v>0</v>
      </c>
      <c r="N1101" s="95">
        <v>0</v>
      </c>
      <c r="O1101" s="95">
        <v>0</v>
      </c>
      <c r="Q1101" s="95">
        <v>6</v>
      </c>
      <c r="R1101" s="95" t="s">
        <v>36</v>
      </c>
      <c r="S1101" s="95" t="s">
        <v>36</v>
      </c>
      <c r="X1101" s="95" t="s">
        <v>36</v>
      </c>
      <c r="Y1101" s="95">
        <v>6</v>
      </c>
      <c r="Z1101" s="95">
        <v>-8.3333333333333304</v>
      </c>
      <c r="AA1101" s="95">
        <v>5.5</v>
      </c>
      <c r="AB1101" s="95">
        <v>0</v>
      </c>
      <c r="AD1101" s="95">
        <v>0.5</v>
      </c>
      <c r="AF1101" s="96">
        <v>9</v>
      </c>
    </row>
    <row r="1102" spans="1:32" ht="13.5" customHeight="1" collapsed="1" x14ac:dyDescent="0.3">
      <c r="A1102" s="91" t="s">
        <v>2147</v>
      </c>
      <c r="B1102" s="92" t="s">
        <v>31</v>
      </c>
      <c r="D1102" s="94" t="s">
        <v>2148</v>
      </c>
      <c r="E1102" s="95">
        <v>312</v>
      </c>
      <c r="F1102" s="95">
        <v>0</v>
      </c>
      <c r="G1102" s="95">
        <v>248</v>
      </c>
      <c r="H1102" s="95">
        <v>0</v>
      </c>
      <c r="I1102" s="95">
        <v>0</v>
      </c>
      <c r="J1102" s="95">
        <v>560</v>
      </c>
      <c r="K1102" s="95">
        <v>0</v>
      </c>
      <c r="L1102" s="95">
        <v>0</v>
      </c>
      <c r="M1102" s="95">
        <v>0</v>
      </c>
      <c r="N1102" s="95">
        <v>0</v>
      </c>
      <c r="O1102" s="95">
        <v>0</v>
      </c>
      <c r="Q1102" s="95">
        <v>560</v>
      </c>
      <c r="R1102" s="95">
        <v>52</v>
      </c>
      <c r="S1102" s="95">
        <v>278.2</v>
      </c>
      <c r="U1102" s="95">
        <v>206.4</v>
      </c>
      <c r="X1102" s="95">
        <v>484.6</v>
      </c>
      <c r="Y1102" s="95">
        <v>536.6</v>
      </c>
      <c r="Z1102" s="95">
        <v>-5.8971141781681302</v>
      </c>
      <c r="AA1102" s="95">
        <v>504.95608531994901</v>
      </c>
      <c r="AB1102" s="95">
        <v>23.399999999999899</v>
      </c>
      <c r="AC1102" s="95">
        <v>104.360790160268</v>
      </c>
      <c r="AD1102" s="95">
        <v>55.043914680050101</v>
      </c>
      <c r="AE1102" s="95">
        <v>110.900733010311</v>
      </c>
      <c r="AF1102" s="96">
        <v>0</v>
      </c>
    </row>
    <row r="1103" spans="1:32" ht="13.5" hidden="1" customHeight="1" outlineLevel="1" collapsed="1" x14ac:dyDescent="0.3">
      <c r="A1103" s="91" t="s">
        <v>2149</v>
      </c>
      <c r="B1103" s="92" t="s">
        <v>34</v>
      </c>
      <c r="D1103" s="94" t="s">
        <v>2150</v>
      </c>
      <c r="E1103" s="95">
        <v>0</v>
      </c>
      <c r="F1103" s="95">
        <v>0</v>
      </c>
      <c r="G1103" s="95">
        <v>0</v>
      </c>
      <c r="H1103" s="95">
        <v>0</v>
      </c>
      <c r="I1103" s="95">
        <v>0</v>
      </c>
      <c r="J1103" s="95">
        <v>0</v>
      </c>
      <c r="K1103" s="95">
        <v>0</v>
      </c>
      <c r="L1103" s="95">
        <v>0</v>
      </c>
      <c r="M1103" s="95">
        <v>0</v>
      </c>
      <c r="N1103" s="95">
        <v>0</v>
      </c>
      <c r="O1103" s="95">
        <v>0</v>
      </c>
      <c r="Q1103" s="95">
        <v>0</v>
      </c>
      <c r="R1103" s="95" t="s">
        <v>36</v>
      </c>
      <c r="Y1103" s="95" t="s">
        <v>36</v>
      </c>
      <c r="Z1103" s="95">
        <v>0</v>
      </c>
      <c r="AA1103" s="95" t="s">
        <v>36</v>
      </c>
      <c r="AB1103" s="95" t="s">
        <v>36</v>
      </c>
      <c r="AD1103" s="95" t="s">
        <v>36</v>
      </c>
      <c r="AF1103" s="96">
        <v>9</v>
      </c>
    </row>
    <row r="1104" spans="1:32" ht="13.5" hidden="1" customHeight="1" outlineLevel="1" x14ac:dyDescent="0.3">
      <c r="A1104" s="91" t="s">
        <v>2151</v>
      </c>
      <c r="B1104" s="92" t="s">
        <v>34</v>
      </c>
      <c r="D1104" s="94" t="s">
        <v>2152</v>
      </c>
      <c r="E1104" s="95">
        <v>42</v>
      </c>
      <c r="F1104" s="95">
        <v>0</v>
      </c>
      <c r="G1104" s="95">
        <v>29</v>
      </c>
      <c r="H1104" s="95">
        <v>0</v>
      </c>
      <c r="I1104" s="95">
        <v>0</v>
      </c>
      <c r="J1104" s="95">
        <v>71</v>
      </c>
      <c r="K1104" s="95">
        <v>0</v>
      </c>
      <c r="L1104" s="95">
        <v>0</v>
      </c>
      <c r="M1104" s="95">
        <v>0</v>
      </c>
      <c r="N1104" s="95">
        <v>0</v>
      </c>
      <c r="O1104" s="95">
        <v>0</v>
      </c>
      <c r="Q1104" s="95">
        <v>71</v>
      </c>
      <c r="R1104" s="95">
        <v>6</v>
      </c>
      <c r="S1104" s="95">
        <v>39</v>
      </c>
      <c r="U1104" s="95">
        <v>28.4</v>
      </c>
      <c r="X1104" s="95">
        <v>67.400000000000006</v>
      </c>
      <c r="Y1104" s="95">
        <v>73.400000000000006</v>
      </c>
      <c r="Z1104" s="95">
        <v>-8.0645161290322491</v>
      </c>
      <c r="AA1104" s="95">
        <v>67.480645161290298</v>
      </c>
      <c r="AB1104" s="95">
        <v>-2.4</v>
      </c>
      <c r="AD1104" s="95">
        <v>3.51935483870967</v>
      </c>
      <c r="AF1104" s="96">
        <v>9</v>
      </c>
    </row>
    <row r="1105" spans="1:32" ht="13.5" hidden="1" customHeight="1" outlineLevel="1" x14ac:dyDescent="0.3">
      <c r="A1105" s="91" t="s">
        <v>2153</v>
      </c>
      <c r="B1105" s="92" t="s">
        <v>34</v>
      </c>
      <c r="D1105" s="94" t="s">
        <v>2154</v>
      </c>
      <c r="E1105" s="95">
        <v>9</v>
      </c>
      <c r="F1105" s="95">
        <v>0</v>
      </c>
      <c r="G1105" s="95">
        <v>0</v>
      </c>
      <c r="H1105" s="95">
        <v>0</v>
      </c>
      <c r="I1105" s="95">
        <v>0</v>
      </c>
      <c r="J1105" s="95">
        <v>9</v>
      </c>
      <c r="K1105" s="95">
        <v>0</v>
      </c>
      <c r="L1105" s="95">
        <v>0</v>
      </c>
      <c r="M1105" s="95">
        <v>0</v>
      </c>
      <c r="N1105" s="95">
        <v>0</v>
      </c>
      <c r="O1105" s="95">
        <v>0</v>
      </c>
      <c r="Q1105" s="95">
        <v>9</v>
      </c>
      <c r="R1105" s="95" t="s">
        <v>36</v>
      </c>
      <c r="S1105" s="95" t="s">
        <v>36</v>
      </c>
      <c r="X1105" s="95" t="s">
        <v>36</v>
      </c>
      <c r="Y1105" s="95" t="s">
        <v>36</v>
      </c>
      <c r="Z1105" s="95">
        <v>-7.5471698113207504</v>
      </c>
      <c r="AA1105" s="95" t="s">
        <v>36</v>
      </c>
      <c r="AB1105" s="95" t="s">
        <v>36</v>
      </c>
      <c r="AD1105" s="95" t="s">
        <v>36</v>
      </c>
      <c r="AF1105" s="96">
        <v>9</v>
      </c>
    </row>
    <row r="1106" spans="1:32" ht="13.5" hidden="1" customHeight="1" outlineLevel="1" x14ac:dyDescent="0.3">
      <c r="A1106" s="91" t="s">
        <v>2155</v>
      </c>
      <c r="B1106" s="92" t="s">
        <v>34</v>
      </c>
      <c r="D1106" s="94" t="s">
        <v>2156</v>
      </c>
      <c r="E1106" s="95">
        <v>36</v>
      </c>
      <c r="F1106" s="95">
        <v>0</v>
      </c>
      <c r="G1106" s="95">
        <v>0</v>
      </c>
      <c r="H1106" s="95">
        <v>0</v>
      </c>
      <c r="I1106" s="95">
        <v>0</v>
      </c>
      <c r="J1106" s="95">
        <v>36</v>
      </c>
      <c r="K1106" s="95">
        <v>0</v>
      </c>
      <c r="L1106" s="95">
        <v>0</v>
      </c>
      <c r="M1106" s="95">
        <v>0</v>
      </c>
      <c r="N1106" s="95">
        <v>0</v>
      </c>
      <c r="O1106" s="95">
        <v>0</v>
      </c>
      <c r="Q1106" s="95">
        <v>36</v>
      </c>
      <c r="R1106" s="95" t="s">
        <v>36</v>
      </c>
      <c r="S1106" s="95" t="s">
        <v>36</v>
      </c>
      <c r="X1106" s="95" t="s">
        <v>36</v>
      </c>
      <c r="Y1106" s="95">
        <v>32.299999999999997</v>
      </c>
      <c r="Z1106" s="95">
        <v>-2.9411764705882302</v>
      </c>
      <c r="AA1106" s="95">
        <v>31.35</v>
      </c>
      <c r="AB1106" s="95">
        <v>3.7</v>
      </c>
      <c r="AD1106" s="95">
        <v>4.6500000000000004</v>
      </c>
      <c r="AF1106" s="96">
        <v>9</v>
      </c>
    </row>
    <row r="1107" spans="1:32" ht="13.5" hidden="1" customHeight="1" outlineLevel="1" x14ac:dyDescent="0.3">
      <c r="A1107" s="91" t="s">
        <v>2157</v>
      </c>
      <c r="B1107" s="92" t="s">
        <v>34</v>
      </c>
      <c r="D1107" s="94" t="s">
        <v>2158</v>
      </c>
      <c r="E1107" s="95">
        <v>132</v>
      </c>
      <c r="F1107" s="95">
        <v>0</v>
      </c>
      <c r="G1107" s="95">
        <v>145</v>
      </c>
      <c r="H1107" s="95">
        <v>0</v>
      </c>
      <c r="I1107" s="95">
        <v>0</v>
      </c>
      <c r="J1107" s="95">
        <v>277</v>
      </c>
      <c r="K1107" s="95">
        <v>0</v>
      </c>
      <c r="L1107" s="95">
        <v>0</v>
      </c>
      <c r="M1107" s="95">
        <v>0</v>
      </c>
      <c r="N1107" s="95">
        <v>0</v>
      </c>
      <c r="O1107" s="95">
        <v>0</v>
      </c>
      <c r="Q1107" s="95">
        <v>277</v>
      </c>
      <c r="R1107" s="95">
        <v>26</v>
      </c>
      <c r="S1107" s="95">
        <v>114.3</v>
      </c>
      <c r="U1107" s="95">
        <v>141</v>
      </c>
      <c r="X1107" s="95">
        <v>255.3</v>
      </c>
      <c r="Y1107" s="95">
        <v>281.3</v>
      </c>
      <c r="Z1107" s="95">
        <v>-3.3149171270718201</v>
      </c>
      <c r="AA1107" s="95">
        <v>271.97513812154699</v>
      </c>
      <c r="AB1107" s="95">
        <v>-4.3000000000000096</v>
      </c>
      <c r="AD1107" s="95">
        <v>5.0248618784530104</v>
      </c>
      <c r="AF1107" s="96">
        <v>9</v>
      </c>
    </row>
    <row r="1108" spans="1:32" ht="13.5" hidden="1" customHeight="1" outlineLevel="1" x14ac:dyDescent="0.3">
      <c r="A1108" s="91" t="s">
        <v>2159</v>
      </c>
      <c r="B1108" s="92" t="s">
        <v>34</v>
      </c>
      <c r="D1108" s="94" t="s">
        <v>2160</v>
      </c>
      <c r="E1108" s="95">
        <v>48</v>
      </c>
      <c r="F1108" s="95">
        <v>0</v>
      </c>
      <c r="G1108" s="95">
        <v>0</v>
      </c>
      <c r="H1108" s="95">
        <v>0</v>
      </c>
      <c r="I1108" s="95">
        <v>0</v>
      </c>
      <c r="J1108" s="95">
        <v>48</v>
      </c>
      <c r="K1108" s="95">
        <v>0</v>
      </c>
      <c r="L1108" s="95">
        <v>0</v>
      </c>
      <c r="M1108" s="95">
        <v>0</v>
      </c>
      <c r="N1108" s="95">
        <v>0</v>
      </c>
      <c r="O1108" s="95">
        <v>0</v>
      </c>
      <c r="Q1108" s="95">
        <v>48</v>
      </c>
      <c r="R1108" s="95">
        <v>7</v>
      </c>
      <c r="S1108" s="95">
        <v>46.6</v>
      </c>
      <c r="X1108" s="95">
        <v>46.6</v>
      </c>
      <c r="Y1108" s="95">
        <v>53.6</v>
      </c>
      <c r="Z1108" s="95">
        <v>-5.2173913043478199</v>
      </c>
      <c r="AA1108" s="95">
        <v>50.803478260869497</v>
      </c>
      <c r="AB1108" s="95">
        <v>-5.6</v>
      </c>
      <c r="AD1108" s="95">
        <v>-2.8034782608695599</v>
      </c>
      <c r="AF1108" s="96">
        <v>9</v>
      </c>
    </row>
    <row r="1109" spans="1:32" ht="13.5" hidden="1" customHeight="1" outlineLevel="1" x14ac:dyDescent="0.3">
      <c r="A1109" s="91" t="s">
        <v>2161</v>
      </c>
      <c r="B1109" s="92" t="s">
        <v>34</v>
      </c>
      <c r="D1109" s="94" t="s">
        <v>2162</v>
      </c>
      <c r="E1109" s="95">
        <v>36</v>
      </c>
      <c r="F1109" s="95">
        <v>0</v>
      </c>
      <c r="G1109" s="95">
        <v>37</v>
      </c>
      <c r="H1109" s="95">
        <v>0</v>
      </c>
      <c r="I1109" s="95">
        <v>0</v>
      </c>
      <c r="J1109" s="95">
        <v>73</v>
      </c>
      <c r="K1109" s="95">
        <v>0</v>
      </c>
      <c r="L1109" s="95">
        <v>0</v>
      </c>
      <c r="M1109" s="95">
        <v>0</v>
      </c>
      <c r="N1109" s="95">
        <v>0</v>
      </c>
      <c r="O1109" s="95">
        <v>0</v>
      </c>
      <c r="Q1109" s="95">
        <v>73</v>
      </c>
      <c r="R1109" s="95" t="s">
        <v>36</v>
      </c>
      <c r="S1109" s="95" t="s">
        <v>36</v>
      </c>
      <c r="U1109" s="95">
        <v>37</v>
      </c>
      <c r="X1109" s="95" t="s">
        <v>36</v>
      </c>
      <c r="Y1109" s="95">
        <v>70</v>
      </c>
      <c r="Z1109" s="95">
        <v>-9.5238095238095202</v>
      </c>
      <c r="AA1109" s="95">
        <v>63.3333333333333</v>
      </c>
      <c r="AB1109" s="95">
        <v>3</v>
      </c>
      <c r="AD1109" s="95">
        <v>9.6666666666666607</v>
      </c>
      <c r="AF1109" s="96">
        <v>9</v>
      </c>
    </row>
    <row r="1110" spans="1:32" ht="13.5" hidden="1" customHeight="1" outlineLevel="1" x14ac:dyDescent="0.3">
      <c r="A1110" s="91" t="s">
        <v>2163</v>
      </c>
      <c r="B1110" s="92" t="s">
        <v>34</v>
      </c>
      <c r="D1110" s="94" t="s">
        <v>2164</v>
      </c>
      <c r="E1110" s="95">
        <v>9</v>
      </c>
      <c r="F1110" s="95">
        <v>0</v>
      </c>
      <c r="G1110" s="95">
        <v>37</v>
      </c>
      <c r="H1110" s="95">
        <v>0</v>
      </c>
      <c r="I1110" s="95">
        <v>0</v>
      </c>
      <c r="J1110" s="95">
        <v>46</v>
      </c>
      <c r="K1110" s="95">
        <v>0</v>
      </c>
      <c r="L1110" s="95">
        <v>0</v>
      </c>
      <c r="M1110" s="95">
        <v>0</v>
      </c>
      <c r="N1110" s="95">
        <v>0</v>
      </c>
      <c r="O1110" s="95">
        <v>0</v>
      </c>
      <c r="Q1110" s="95">
        <v>46</v>
      </c>
      <c r="R1110" s="95" t="s">
        <v>36</v>
      </c>
      <c r="S1110" s="95" t="s">
        <v>36</v>
      </c>
      <c r="X1110" s="95" t="s">
        <v>36</v>
      </c>
      <c r="Y1110" s="95">
        <v>18</v>
      </c>
      <c r="Z1110" s="95">
        <v>-18.518518518518501</v>
      </c>
      <c r="AA1110" s="95">
        <v>14.6666666666666</v>
      </c>
      <c r="AB1110" s="95">
        <v>28</v>
      </c>
      <c r="AD1110" s="95">
        <v>31.3333333333333</v>
      </c>
      <c r="AF1110" s="96">
        <v>9</v>
      </c>
    </row>
    <row r="1111" spans="1:32" ht="13.5" customHeight="1" x14ac:dyDescent="0.3">
      <c r="A1111" s="91" t="s">
        <v>2165</v>
      </c>
      <c r="B1111" s="92" t="s">
        <v>31</v>
      </c>
      <c r="D1111" s="94" t="s">
        <v>2166</v>
      </c>
      <c r="E1111" s="95">
        <v>674</v>
      </c>
      <c r="F1111" s="95">
        <v>24</v>
      </c>
      <c r="G1111" s="95">
        <v>811</v>
      </c>
      <c r="H1111" s="95">
        <v>505</v>
      </c>
      <c r="I1111" s="95">
        <v>72</v>
      </c>
      <c r="J1111" s="95">
        <v>2086</v>
      </c>
      <c r="K1111" s="95">
        <v>45</v>
      </c>
      <c r="L1111" s="95">
        <v>0</v>
      </c>
      <c r="M1111" s="95">
        <v>85</v>
      </c>
      <c r="N1111" s="95">
        <v>130</v>
      </c>
      <c r="O1111" s="95">
        <v>0</v>
      </c>
      <c r="Q1111" s="95">
        <v>2216</v>
      </c>
      <c r="R1111" s="95">
        <v>329</v>
      </c>
      <c r="S1111" s="95">
        <v>626.19318887915199</v>
      </c>
      <c r="T1111" s="95">
        <v>16.186377758304801</v>
      </c>
      <c r="U1111" s="95">
        <v>725.2</v>
      </c>
      <c r="V1111" s="95">
        <v>494</v>
      </c>
      <c r="W1111" s="95">
        <v>70</v>
      </c>
      <c r="X1111" s="95">
        <v>1931.5795666374499</v>
      </c>
      <c r="Y1111" s="95">
        <v>2260.5795666374502</v>
      </c>
      <c r="Z1111" s="95">
        <v>1.08330220395965</v>
      </c>
      <c r="AA1111" s="95">
        <v>2285.0684749051002</v>
      </c>
      <c r="AB1111" s="95">
        <v>-174.57956663745699</v>
      </c>
      <c r="AC1111" s="95">
        <v>92.2772208855652</v>
      </c>
      <c r="AD1111" s="95">
        <v>-69.068474905102406</v>
      </c>
      <c r="AE1111" s="95">
        <v>96.977400210819894</v>
      </c>
      <c r="AF1111" s="96">
        <v>1</v>
      </c>
    </row>
    <row r="1112" spans="1:32" ht="13.5" customHeight="1" collapsed="1" x14ac:dyDescent="0.3">
      <c r="A1112" s="91" t="s">
        <v>2167</v>
      </c>
      <c r="B1112" s="92" t="s">
        <v>31</v>
      </c>
      <c r="D1112" s="94" t="s">
        <v>2168</v>
      </c>
      <c r="E1112" s="95">
        <v>407</v>
      </c>
      <c r="F1112" s="95">
        <v>26</v>
      </c>
      <c r="G1112" s="95">
        <v>618</v>
      </c>
      <c r="H1112" s="95">
        <v>29</v>
      </c>
      <c r="I1112" s="95">
        <v>0</v>
      </c>
      <c r="J1112" s="95">
        <v>1080</v>
      </c>
      <c r="K1112" s="95">
        <v>0</v>
      </c>
      <c r="L1112" s="95">
        <v>0</v>
      </c>
      <c r="M1112" s="95">
        <v>0</v>
      </c>
      <c r="N1112" s="95">
        <v>0</v>
      </c>
      <c r="O1112" s="95">
        <v>0</v>
      </c>
      <c r="Q1112" s="95">
        <v>1080</v>
      </c>
      <c r="R1112" s="95">
        <v>103</v>
      </c>
      <c r="S1112" s="95">
        <v>370.8</v>
      </c>
      <c r="T1112" s="95">
        <v>8.0931888791524003</v>
      </c>
      <c r="U1112" s="95">
        <v>617.62833667334598</v>
      </c>
      <c r="V1112" s="95">
        <v>29</v>
      </c>
      <c r="X1112" s="95">
        <v>1025.5215255524899</v>
      </c>
      <c r="Y1112" s="95">
        <v>1128.5215255524899</v>
      </c>
      <c r="Z1112" s="95">
        <v>-1.8369690011480999</v>
      </c>
      <c r="AA1112" s="95">
        <v>1107.7909349568099</v>
      </c>
      <c r="AB1112" s="95">
        <v>-48.521525552499</v>
      </c>
      <c r="AC1112" s="95">
        <v>95.700434200513399</v>
      </c>
      <c r="AD1112" s="95">
        <v>-27.790934956815999</v>
      </c>
      <c r="AE1112" s="95">
        <v>97.491319518885604</v>
      </c>
      <c r="AF1112" s="96">
        <v>0</v>
      </c>
    </row>
    <row r="1113" spans="1:32" ht="13.5" hidden="1" customHeight="1" outlineLevel="1" x14ac:dyDescent="0.3">
      <c r="A1113" s="91" t="s">
        <v>2169</v>
      </c>
      <c r="B1113" s="92" t="s">
        <v>34</v>
      </c>
      <c r="D1113" s="94" t="s">
        <v>2170</v>
      </c>
      <c r="E1113" s="95">
        <v>81</v>
      </c>
      <c r="F1113" s="95">
        <v>0</v>
      </c>
      <c r="G1113" s="95">
        <v>81</v>
      </c>
      <c r="H1113" s="95">
        <v>29</v>
      </c>
      <c r="I1113" s="95">
        <v>0</v>
      </c>
      <c r="J1113" s="95">
        <v>191</v>
      </c>
      <c r="K1113" s="95">
        <v>0</v>
      </c>
      <c r="L1113" s="95">
        <v>0</v>
      </c>
      <c r="M1113" s="95">
        <v>0</v>
      </c>
      <c r="N1113" s="95">
        <v>0</v>
      </c>
      <c r="O1113" s="95">
        <v>0</v>
      </c>
      <c r="Q1113" s="95">
        <v>191</v>
      </c>
      <c r="R1113" s="95">
        <v>17</v>
      </c>
      <c r="S1113" s="95">
        <v>62</v>
      </c>
      <c r="U1113" s="95">
        <v>80.628336673346695</v>
      </c>
      <c r="V1113" s="95">
        <v>29</v>
      </c>
      <c r="X1113" s="95">
        <v>171.62833667334601</v>
      </c>
      <c r="Y1113" s="95">
        <v>188.62833667334601</v>
      </c>
      <c r="Z1113" s="95">
        <v>0</v>
      </c>
      <c r="AA1113" s="95">
        <v>188.62833667334601</v>
      </c>
      <c r="AB1113" s="95">
        <v>2.3716633266532998</v>
      </c>
      <c r="AD1113" s="95">
        <v>2.3716633266532998</v>
      </c>
      <c r="AF1113" s="96">
        <v>9</v>
      </c>
    </row>
    <row r="1114" spans="1:32" ht="13.5" hidden="1" customHeight="1" outlineLevel="1" x14ac:dyDescent="0.3">
      <c r="A1114" s="91" t="s">
        <v>2171</v>
      </c>
      <c r="B1114" s="92" t="s">
        <v>34</v>
      </c>
      <c r="D1114" s="94" t="s">
        <v>96</v>
      </c>
      <c r="E1114" s="95">
        <v>34</v>
      </c>
      <c r="F1114" s="95">
        <v>0</v>
      </c>
      <c r="G1114" s="95">
        <v>60</v>
      </c>
      <c r="H1114" s="95">
        <v>0</v>
      </c>
      <c r="I1114" s="95">
        <v>0</v>
      </c>
      <c r="J1114" s="95">
        <v>94</v>
      </c>
      <c r="K1114" s="95">
        <v>0</v>
      </c>
      <c r="L1114" s="95">
        <v>0</v>
      </c>
      <c r="M1114" s="95">
        <v>0</v>
      </c>
      <c r="N1114" s="95">
        <v>0</v>
      </c>
      <c r="O1114" s="95">
        <v>0</v>
      </c>
      <c r="Q1114" s="95">
        <v>94</v>
      </c>
      <c r="R1114" s="95">
        <v>6</v>
      </c>
      <c r="S1114" s="95">
        <v>26</v>
      </c>
      <c r="U1114" s="95">
        <v>60</v>
      </c>
      <c r="X1114" s="95">
        <v>86</v>
      </c>
      <c r="Y1114" s="95">
        <v>92</v>
      </c>
      <c r="Z1114" s="95">
        <v>-6.9565217391304301</v>
      </c>
      <c r="AA1114" s="95">
        <v>85.6</v>
      </c>
      <c r="AB1114" s="95">
        <v>2</v>
      </c>
      <c r="AD1114" s="95">
        <v>8.4</v>
      </c>
      <c r="AF1114" s="96">
        <v>9</v>
      </c>
    </row>
    <row r="1115" spans="1:32" ht="13.5" hidden="1" customHeight="1" outlineLevel="1" x14ac:dyDescent="0.3">
      <c r="A1115" s="91" t="s">
        <v>2172</v>
      </c>
      <c r="B1115" s="92" t="s">
        <v>34</v>
      </c>
      <c r="D1115" s="94" t="s">
        <v>2173</v>
      </c>
      <c r="E1115" s="95">
        <v>57</v>
      </c>
      <c r="F1115" s="95">
        <v>6</v>
      </c>
      <c r="G1115" s="95">
        <v>91</v>
      </c>
      <c r="H1115" s="95">
        <v>0</v>
      </c>
      <c r="I1115" s="95">
        <v>0</v>
      </c>
      <c r="J1115" s="95">
        <v>154</v>
      </c>
      <c r="K1115" s="95">
        <v>0</v>
      </c>
      <c r="L1115" s="95">
        <v>0</v>
      </c>
      <c r="M1115" s="95">
        <v>0</v>
      </c>
      <c r="N1115" s="95">
        <v>0</v>
      </c>
      <c r="O1115" s="95">
        <v>0</v>
      </c>
      <c r="Q1115" s="95">
        <v>154</v>
      </c>
      <c r="R1115" s="95" t="s">
        <v>36</v>
      </c>
      <c r="S1115" s="95" t="s">
        <v>36</v>
      </c>
      <c r="U1115" s="95">
        <v>91</v>
      </c>
      <c r="X1115" s="95" t="s">
        <v>36</v>
      </c>
      <c r="Y1115" s="95">
        <v>146</v>
      </c>
      <c r="Z1115" s="95">
        <v>-1.8181818181818099</v>
      </c>
      <c r="AA1115" s="95">
        <v>143.345454545454</v>
      </c>
      <c r="AB1115" s="95">
        <v>8</v>
      </c>
      <c r="AD1115" s="95">
        <v>10.654545454545399</v>
      </c>
      <c r="AF1115" s="96">
        <v>9</v>
      </c>
    </row>
    <row r="1116" spans="1:32" ht="13.5" hidden="1" customHeight="1" outlineLevel="1" x14ac:dyDescent="0.3">
      <c r="A1116" s="91" t="s">
        <v>2174</v>
      </c>
      <c r="B1116" s="92" t="s">
        <v>34</v>
      </c>
      <c r="D1116" s="94" t="s">
        <v>2175</v>
      </c>
      <c r="E1116" s="95">
        <v>18</v>
      </c>
      <c r="F1116" s="95">
        <v>6</v>
      </c>
      <c r="G1116" s="95">
        <v>0</v>
      </c>
      <c r="H1116" s="95">
        <v>0</v>
      </c>
      <c r="I1116" s="95">
        <v>0</v>
      </c>
      <c r="J1116" s="95">
        <v>24</v>
      </c>
      <c r="K1116" s="95">
        <v>0</v>
      </c>
      <c r="L1116" s="95">
        <v>0</v>
      </c>
      <c r="M1116" s="95">
        <v>0</v>
      </c>
      <c r="N1116" s="95">
        <v>0</v>
      </c>
      <c r="O1116" s="95">
        <v>0</v>
      </c>
      <c r="Q1116" s="95">
        <v>24</v>
      </c>
      <c r="R1116" s="95">
        <v>5</v>
      </c>
      <c r="S1116" s="95">
        <v>17</v>
      </c>
      <c r="X1116" s="95">
        <v>17</v>
      </c>
      <c r="Y1116" s="95">
        <v>22</v>
      </c>
      <c r="Z1116" s="95">
        <v>0</v>
      </c>
      <c r="AA1116" s="95">
        <v>22</v>
      </c>
      <c r="AB1116" s="95">
        <v>2</v>
      </c>
      <c r="AD1116" s="95">
        <v>2</v>
      </c>
      <c r="AF1116" s="96">
        <v>9</v>
      </c>
    </row>
    <row r="1117" spans="1:32" ht="13.5" hidden="1" customHeight="1" outlineLevel="1" x14ac:dyDescent="0.3">
      <c r="A1117" s="91" t="s">
        <v>2176</v>
      </c>
      <c r="B1117" s="92" t="s">
        <v>34</v>
      </c>
      <c r="D1117" s="94" t="s">
        <v>2177</v>
      </c>
      <c r="E1117" s="95">
        <v>12</v>
      </c>
      <c r="F1117" s="95">
        <v>0</v>
      </c>
      <c r="G1117" s="95">
        <v>60</v>
      </c>
      <c r="H1117" s="95">
        <v>0</v>
      </c>
      <c r="I1117" s="95">
        <v>0</v>
      </c>
      <c r="J1117" s="95">
        <v>72</v>
      </c>
      <c r="K1117" s="95">
        <v>0</v>
      </c>
      <c r="L1117" s="95">
        <v>0</v>
      </c>
      <c r="M1117" s="95">
        <v>0</v>
      </c>
      <c r="N1117" s="95">
        <v>0</v>
      </c>
      <c r="O1117" s="95">
        <v>0</v>
      </c>
      <c r="Q1117" s="95">
        <v>72</v>
      </c>
      <c r="R1117" s="95" t="s">
        <v>36</v>
      </c>
      <c r="S1117" s="95" t="s">
        <v>36</v>
      </c>
      <c r="U1117" s="95" t="s">
        <v>36</v>
      </c>
      <c r="X1117" s="95" t="s">
        <v>36</v>
      </c>
      <c r="Y1117" s="95" t="s">
        <v>36</v>
      </c>
      <c r="Z1117" s="95">
        <v>-3.6496350364963499</v>
      </c>
      <c r="AA1117" s="95" t="s">
        <v>36</v>
      </c>
      <c r="AB1117" s="95" t="s">
        <v>36</v>
      </c>
      <c r="AD1117" s="95" t="s">
        <v>36</v>
      </c>
      <c r="AF1117" s="96">
        <v>9</v>
      </c>
    </row>
    <row r="1118" spans="1:32" ht="13.5" hidden="1" customHeight="1" outlineLevel="1" x14ac:dyDescent="0.3">
      <c r="A1118" s="91" t="s">
        <v>2178</v>
      </c>
      <c r="B1118" s="92" t="s">
        <v>34</v>
      </c>
      <c r="D1118" s="94" t="s">
        <v>2179</v>
      </c>
      <c r="E1118" s="95">
        <v>30</v>
      </c>
      <c r="F1118" s="95">
        <v>5</v>
      </c>
      <c r="G1118" s="95">
        <v>60</v>
      </c>
      <c r="H1118" s="95">
        <v>0</v>
      </c>
      <c r="I1118" s="95">
        <v>0</v>
      </c>
      <c r="J1118" s="95">
        <v>95</v>
      </c>
      <c r="K1118" s="95">
        <v>0</v>
      </c>
      <c r="L1118" s="95">
        <v>0</v>
      </c>
      <c r="M1118" s="95">
        <v>0</v>
      </c>
      <c r="N1118" s="95">
        <v>0</v>
      </c>
      <c r="O1118" s="95">
        <v>0</v>
      </c>
      <c r="Q1118" s="95">
        <v>95</v>
      </c>
      <c r="R1118" s="95">
        <v>31</v>
      </c>
      <c r="S1118" s="95">
        <v>24</v>
      </c>
      <c r="U1118" s="95">
        <v>60</v>
      </c>
      <c r="X1118" s="95">
        <v>84</v>
      </c>
      <c r="Y1118" s="95">
        <v>115</v>
      </c>
      <c r="Z1118" s="95">
        <v>-5.2401746724890801</v>
      </c>
      <c r="AA1118" s="95">
        <v>108.973799126637</v>
      </c>
      <c r="AB1118" s="95">
        <v>-20</v>
      </c>
      <c r="AD1118" s="95">
        <v>-13.9737991266375</v>
      </c>
      <c r="AF1118" s="96">
        <v>9</v>
      </c>
    </row>
    <row r="1119" spans="1:32" ht="13.5" hidden="1" customHeight="1" outlineLevel="1" x14ac:dyDescent="0.3">
      <c r="A1119" s="91" t="s">
        <v>2180</v>
      </c>
      <c r="B1119" s="92" t="s">
        <v>34</v>
      </c>
      <c r="D1119" s="94" t="s">
        <v>2181</v>
      </c>
      <c r="E1119" s="95">
        <v>20</v>
      </c>
      <c r="F1119" s="95">
        <v>0</v>
      </c>
      <c r="G1119" s="95">
        <v>47</v>
      </c>
      <c r="H1119" s="95">
        <v>0</v>
      </c>
      <c r="I1119" s="95">
        <v>0</v>
      </c>
      <c r="J1119" s="95">
        <v>67</v>
      </c>
      <c r="K1119" s="95">
        <v>0</v>
      </c>
      <c r="L1119" s="95">
        <v>0</v>
      </c>
      <c r="M1119" s="95">
        <v>0</v>
      </c>
      <c r="N1119" s="95">
        <v>0</v>
      </c>
      <c r="O1119" s="95">
        <v>0</v>
      </c>
      <c r="Q1119" s="95">
        <v>67</v>
      </c>
      <c r="R1119" s="95">
        <v>5</v>
      </c>
      <c r="S1119" s="95">
        <v>24</v>
      </c>
      <c r="U1119" s="95">
        <v>47</v>
      </c>
      <c r="X1119" s="95">
        <v>71</v>
      </c>
      <c r="Y1119" s="95">
        <v>76</v>
      </c>
      <c r="Z1119" s="95">
        <v>-6.9767441860465098</v>
      </c>
      <c r="AA1119" s="95">
        <v>70.697674418604606</v>
      </c>
      <c r="AB1119" s="95">
        <v>-9</v>
      </c>
      <c r="AD1119" s="95">
        <v>-3.69767441860464</v>
      </c>
      <c r="AF1119" s="96">
        <v>9</v>
      </c>
    </row>
    <row r="1120" spans="1:32" ht="13.5" hidden="1" customHeight="1" outlineLevel="1" x14ac:dyDescent="0.3">
      <c r="A1120" s="91" t="s">
        <v>2182</v>
      </c>
      <c r="B1120" s="92" t="s">
        <v>34</v>
      </c>
      <c r="D1120" s="94" t="s">
        <v>2183</v>
      </c>
      <c r="E1120" s="95">
        <v>36</v>
      </c>
      <c r="F1120" s="95">
        <v>9</v>
      </c>
      <c r="G1120" s="95">
        <v>68</v>
      </c>
      <c r="H1120" s="95">
        <v>0</v>
      </c>
      <c r="I1120" s="95">
        <v>0</v>
      </c>
      <c r="J1120" s="95">
        <v>113</v>
      </c>
      <c r="K1120" s="95">
        <v>0</v>
      </c>
      <c r="L1120" s="95">
        <v>0</v>
      </c>
      <c r="M1120" s="95">
        <v>0</v>
      </c>
      <c r="N1120" s="95">
        <v>0</v>
      </c>
      <c r="O1120" s="95">
        <v>0</v>
      </c>
      <c r="Q1120" s="95">
        <v>113</v>
      </c>
      <c r="R1120" s="95">
        <v>8</v>
      </c>
      <c r="S1120" s="95">
        <v>45</v>
      </c>
      <c r="T1120" s="95">
        <v>8.0931888791524003</v>
      </c>
      <c r="U1120" s="95">
        <v>68</v>
      </c>
      <c r="X1120" s="95">
        <v>121.093188879152</v>
      </c>
      <c r="Y1120" s="95">
        <v>129.093188879152</v>
      </c>
      <c r="Z1120" s="95">
        <v>-1.26582278481012</v>
      </c>
      <c r="AA1120" s="95">
        <v>127.45909788068199</v>
      </c>
      <c r="AB1120" s="95">
        <v>-16.093188879152301</v>
      </c>
      <c r="AD1120" s="95">
        <v>-14.4590978806821</v>
      </c>
      <c r="AF1120" s="96">
        <v>9</v>
      </c>
    </row>
    <row r="1121" spans="1:32" ht="13.5" hidden="1" customHeight="1" outlineLevel="1" x14ac:dyDescent="0.3">
      <c r="A1121" s="91" t="s">
        <v>2184</v>
      </c>
      <c r="B1121" s="92" t="s">
        <v>34</v>
      </c>
      <c r="D1121" s="94" t="s">
        <v>2185</v>
      </c>
      <c r="E1121" s="95">
        <v>18</v>
      </c>
      <c r="F1121" s="95">
        <v>0</v>
      </c>
      <c r="G1121" s="95">
        <v>31</v>
      </c>
      <c r="H1121" s="95">
        <v>0</v>
      </c>
      <c r="I1121" s="95">
        <v>0</v>
      </c>
      <c r="J1121" s="95">
        <v>49</v>
      </c>
      <c r="K1121" s="95">
        <v>0</v>
      </c>
      <c r="L1121" s="95">
        <v>0</v>
      </c>
      <c r="M1121" s="95">
        <v>0</v>
      </c>
      <c r="N1121" s="95">
        <v>0</v>
      </c>
      <c r="O1121" s="95">
        <v>0</v>
      </c>
      <c r="Q1121" s="95">
        <v>49</v>
      </c>
      <c r="R1121" s="95">
        <v>6</v>
      </c>
      <c r="S1121" s="95">
        <v>21</v>
      </c>
      <c r="U1121" s="95">
        <v>31</v>
      </c>
      <c r="X1121" s="95">
        <v>52</v>
      </c>
      <c r="Y1121" s="95">
        <v>58</v>
      </c>
      <c r="Z1121" s="95">
        <v>-10.4477611940298</v>
      </c>
      <c r="AA1121" s="95">
        <v>51.9402985074626</v>
      </c>
      <c r="AB1121" s="95">
        <v>-9</v>
      </c>
      <c r="AD1121" s="95">
        <v>-2.9402985074626802</v>
      </c>
      <c r="AF1121" s="96">
        <v>9</v>
      </c>
    </row>
    <row r="1122" spans="1:32" ht="13.5" hidden="1" customHeight="1" outlineLevel="1" x14ac:dyDescent="0.3">
      <c r="A1122" s="91" t="s">
        <v>2186</v>
      </c>
      <c r="B1122" s="92" t="s">
        <v>34</v>
      </c>
      <c r="D1122" s="94" t="s">
        <v>2187</v>
      </c>
      <c r="E1122" s="95">
        <v>35</v>
      </c>
      <c r="F1122" s="95">
        <v>0</v>
      </c>
      <c r="G1122" s="95">
        <v>60</v>
      </c>
      <c r="H1122" s="95">
        <v>0</v>
      </c>
      <c r="I1122" s="95">
        <v>0</v>
      </c>
      <c r="J1122" s="95">
        <v>95</v>
      </c>
      <c r="K1122" s="95">
        <v>0</v>
      </c>
      <c r="L1122" s="95">
        <v>0</v>
      </c>
      <c r="M1122" s="95">
        <v>0</v>
      </c>
      <c r="N1122" s="95">
        <v>0</v>
      </c>
      <c r="O1122" s="95">
        <v>0</v>
      </c>
      <c r="Q1122" s="95">
        <v>95</v>
      </c>
      <c r="R1122" s="95" t="s">
        <v>36</v>
      </c>
      <c r="S1122" s="95" t="s">
        <v>36</v>
      </c>
      <c r="U1122" s="95">
        <v>60</v>
      </c>
      <c r="X1122" s="95" t="s">
        <v>36</v>
      </c>
      <c r="Y1122" s="95">
        <v>94.4</v>
      </c>
      <c r="Z1122" s="95">
        <v>5.7471264367816</v>
      </c>
      <c r="AA1122" s="95">
        <v>99.825287356321795</v>
      </c>
      <c r="AB1122" s="95">
        <v>0.59999999999998999</v>
      </c>
      <c r="AD1122" s="95">
        <v>-4.8252873563218497</v>
      </c>
      <c r="AF1122" s="96">
        <v>9</v>
      </c>
    </row>
    <row r="1123" spans="1:32" ht="13.5" hidden="1" customHeight="1" outlineLevel="1" x14ac:dyDescent="0.3">
      <c r="A1123" s="91" t="s">
        <v>2188</v>
      </c>
      <c r="B1123" s="92" t="s">
        <v>34</v>
      </c>
      <c r="D1123" s="94" t="s">
        <v>2189</v>
      </c>
      <c r="E1123" s="95">
        <v>0</v>
      </c>
      <c r="F1123" s="95">
        <v>0</v>
      </c>
      <c r="G1123" s="95">
        <v>60</v>
      </c>
      <c r="H1123" s="95">
        <v>0</v>
      </c>
      <c r="I1123" s="95">
        <v>0</v>
      </c>
      <c r="J1123" s="95">
        <v>60</v>
      </c>
      <c r="K1123" s="95">
        <v>0</v>
      </c>
      <c r="L1123" s="95">
        <v>0</v>
      </c>
      <c r="M1123" s="95">
        <v>0</v>
      </c>
      <c r="N1123" s="95">
        <v>0</v>
      </c>
      <c r="O1123" s="95">
        <v>0</v>
      </c>
      <c r="Q1123" s="95">
        <v>60</v>
      </c>
      <c r="R1123" s="95" t="s">
        <v>36</v>
      </c>
      <c r="U1123" s="95" t="s">
        <v>36</v>
      </c>
      <c r="X1123" s="95" t="s">
        <v>36</v>
      </c>
      <c r="Y1123" s="95">
        <v>61</v>
      </c>
      <c r="Z1123" s="95">
        <v>0</v>
      </c>
      <c r="AA1123" s="95">
        <v>61</v>
      </c>
      <c r="AB1123" s="95">
        <v>-0.99999999999999001</v>
      </c>
      <c r="AD1123" s="95">
        <v>-0.99999999999999001</v>
      </c>
      <c r="AF1123" s="96">
        <v>9</v>
      </c>
    </row>
    <row r="1124" spans="1:32" ht="13.5" hidden="1" customHeight="1" outlineLevel="1" x14ac:dyDescent="0.3">
      <c r="A1124" s="91" t="s">
        <v>2190</v>
      </c>
      <c r="B1124" s="92" t="s">
        <v>34</v>
      </c>
      <c r="D1124" s="94" t="s">
        <v>2191</v>
      </c>
      <c r="E1124" s="95">
        <v>12</v>
      </c>
      <c r="F1124" s="95">
        <v>0</v>
      </c>
      <c r="G1124" s="95">
        <v>0</v>
      </c>
      <c r="H1124" s="95">
        <v>0</v>
      </c>
      <c r="I1124" s="95">
        <v>0</v>
      </c>
      <c r="J1124" s="95">
        <v>12</v>
      </c>
      <c r="K1124" s="95">
        <v>0</v>
      </c>
      <c r="L1124" s="95">
        <v>0</v>
      </c>
      <c r="M1124" s="95">
        <v>0</v>
      </c>
      <c r="N1124" s="95">
        <v>0</v>
      </c>
      <c r="O1124" s="95">
        <v>0</v>
      </c>
      <c r="Q1124" s="95">
        <v>12</v>
      </c>
      <c r="R1124" s="95">
        <v>5</v>
      </c>
      <c r="S1124" s="95">
        <v>9.1999999999999993</v>
      </c>
      <c r="X1124" s="95">
        <v>9.1999999999999993</v>
      </c>
      <c r="Y1124" s="95">
        <v>14.2</v>
      </c>
      <c r="Z1124" s="95">
        <v>-6.3829787234042499</v>
      </c>
      <c r="AA1124" s="95">
        <v>13.2936170212765</v>
      </c>
      <c r="AB1124" s="95">
        <v>-2.19999999999999</v>
      </c>
      <c r="AD1124" s="95">
        <v>-1.2936170212765901</v>
      </c>
      <c r="AF1124" s="96">
        <v>9</v>
      </c>
    </row>
    <row r="1125" spans="1:32" ht="13.5" hidden="1" customHeight="1" outlineLevel="1" x14ac:dyDescent="0.3">
      <c r="A1125" s="91" t="s">
        <v>2192</v>
      </c>
      <c r="B1125" s="92" t="s">
        <v>34</v>
      </c>
      <c r="D1125" s="94" t="s">
        <v>2193</v>
      </c>
      <c r="E1125" s="95">
        <v>12</v>
      </c>
      <c r="F1125" s="95">
        <v>0</v>
      </c>
      <c r="G1125" s="95">
        <v>0</v>
      </c>
      <c r="H1125" s="95">
        <v>0</v>
      </c>
      <c r="I1125" s="95">
        <v>0</v>
      </c>
      <c r="J1125" s="95">
        <v>12</v>
      </c>
      <c r="K1125" s="95">
        <v>0</v>
      </c>
      <c r="L1125" s="95">
        <v>0</v>
      </c>
      <c r="M1125" s="95">
        <v>0</v>
      </c>
      <c r="N1125" s="95">
        <v>0</v>
      </c>
      <c r="O1125" s="95">
        <v>0</v>
      </c>
      <c r="Q1125" s="95">
        <v>12</v>
      </c>
      <c r="R1125" s="95">
        <v>5</v>
      </c>
      <c r="S1125" s="95">
        <v>10</v>
      </c>
      <c r="X1125" s="95">
        <v>10</v>
      </c>
      <c r="Y1125" s="95">
        <v>15</v>
      </c>
      <c r="Z1125" s="95">
        <v>8.4210526315789398</v>
      </c>
      <c r="AA1125" s="95">
        <v>16.2631578947368</v>
      </c>
      <c r="AB1125" s="95">
        <v>-3</v>
      </c>
      <c r="AD1125" s="95">
        <v>-4.2631578947368398</v>
      </c>
      <c r="AF1125" s="96">
        <v>9</v>
      </c>
    </row>
    <row r="1126" spans="1:32" ht="13.5" hidden="1" customHeight="1" outlineLevel="1" x14ac:dyDescent="0.3">
      <c r="A1126" s="91" t="s">
        <v>2194</v>
      </c>
      <c r="B1126" s="92" t="s">
        <v>34</v>
      </c>
      <c r="D1126" s="94" t="s">
        <v>2195</v>
      </c>
      <c r="E1126" s="95">
        <v>12</v>
      </c>
      <c r="F1126" s="95">
        <v>0</v>
      </c>
      <c r="G1126" s="95">
        <v>0</v>
      </c>
      <c r="H1126" s="95">
        <v>0</v>
      </c>
      <c r="I1126" s="95">
        <v>0</v>
      </c>
      <c r="J1126" s="95">
        <v>12</v>
      </c>
      <c r="K1126" s="95">
        <v>0</v>
      </c>
      <c r="L1126" s="95">
        <v>0</v>
      </c>
      <c r="M1126" s="95">
        <v>0</v>
      </c>
      <c r="N1126" s="95">
        <v>0</v>
      </c>
      <c r="O1126" s="95">
        <v>0</v>
      </c>
      <c r="Q1126" s="95">
        <v>12</v>
      </c>
      <c r="R1126" s="95" t="s">
        <v>36</v>
      </c>
      <c r="S1126" s="95" t="s">
        <v>36</v>
      </c>
      <c r="X1126" s="95" t="s">
        <v>36</v>
      </c>
      <c r="Y1126" s="95">
        <v>15.6</v>
      </c>
      <c r="Z1126" s="95">
        <v>-14.705882352941099</v>
      </c>
      <c r="AA1126" s="95">
        <v>13.305882352941101</v>
      </c>
      <c r="AB1126" s="95">
        <v>-3.6</v>
      </c>
      <c r="AD1126" s="95">
        <v>-1.3058823529411701</v>
      </c>
      <c r="AF1126" s="96">
        <v>9</v>
      </c>
    </row>
    <row r="1127" spans="1:32" ht="13.5" hidden="1" customHeight="1" outlineLevel="1" x14ac:dyDescent="0.3">
      <c r="A1127" s="91" t="s">
        <v>2196</v>
      </c>
      <c r="B1127" s="92" t="s">
        <v>34</v>
      </c>
      <c r="D1127" s="94" t="s">
        <v>2197</v>
      </c>
      <c r="E1127" s="95">
        <v>18</v>
      </c>
      <c r="F1127" s="95">
        <v>0</v>
      </c>
      <c r="G1127" s="95">
        <v>0</v>
      </c>
      <c r="H1127" s="95">
        <v>0</v>
      </c>
      <c r="I1127" s="95">
        <v>0</v>
      </c>
      <c r="J1127" s="95">
        <v>18</v>
      </c>
      <c r="K1127" s="95">
        <v>0</v>
      </c>
      <c r="L1127" s="95">
        <v>0</v>
      </c>
      <c r="M1127" s="95">
        <v>0</v>
      </c>
      <c r="N1127" s="95">
        <v>0</v>
      </c>
      <c r="O1127" s="95">
        <v>0</v>
      </c>
      <c r="Q1127" s="95">
        <v>18</v>
      </c>
      <c r="R1127" s="95" t="s">
        <v>36</v>
      </c>
      <c r="S1127" s="95" t="s">
        <v>36</v>
      </c>
      <c r="X1127" s="95" t="s">
        <v>36</v>
      </c>
      <c r="Y1127" s="95">
        <v>16.8</v>
      </c>
      <c r="Z1127" s="95">
        <v>2.8571428571428501</v>
      </c>
      <c r="AA1127" s="95">
        <v>17.28</v>
      </c>
      <c r="AB1127" s="95">
        <v>1.19999999999999</v>
      </c>
      <c r="AD1127" s="95">
        <v>0.72</v>
      </c>
      <c r="AF1127" s="96">
        <v>9</v>
      </c>
    </row>
    <row r="1128" spans="1:32" ht="13.5" hidden="1" customHeight="1" outlineLevel="1" x14ac:dyDescent="0.3">
      <c r="A1128" s="91" t="s">
        <v>2198</v>
      </c>
      <c r="B1128" s="92" t="s">
        <v>34</v>
      </c>
      <c r="D1128" s="94" t="s">
        <v>2199</v>
      </c>
      <c r="E1128" s="95">
        <v>12</v>
      </c>
      <c r="F1128" s="95">
        <v>0</v>
      </c>
      <c r="G1128" s="95">
        <v>0</v>
      </c>
      <c r="H1128" s="95">
        <v>0</v>
      </c>
      <c r="I1128" s="95">
        <v>0</v>
      </c>
      <c r="J1128" s="95">
        <v>12</v>
      </c>
      <c r="K1128" s="95">
        <v>0</v>
      </c>
      <c r="L1128" s="95">
        <v>0</v>
      </c>
      <c r="M1128" s="95">
        <v>0</v>
      </c>
      <c r="N1128" s="95">
        <v>0</v>
      </c>
      <c r="O1128" s="95">
        <v>0</v>
      </c>
      <c r="Q1128" s="95">
        <v>12</v>
      </c>
      <c r="R1128" s="95" t="s">
        <v>36</v>
      </c>
      <c r="S1128" s="95" t="s">
        <v>36</v>
      </c>
      <c r="X1128" s="95" t="s">
        <v>36</v>
      </c>
      <c r="Y1128" s="95">
        <v>10.8</v>
      </c>
      <c r="Z1128" s="95">
        <v>17.391304347826001</v>
      </c>
      <c r="AA1128" s="95">
        <v>12.6782608695652</v>
      </c>
      <c r="AB1128" s="95">
        <v>1.19999999999999</v>
      </c>
      <c r="AD1128" s="95">
        <v>-0.67826086956521003</v>
      </c>
      <c r="AF1128" s="96">
        <v>9</v>
      </c>
    </row>
    <row r="1129" spans="1:32" ht="13.5" customHeight="1" x14ac:dyDescent="0.3">
      <c r="A1129" s="91" t="s">
        <v>2200</v>
      </c>
      <c r="B1129" s="92" t="s">
        <v>31</v>
      </c>
      <c r="D1129" s="94" t="s">
        <v>2201</v>
      </c>
      <c r="E1129" s="95">
        <v>458</v>
      </c>
      <c r="F1129" s="95">
        <v>12</v>
      </c>
      <c r="G1129" s="95">
        <v>590</v>
      </c>
      <c r="H1129" s="95">
        <v>209</v>
      </c>
      <c r="I1129" s="95">
        <v>228</v>
      </c>
      <c r="J1129" s="95">
        <v>1497</v>
      </c>
      <c r="K1129" s="95">
        <v>0</v>
      </c>
      <c r="L1129" s="95">
        <v>0</v>
      </c>
      <c r="M1129" s="95">
        <v>0</v>
      </c>
      <c r="N1129" s="95">
        <v>0</v>
      </c>
      <c r="O1129" s="95">
        <v>0</v>
      </c>
      <c r="Q1129" s="95">
        <v>1497</v>
      </c>
      <c r="R1129" s="95">
        <v>93</v>
      </c>
      <c r="S1129" s="95">
        <v>407.19167529674098</v>
      </c>
      <c r="U1129" s="95">
        <v>420</v>
      </c>
      <c r="V1129" s="95">
        <v>206.9</v>
      </c>
      <c r="W1129" s="95">
        <v>211.2</v>
      </c>
      <c r="X1129" s="95">
        <v>1245.2916752967401</v>
      </c>
      <c r="Y1129" s="95">
        <v>1338.2916752967401</v>
      </c>
      <c r="Z1129" s="95">
        <v>-5.0639955481357797</v>
      </c>
      <c r="AA1129" s="95">
        <v>1270.5206444386399</v>
      </c>
      <c r="AB1129" s="95">
        <v>158.708324703258</v>
      </c>
      <c r="AC1129" s="95">
        <v>111.859023532225</v>
      </c>
      <c r="AD1129" s="95">
        <v>226.47935556135599</v>
      </c>
      <c r="AE1129" s="95">
        <v>117.825712360732</v>
      </c>
      <c r="AF1129" s="96">
        <v>1</v>
      </c>
    </row>
    <row r="1130" spans="1:32" ht="13.5" customHeight="1" collapsed="1" x14ac:dyDescent="0.3">
      <c r="A1130" s="91" t="s">
        <v>2202</v>
      </c>
      <c r="B1130" s="92" t="s">
        <v>31</v>
      </c>
      <c r="D1130" s="94" t="s">
        <v>2203</v>
      </c>
      <c r="E1130" s="95">
        <v>729</v>
      </c>
      <c r="F1130" s="95">
        <v>38</v>
      </c>
      <c r="G1130" s="95">
        <v>1190</v>
      </c>
      <c r="H1130" s="95">
        <v>869</v>
      </c>
      <c r="I1130" s="95">
        <v>522</v>
      </c>
      <c r="J1130" s="95">
        <v>3348</v>
      </c>
      <c r="K1130" s="95">
        <v>51</v>
      </c>
      <c r="L1130" s="95">
        <v>0</v>
      </c>
      <c r="M1130" s="95">
        <v>26</v>
      </c>
      <c r="N1130" s="95">
        <v>77</v>
      </c>
      <c r="O1130" s="95">
        <v>0</v>
      </c>
      <c r="Q1130" s="95">
        <v>3425</v>
      </c>
      <c r="R1130" s="95">
        <v>333</v>
      </c>
      <c r="S1130" s="95">
        <v>574.19545925276805</v>
      </c>
      <c r="T1130" s="95">
        <v>10.790918505536499</v>
      </c>
      <c r="U1130" s="95">
        <v>1115</v>
      </c>
      <c r="V1130" s="95">
        <v>861.1</v>
      </c>
      <c r="W1130" s="95">
        <v>465.6</v>
      </c>
      <c r="X1130" s="95">
        <v>3026.6863777582998</v>
      </c>
      <c r="Y1130" s="95">
        <v>3359.6863777582998</v>
      </c>
      <c r="Z1130" s="95">
        <v>-6.4814814814814801</v>
      </c>
      <c r="AA1130" s="95">
        <v>3141.9289273480399</v>
      </c>
      <c r="AB1130" s="95">
        <v>-11.6863777583043</v>
      </c>
      <c r="AC1130" s="95">
        <v>99.652158670652398</v>
      </c>
      <c r="AD1130" s="95">
        <v>283.071072651956</v>
      </c>
      <c r="AE1130" s="95">
        <v>109.00946772500301</v>
      </c>
      <c r="AF1130" s="96">
        <v>0</v>
      </c>
    </row>
    <row r="1131" spans="1:32" ht="13.5" hidden="1" customHeight="1" outlineLevel="1" x14ac:dyDescent="0.3">
      <c r="A1131" s="91" t="s">
        <v>2204</v>
      </c>
      <c r="B1131" s="92" t="s">
        <v>529</v>
      </c>
      <c r="D1131" s="94" t="s">
        <v>2205</v>
      </c>
      <c r="E1131" s="95">
        <v>570</v>
      </c>
      <c r="F1131" s="95">
        <v>32</v>
      </c>
      <c r="G1131" s="95">
        <v>867</v>
      </c>
      <c r="H1131" s="95">
        <v>779</v>
      </c>
      <c r="I1131" s="95">
        <v>410</v>
      </c>
      <c r="J1131" s="95">
        <v>2658</v>
      </c>
      <c r="K1131" s="95">
        <v>51</v>
      </c>
      <c r="L1131" s="95">
        <v>0</v>
      </c>
      <c r="M1131" s="95">
        <v>26</v>
      </c>
      <c r="N1131" s="95">
        <v>77</v>
      </c>
      <c r="O1131" s="95">
        <v>0</v>
      </c>
      <c r="Q1131" s="95">
        <v>2735</v>
      </c>
      <c r="R1131" s="95">
        <v>259</v>
      </c>
      <c r="S1131" s="95">
        <v>447.8</v>
      </c>
      <c r="T1131" s="95">
        <v>10.790918505536499</v>
      </c>
      <c r="U1131" s="95">
        <v>840</v>
      </c>
      <c r="V1131" s="95">
        <v>772.1</v>
      </c>
      <c r="W1131" s="95">
        <v>365.2</v>
      </c>
      <c r="X1131" s="95">
        <v>2435.89091850553</v>
      </c>
      <c r="Y1131" s="95">
        <v>2694.89091850553</v>
      </c>
      <c r="Z1131" s="95">
        <v>-6.3589412524209097</v>
      </c>
      <c r="AA1131" s="95">
        <v>2523.5243881809402</v>
      </c>
      <c r="AB1131" s="95">
        <v>-36.890918505536298</v>
      </c>
      <c r="AD1131" s="95">
        <v>211.47561181905701</v>
      </c>
      <c r="AF1131" s="96">
        <v>9</v>
      </c>
    </row>
    <row r="1132" spans="1:32" ht="13.5" hidden="1" customHeight="1" outlineLevel="1" x14ac:dyDescent="0.3">
      <c r="A1132" s="91" t="s">
        <v>2206</v>
      </c>
      <c r="B1132" s="92" t="s">
        <v>34</v>
      </c>
      <c r="D1132" s="94" t="s">
        <v>2207</v>
      </c>
      <c r="E1132" s="95">
        <v>9</v>
      </c>
      <c r="F1132" s="95">
        <v>0</v>
      </c>
      <c r="G1132" s="95">
        <v>0</v>
      </c>
      <c r="H1132" s="95">
        <v>90</v>
      </c>
      <c r="I1132" s="95">
        <v>0</v>
      </c>
      <c r="J1132" s="95">
        <v>99</v>
      </c>
      <c r="K1132" s="95">
        <v>0</v>
      </c>
      <c r="L1132" s="95">
        <v>0</v>
      </c>
      <c r="M1132" s="95">
        <v>0</v>
      </c>
      <c r="N1132" s="95">
        <v>0</v>
      </c>
      <c r="O1132" s="95">
        <v>0</v>
      </c>
      <c r="Q1132" s="95">
        <v>99</v>
      </c>
      <c r="R1132" s="95">
        <v>6</v>
      </c>
      <c r="V1132" s="95">
        <v>89</v>
      </c>
      <c r="X1132" s="95">
        <v>89</v>
      </c>
      <c r="Y1132" s="95">
        <v>95</v>
      </c>
      <c r="Z1132" s="95">
        <v>4.4943820224719104</v>
      </c>
      <c r="AA1132" s="95">
        <v>99.269662921348299</v>
      </c>
      <c r="AB1132" s="95">
        <v>4</v>
      </c>
      <c r="AD1132" s="95">
        <v>-0.26966292134831998</v>
      </c>
      <c r="AF1132" s="96">
        <v>9</v>
      </c>
    </row>
    <row r="1133" spans="1:32" ht="13.5" hidden="1" customHeight="1" outlineLevel="1" x14ac:dyDescent="0.3">
      <c r="A1133" s="91" t="s">
        <v>2208</v>
      </c>
      <c r="B1133" s="92" t="s">
        <v>34</v>
      </c>
      <c r="D1133" s="94" t="s">
        <v>2209</v>
      </c>
      <c r="E1133" s="95">
        <v>9</v>
      </c>
      <c r="F1133" s="95">
        <v>0</v>
      </c>
      <c r="G1133" s="95">
        <v>0</v>
      </c>
      <c r="H1133" s="95">
        <v>0</v>
      </c>
      <c r="I1133" s="95">
        <v>0</v>
      </c>
      <c r="J1133" s="95">
        <v>9</v>
      </c>
      <c r="K1133" s="95">
        <v>0</v>
      </c>
      <c r="L1133" s="95">
        <v>0</v>
      </c>
      <c r="M1133" s="95">
        <v>0</v>
      </c>
      <c r="N1133" s="95">
        <v>0</v>
      </c>
      <c r="O1133" s="95">
        <v>0</v>
      </c>
      <c r="Q1133" s="95">
        <v>9</v>
      </c>
      <c r="R1133" s="95" t="s">
        <v>36</v>
      </c>
      <c r="Y1133" s="95" t="s">
        <v>36</v>
      </c>
      <c r="Z1133" s="95">
        <v>5.4545454545454497</v>
      </c>
      <c r="AA1133" s="95" t="s">
        <v>36</v>
      </c>
      <c r="AB1133" s="95" t="s">
        <v>36</v>
      </c>
      <c r="AD1133" s="95" t="s">
        <v>36</v>
      </c>
      <c r="AF1133" s="96">
        <v>9</v>
      </c>
    </row>
    <row r="1134" spans="1:32" ht="13.5" hidden="1" customHeight="1" outlineLevel="1" x14ac:dyDescent="0.3">
      <c r="A1134" s="91" t="s">
        <v>2210</v>
      </c>
      <c r="B1134" s="92" t="s">
        <v>34</v>
      </c>
      <c r="D1134" s="94" t="s">
        <v>2211</v>
      </c>
      <c r="E1134" s="95">
        <v>0</v>
      </c>
      <c r="F1134" s="95">
        <v>0</v>
      </c>
      <c r="G1134" s="95">
        <v>0</v>
      </c>
      <c r="H1134" s="95">
        <v>0</v>
      </c>
      <c r="I1134" s="95">
        <v>0</v>
      </c>
      <c r="J1134" s="95">
        <v>0</v>
      </c>
      <c r="K1134" s="95">
        <v>0</v>
      </c>
      <c r="L1134" s="95">
        <v>0</v>
      </c>
      <c r="M1134" s="95">
        <v>0</v>
      </c>
      <c r="N1134" s="95">
        <v>0</v>
      </c>
      <c r="O1134" s="95">
        <v>0</v>
      </c>
      <c r="Q1134" s="95">
        <v>0</v>
      </c>
      <c r="R1134" s="95" t="s">
        <v>36</v>
      </c>
      <c r="S1134" s="95" t="s">
        <v>36</v>
      </c>
      <c r="X1134" s="95" t="s">
        <v>36</v>
      </c>
      <c r="Y1134" s="95">
        <v>9.3954592527682603</v>
      </c>
      <c r="Z1134" s="95">
        <v>-6.3492063492063497</v>
      </c>
      <c r="AA1134" s="95">
        <v>8.7989221573544008</v>
      </c>
      <c r="AB1134" s="95">
        <v>-9.3954592527682603</v>
      </c>
      <c r="AD1134" s="95">
        <v>-8.7989221573544008</v>
      </c>
      <c r="AF1134" s="96">
        <v>9</v>
      </c>
    </row>
    <row r="1135" spans="1:32" ht="13.5" hidden="1" customHeight="1" outlineLevel="1" x14ac:dyDescent="0.3">
      <c r="A1135" s="91" t="s">
        <v>2212</v>
      </c>
      <c r="B1135" s="92" t="s">
        <v>34</v>
      </c>
      <c r="D1135" s="94" t="s">
        <v>2213</v>
      </c>
      <c r="E1135" s="95">
        <v>47</v>
      </c>
      <c r="F1135" s="95">
        <v>0</v>
      </c>
      <c r="G1135" s="95">
        <v>94</v>
      </c>
      <c r="H1135" s="95">
        <v>0</v>
      </c>
      <c r="I1135" s="95">
        <v>0</v>
      </c>
      <c r="J1135" s="95">
        <v>141</v>
      </c>
      <c r="K1135" s="95">
        <v>0</v>
      </c>
      <c r="L1135" s="95">
        <v>0</v>
      </c>
      <c r="M1135" s="95">
        <v>0</v>
      </c>
      <c r="N1135" s="95">
        <v>0</v>
      </c>
      <c r="O1135" s="95">
        <v>0</v>
      </c>
      <c r="Q1135" s="95">
        <v>141</v>
      </c>
      <c r="R1135" s="95">
        <v>9</v>
      </c>
      <c r="S1135" s="95">
        <v>34.799999999999997</v>
      </c>
      <c r="U1135" s="95">
        <v>53</v>
      </c>
      <c r="X1135" s="95">
        <v>87.8</v>
      </c>
      <c r="Y1135" s="95">
        <v>96.8</v>
      </c>
      <c r="Z1135" s="95">
        <v>-8.0291970802919703</v>
      </c>
      <c r="AA1135" s="95">
        <v>89.027737226277296</v>
      </c>
      <c r="AB1135" s="95">
        <v>44.2</v>
      </c>
      <c r="AD1135" s="95">
        <v>51.972262773722598</v>
      </c>
      <c r="AF1135" s="96">
        <v>9</v>
      </c>
    </row>
    <row r="1136" spans="1:32" ht="13.5" hidden="1" customHeight="1" outlineLevel="1" x14ac:dyDescent="0.3">
      <c r="A1136" s="91" t="s">
        <v>2214</v>
      </c>
      <c r="B1136" s="92" t="s">
        <v>34</v>
      </c>
      <c r="D1136" s="94" t="s">
        <v>2215</v>
      </c>
      <c r="E1136" s="95">
        <v>0</v>
      </c>
      <c r="F1136" s="95">
        <v>0</v>
      </c>
      <c r="G1136" s="95">
        <v>0</v>
      </c>
      <c r="H1136" s="95">
        <v>0</v>
      </c>
      <c r="I1136" s="95">
        <v>0</v>
      </c>
      <c r="J1136" s="95">
        <v>0</v>
      </c>
      <c r="K1136" s="95">
        <v>0</v>
      </c>
      <c r="L1136" s="95">
        <v>0</v>
      </c>
      <c r="M1136" s="95">
        <v>0</v>
      </c>
      <c r="N1136" s="95">
        <v>0</v>
      </c>
      <c r="O1136" s="95">
        <v>0</v>
      </c>
      <c r="Q1136" s="95">
        <v>0</v>
      </c>
      <c r="R1136" s="95" t="s">
        <v>36</v>
      </c>
      <c r="Y1136" s="95" t="s">
        <v>36</v>
      </c>
      <c r="Z1136" s="95">
        <v>-15.625</v>
      </c>
      <c r="AA1136" s="95" t="s">
        <v>36</v>
      </c>
      <c r="AB1136" s="95" t="s">
        <v>36</v>
      </c>
      <c r="AD1136" s="95" t="s">
        <v>36</v>
      </c>
      <c r="AF1136" s="96">
        <v>9</v>
      </c>
    </row>
    <row r="1137" spans="1:32" ht="13.5" hidden="1" customHeight="1" outlineLevel="1" x14ac:dyDescent="0.3">
      <c r="A1137" s="91" t="s">
        <v>2216</v>
      </c>
      <c r="B1137" s="92" t="s">
        <v>34</v>
      </c>
      <c r="D1137" s="94" t="s">
        <v>2217</v>
      </c>
      <c r="E1137" s="95">
        <v>8</v>
      </c>
      <c r="F1137" s="95">
        <v>0</v>
      </c>
      <c r="G1137" s="95">
        <v>0</v>
      </c>
      <c r="H1137" s="95">
        <v>0</v>
      </c>
      <c r="I1137" s="95">
        <v>60</v>
      </c>
      <c r="J1137" s="95">
        <v>68</v>
      </c>
      <c r="K1137" s="95">
        <v>0</v>
      </c>
      <c r="L1137" s="95">
        <v>0</v>
      </c>
      <c r="M1137" s="95">
        <v>0</v>
      </c>
      <c r="N1137" s="95">
        <v>0</v>
      </c>
      <c r="O1137" s="95">
        <v>0</v>
      </c>
      <c r="Q1137" s="95">
        <v>68</v>
      </c>
      <c r="R1137" s="95" t="s">
        <v>36</v>
      </c>
      <c r="S1137" s="95" t="s">
        <v>36</v>
      </c>
      <c r="W1137" s="95">
        <v>59.4</v>
      </c>
      <c r="X1137" s="95" t="s">
        <v>36</v>
      </c>
      <c r="Y1137" s="95">
        <v>70.400000000000006</v>
      </c>
      <c r="Z1137" s="95">
        <v>-8.3333333333333304</v>
      </c>
      <c r="AA1137" s="95">
        <v>64.533333333333303</v>
      </c>
      <c r="AB1137" s="95">
        <v>-2.4</v>
      </c>
      <c r="AD1137" s="95">
        <v>3.4666666666666499</v>
      </c>
      <c r="AF1137" s="96">
        <v>9</v>
      </c>
    </row>
    <row r="1138" spans="1:32" ht="13.5" hidden="1" customHeight="1" outlineLevel="1" x14ac:dyDescent="0.3">
      <c r="A1138" s="91" t="s">
        <v>2218</v>
      </c>
      <c r="B1138" s="92" t="s">
        <v>34</v>
      </c>
      <c r="D1138" s="94" t="s">
        <v>2219</v>
      </c>
      <c r="E1138" s="95">
        <v>6</v>
      </c>
      <c r="F1138" s="95">
        <v>6</v>
      </c>
      <c r="G1138" s="95">
        <v>31</v>
      </c>
      <c r="H1138" s="95">
        <v>0</v>
      </c>
      <c r="I1138" s="95">
        <v>0</v>
      </c>
      <c r="J1138" s="95">
        <v>43</v>
      </c>
      <c r="K1138" s="95">
        <v>0</v>
      </c>
      <c r="L1138" s="95">
        <v>0</v>
      </c>
      <c r="M1138" s="95">
        <v>0</v>
      </c>
      <c r="N1138" s="95">
        <v>0</v>
      </c>
      <c r="O1138" s="95">
        <v>0</v>
      </c>
      <c r="Q1138" s="95">
        <v>43</v>
      </c>
      <c r="R1138" s="95">
        <v>8</v>
      </c>
      <c r="S1138" s="95">
        <v>13</v>
      </c>
      <c r="U1138" s="95">
        <v>31</v>
      </c>
      <c r="X1138" s="95">
        <v>44</v>
      </c>
      <c r="Y1138" s="95">
        <v>52</v>
      </c>
      <c r="Z1138" s="95">
        <v>-1.0869565217391299</v>
      </c>
      <c r="AA1138" s="95">
        <v>51.434782608695599</v>
      </c>
      <c r="AB1138" s="95">
        <v>-9</v>
      </c>
      <c r="AD1138" s="95">
        <v>-8.4347826086956506</v>
      </c>
      <c r="AF1138" s="96">
        <v>9</v>
      </c>
    </row>
    <row r="1139" spans="1:32" ht="13.5" hidden="1" customHeight="1" outlineLevel="1" x14ac:dyDescent="0.3">
      <c r="A1139" s="91" t="s">
        <v>2220</v>
      </c>
      <c r="B1139" s="92" t="s">
        <v>34</v>
      </c>
      <c r="D1139" s="94" t="s">
        <v>666</v>
      </c>
      <c r="E1139" s="95">
        <v>21</v>
      </c>
      <c r="F1139" s="95">
        <v>0</v>
      </c>
      <c r="G1139" s="95">
        <v>0</v>
      </c>
      <c r="H1139" s="95">
        <v>0</v>
      </c>
      <c r="I1139" s="95">
        <v>0</v>
      </c>
      <c r="J1139" s="95">
        <v>21</v>
      </c>
      <c r="K1139" s="95">
        <v>0</v>
      </c>
      <c r="L1139" s="95">
        <v>0</v>
      </c>
      <c r="M1139" s="95">
        <v>0</v>
      </c>
      <c r="N1139" s="95">
        <v>0</v>
      </c>
      <c r="O1139" s="95">
        <v>0</v>
      </c>
      <c r="Q1139" s="95">
        <v>21</v>
      </c>
      <c r="R1139" s="95" t="s">
        <v>36</v>
      </c>
      <c r="S1139" s="95" t="s">
        <v>36</v>
      </c>
      <c r="X1139" s="95" t="s">
        <v>36</v>
      </c>
      <c r="Y1139" s="95">
        <v>20</v>
      </c>
      <c r="Z1139" s="95">
        <v>0</v>
      </c>
      <c r="AA1139" s="95">
        <v>20</v>
      </c>
      <c r="AB1139" s="95">
        <v>1</v>
      </c>
      <c r="AD1139" s="95">
        <v>1</v>
      </c>
      <c r="AF1139" s="96">
        <v>9</v>
      </c>
    </row>
    <row r="1140" spans="1:32" ht="13.5" hidden="1" customHeight="1" outlineLevel="1" x14ac:dyDescent="0.3">
      <c r="A1140" s="91" t="s">
        <v>2221</v>
      </c>
      <c r="B1140" s="92" t="s">
        <v>34</v>
      </c>
      <c r="D1140" s="94" t="s">
        <v>2222</v>
      </c>
      <c r="E1140" s="95">
        <v>6</v>
      </c>
      <c r="F1140" s="95">
        <v>0</v>
      </c>
      <c r="G1140" s="95">
        <v>61</v>
      </c>
      <c r="H1140" s="95">
        <v>0</v>
      </c>
      <c r="I1140" s="95">
        <v>0</v>
      </c>
      <c r="J1140" s="95">
        <v>67</v>
      </c>
      <c r="K1140" s="95">
        <v>0</v>
      </c>
      <c r="L1140" s="95">
        <v>0</v>
      </c>
      <c r="M1140" s="95">
        <v>0</v>
      </c>
      <c r="N1140" s="95">
        <v>0</v>
      </c>
      <c r="O1140" s="95">
        <v>0</v>
      </c>
      <c r="Q1140" s="95">
        <v>67</v>
      </c>
      <c r="R1140" s="95">
        <v>10</v>
      </c>
      <c r="S1140" s="95">
        <v>9.6</v>
      </c>
      <c r="U1140" s="95">
        <v>55</v>
      </c>
      <c r="X1140" s="95">
        <v>64.599999999999994</v>
      </c>
      <c r="Y1140" s="95">
        <v>74.599999999999994</v>
      </c>
      <c r="Z1140" s="95">
        <v>-14.044943820224701</v>
      </c>
      <c r="AA1140" s="95">
        <v>64.122471910112296</v>
      </c>
      <c r="AB1140" s="95">
        <v>-7.5999999999999899</v>
      </c>
      <c r="AD1140" s="95">
        <v>2.8775280898876399</v>
      </c>
      <c r="AF1140" s="96">
        <v>9</v>
      </c>
    </row>
    <row r="1141" spans="1:32" ht="13.5" hidden="1" customHeight="1" outlineLevel="1" x14ac:dyDescent="0.3">
      <c r="A1141" s="91" t="s">
        <v>2223</v>
      </c>
      <c r="B1141" s="92" t="s">
        <v>34</v>
      </c>
      <c r="D1141" s="94" t="s">
        <v>2224</v>
      </c>
      <c r="E1141" s="95">
        <v>6</v>
      </c>
      <c r="F1141" s="95">
        <v>0</v>
      </c>
      <c r="G1141" s="95">
        <v>63</v>
      </c>
      <c r="H1141" s="95">
        <v>0</v>
      </c>
      <c r="I1141" s="95">
        <v>0</v>
      </c>
      <c r="J1141" s="95">
        <v>69</v>
      </c>
      <c r="K1141" s="95">
        <v>0</v>
      </c>
      <c r="L1141" s="95">
        <v>0</v>
      </c>
      <c r="M1141" s="95">
        <v>0</v>
      </c>
      <c r="N1141" s="95">
        <v>0</v>
      </c>
      <c r="O1141" s="95">
        <v>0</v>
      </c>
      <c r="Q1141" s="95">
        <v>69</v>
      </c>
      <c r="R1141" s="95">
        <v>7</v>
      </c>
      <c r="S1141" s="95">
        <v>9</v>
      </c>
      <c r="U1141" s="95">
        <v>63</v>
      </c>
      <c r="X1141" s="95">
        <v>72</v>
      </c>
      <c r="Y1141" s="95">
        <v>79</v>
      </c>
      <c r="Z1141" s="95">
        <v>-10.344827586206801</v>
      </c>
      <c r="AA1141" s="95">
        <v>70.827586206896498</v>
      </c>
      <c r="AB1141" s="95">
        <v>-10</v>
      </c>
      <c r="AD1141" s="95">
        <v>-1.82758620689655</v>
      </c>
      <c r="AF1141" s="96">
        <v>9</v>
      </c>
    </row>
    <row r="1142" spans="1:32" ht="13.5" hidden="1" customHeight="1" outlineLevel="1" x14ac:dyDescent="0.3">
      <c r="A1142" s="91" t="s">
        <v>2225</v>
      </c>
      <c r="B1142" s="92" t="s">
        <v>34</v>
      </c>
      <c r="D1142" s="94" t="s">
        <v>2226</v>
      </c>
      <c r="E1142" s="95">
        <v>17</v>
      </c>
      <c r="F1142" s="95">
        <v>0</v>
      </c>
      <c r="G1142" s="95">
        <v>74</v>
      </c>
      <c r="H1142" s="95">
        <v>0</v>
      </c>
      <c r="I1142" s="95">
        <v>0</v>
      </c>
      <c r="J1142" s="95">
        <v>91</v>
      </c>
      <c r="K1142" s="95">
        <v>0</v>
      </c>
      <c r="L1142" s="95">
        <v>0</v>
      </c>
      <c r="M1142" s="95">
        <v>0</v>
      </c>
      <c r="N1142" s="95">
        <v>0</v>
      </c>
      <c r="O1142" s="95">
        <v>0</v>
      </c>
      <c r="Q1142" s="95">
        <v>91</v>
      </c>
      <c r="R1142" s="95">
        <v>5</v>
      </c>
      <c r="S1142" s="95">
        <v>9</v>
      </c>
      <c r="U1142" s="95">
        <v>73</v>
      </c>
      <c r="X1142" s="95">
        <v>82</v>
      </c>
      <c r="Y1142" s="95">
        <v>87</v>
      </c>
      <c r="Z1142" s="95">
        <v>-5.46875</v>
      </c>
      <c r="AA1142" s="95">
        <v>82.2421875</v>
      </c>
      <c r="AB1142" s="95">
        <v>4</v>
      </c>
      <c r="AD1142" s="95">
        <v>8.7578125</v>
      </c>
      <c r="AF1142" s="96">
        <v>9</v>
      </c>
    </row>
    <row r="1143" spans="1:32" ht="13.5" hidden="1" customHeight="1" outlineLevel="1" x14ac:dyDescent="0.3">
      <c r="A1143" s="91" t="s">
        <v>2227</v>
      </c>
      <c r="B1143" s="92" t="s">
        <v>34</v>
      </c>
      <c r="D1143" s="94" t="s">
        <v>2228</v>
      </c>
      <c r="E1143" s="95">
        <v>24</v>
      </c>
      <c r="F1143" s="95">
        <v>0</v>
      </c>
      <c r="G1143" s="95">
        <v>0</v>
      </c>
      <c r="H1143" s="95">
        <v>0</v>
      </c>
      <c r="I1143" s="95">
        <v>52</v>
      </c>
      <c r="J1143" s="95">
        <v>76</v>
      </c>
      <c r="K1143" s="95">
        <v>0</v>
      </c>
      <c r="L1143" s="95">
        <v>0</v>
      </c>
      <c r="M1143" s="95">
        <v>0</v>
      </c>
      <c r="N1143" s="95">
        <v>0</v>
      </c>
      <c r="O1143" s="95">
        <v>0</v>
      </c>
      <c r="Q1143" s="95">
        <v>76</v>
      </c>
      <c r="R1143" s="95">
        <v>13</v>
      </c>
      <c r="S1143" s="95">
        <v>14.6</v>
      </c>
      <c r="W1143" s="95">
        <v>41</v>
      </c>
      <c r="X1143" s="95">
        <v>55.6</v>
      </c>
      <c r="Y1143" s="95">
        <v>68.599999999999994</v>
      </c>
      <c r="Z1143" s="95">
        <v>-3.2258064516128999</v>
      </c>
      <c r="AA1143" s="95">
        <v>66.387096774193495</v>
      </c>
      <c r="AB1143" s="95">
        <v>7.4</v>
      </c>
      <c r="AD1143" s="95">
        <v>9.6129032258064502</v>
      </c>
      <c r="AF1143" s="96">
        <v>9</v>
      </c>
    </row>
    <row r="1144" spans="1:32" ht="13.5" hidden="1" customHeight="1" outlineLevel="1" x14ac:dyDescent="0.3">
      <c r="A1144" s="91" t="s">
        <v>2229</v>
      </c>
      <c r="B1144" s="92" t="s">
        <v>34</v>
      </c>
      <c r="D1144" s="94" t="s">
        <v>2230</v>
      </c>
      <c r="E1144" s="95">
        <v>6</v>
      </c>
      <c r="F1144" s="95">
        <v>0</v>
      </c>
      <c r="G1144" s="95">
        <v>0</v>
      </c>
      <c r="H1144" s="95">
        <v>0</v>
      </c>
      <c r="I1144" s="95">
        <v>0</v>
      </c>
      <c r="J1144" s="95">
        <v>6</v>
      </c>
      <c r="K1144" s="95">
        <v>0</v>
      </c>
      <c r="L1144" s="95">
        <v>0</v>
      </c>
      <c r="M1144" s="95">
        <v>0</v>
      </c>
      <c r="N1144" s="95">
        <v>0</v>
      </c>
      <c r="O1144" s="95">
        <v>0</v>
      </c>
      <c r="Q1144" s="95">
        <v>6</v>
      </c>
      <c r="R1144" s="95" t="s">
        <v>36</v>
      </c>
      <c r="S1144" s="95" t="s">
        <v>36</v>
      </c>
      <c r="X1144" s="95" t="s">
        <v>36</v>
      </c>
      <c r="Y1144" s="95">
        <v>7</v>
      </c>
      <c r="Z1144" s="95">
        <v>-14.4444444444444</v>
      </c>
      <c r="AA1144" s="95">
        <v>5.98888888888888</v>
      </c>
      <c r="AB1144" s="95">
        <v>-1</v>
      </c>
      <c r="AD1144" s="95">
        <v>1.111111111111E-2</v>
      </c>
      <c r="AF1144" s="96">
        <v>9</v>
      </c>
    </row>
    <row r="1145" spans="1:32" ht="13.5" customHeight="1" collapsed="1" x14ac:dyDescent="0.3">
      <c r="A1145" s="91" t="s">
        <v>2231</v>
      </c>
      <c r="B1145" s="92" t="s">
        <v>31</v>
      </c>
      <c r="D1145" s="94" t="s">
        <v>2232</v>
      </c>
      <c r="E1145" s="95">
        <v>279</v>
      </c>
      <c r="F1145" s="95">
        <v>36</v>
      </c>
      <c r="G1145" s="95">
        <v>519</v>
      </c>
      <c r="H1145" s="95">
        <v>77</v>
      </c>
      <c r="I1145" s="95">
        <v>142</v>
      </c>
      <c r="J1145" s="95">
        <v>1053</v>
      </c>
      <c r="K1145" s="95">
        <v>49</v>
      </c>
      <c r="L1145" s="95">
        <v>0</v>
      </c>
      <c r="M1145" s="95">
        <v>80</v>
      </c>
      <c r="N1145" s="95">
        <v>129</v>
      </c>
      <c r="O1145" s="95">
        <v>0</v>
      </c>
      <c r="Q1145" s="95">
        <v>1182</v>
      </c>
      <c r="R1145" s="95">
        <v>139</v>
      </c>
      <c r="S1145" s="95">
        <v>224.586377758304</v>
      </c>
      <c r="T1145" s="95">
        <v>10.790918505536499</v>
      </c>
      <c r="U1145" s="95">
        <v>505</v>
      </c>
      <c r="W1145" s="95">
        <v>217.8</v>
      </c>
      <c r="X1145" s="95">
        <v>958.17729626384096</v>
      </c>
      <c r="Y1145" s="95">
        <v>1097.1772962638399</v>
      </c>
      <c r="Z1145" s="95">
        <v>-6.5479308538501799</v>
      </c>
      <c r="AA1145" s="95">
        <v>1025.3348855603399</v>
      </c>
      <c r="AB1145" s="95">
        <v>-44.177296263841498</v>
      </c>
      <c r="AC1145" s="95">
        <v>95.973549907177599</v>
      </c>
      <c r="AD1145" s="95">
        <v>156.665114439657</v>
      </c>
      <c r="AE1145" s="95">
        <v>115.279409356489</v>
      </c>
      <c r="AF1145" s="96">
        <v>1</v>
      </c>
    </row>
    <row r="1146" spans="1:32" ht="13.5" hidden="1" customHeight="1" outlineLevel="1" x14ac:dyDescent="0.3">
      <c r="A1146" s="91" t="s">
        <v>2233</v>
      </c>
      <c r="B1146" s="92" t="s">
        <v>34</v>
      </c>
      <c r="D1146" s="94" t="s">
        <v>2234</v>
      </c>
      <c r="E1146" s="95">
        <v>36</v>
      </c>
      <c r="F1146" s="95">
        <v>0</v>
      </c>
      <c r="G1146" s="95">
        <v>0</v>
      </c>
      <c r="H1146" s="95">
        <v>0</v>
      </c>
      <c r="I1146" s="95">
        <v>0</v>
      </c>
      <c r="J1146" s="95">
        <v>36</v>
      </c>
      <c r="K1146" s="95">
        <v>0</v>
      </c>
      <c r="L1146" s="95">
        <v>0</v>
      </c>
      <c r="M1146" s="95">
        <v>0</v>
      </c>
      <c r="N1146" s="95">
        <v>0</v>
      </c>
      <c r="O1146" s="95">
        <v>0</v>
      </c>
      <c r="Q1146" s="95">
        <v>36</v>
      </c>
      <c r="R1146" s="95" t="s">
        <v>36</v>
      </c>
      <c r="S1146" s="95" t="s">
        <v>36</v>
      </c>
      <c r="X1146" s="95" t="s">
        <v>36</v>
      </c>
      <c r="Y1146" s="95">
        <v>22.7954592527682</v>
      </c>
      <c r="Z1146" s="95">
        <v>-3.2258064516128999</v>
      </c>
      <c r="AA1146" s="95">
        <v>22.060121857517601</v>
      </c>
      <c r="AB1146" s="95">
        <v>13.2045407472317</v>
      </c>
      <c r="AD1146" s="95">
        <v>13.9398781424823</v>
      </c>
      <c r="AF1146" s="96">
        <v>9</v>
      </c>
    </row>
    <row r="1147" spans="1:32" ht="13.5" hidden="1" customHeight="1" outlineLevel="1" collapsed="1" x14ac:dyDescent="0.3">
      <c r="A1147" s="91" t="s">
        <v>2235</v>
      </c>
      <c r="B1147" s="92" t="s">
        <v>34</v>
      </c>
      <c r="D1147" s="94" t="s">
        <v>2236</v>
      </c>
      <c r="E1147" s="95">
        <v>0</v>
      </c>
      <c r="F1147" s="95">
        <v>0</v>
      </c>
      <c r="G1147" s="95">
        <v>47</v>
      </c>
      <c r="H1147" s="95">
        <v>0</v>
      </c>
      <c r="I1147" s="95">
        <v>0</v>
      </c>
      <c r="J1147" s="95">
        <v>47</v>
      </c>
      <c r="K1147" s="95">
        <v>0</v>
      </c>
      <c r="L1147" s="95">
        <v>0</v>
      </c>
      <c r="M1147" s="95">
        <v>0</v>
      </c>
      <c r="N1147" s="95">
        <v>0</v>
      </c>
      <c r="O1147" s="95">
        <v>0</v>
      </c>
      <c r="Q1147" s="95">
        <v>47</v>
      </c>
      <c r="R1147" s="95">
        <v>5</v>
      </c>
      <c r="U1147" s="95">
        <v>46</v>
      </c>
      <c r="X1147" s="95">
        <v>46</v>
      </c>
      <c r="Y1147" s="95">
        <v>51</v>
      </c>
      <c r="Z1147" s="95">
        <v>-2.0833333333333299</v>
      </c>
      <c r="AA1147" s="95">
        <v>49.9375</v>
      </c>
      <c r="AB1147" s="95">
        <v>-4</v>
      </c>
      <c r="AD1147" s="95">
        <v>-2.9375</v>
      </c>
      <c r="AF1147" s="96">
        <v>9</v>
      </c>
    </row>
    <row r="1148" spans="1:32" ht="13.5" hidden="1" customHeight="1" outlineLevel="1" x14ac:dyDescent="0.3">
      <c r="A1148" s="91" t="s">
        <v>2237</v>
      </c>
      <c r="B1148" s="92" t="s">
        <v>34</v>
      </c>
      <c r="D1148" s="94" t="s">
        <v>2236</v>
      </c>
      <c r="E1148" s="95">
        <v>12</v>
      </c>
      <c r="F1148" s="95">
        <v>0</v>
      </c>
      <c r="G1148" s="95">
        <v>0</v>
      </c>
      <c r="H1148" s="95">
        <v>0</v>
      </c>
      <c r="I1148" s="95">
        <v>0</v>
      </c>
      <c r="J1148" s="95">
        <v>12</v>
      </c>
      <c r="K1148" s="95">
        <v>0</v>
      </c>
      <c r="L1148" s="95">
        <v>0</v>
      </c>
      <c r="M1148" s="95">
        <v>0</v>
      </c>
      <c r="N1148" s="95">
        <v>0</v>
      </c>
      <c r="O1148" s="95">
        <v>0</v>
      </c>
      <c r="Q1148" s="95">
        <v>12</v>
      </c>
      <c r="R1148" s="95">
        <v>11</v>
      </c>
      <c r="S1148" s="95">
        <v>5</v>
      </c>
      <c r="X1148" s="95">
        <v>5</v>
      </c>
      <c r="Y1148" s="95">
        <v>16</v>
      </c>
      <c r="Z1148" s="95">
        <v>-5.2631578947368398</v>
      </c>
      <c r="AA1148" s="95">
        <v>15.157894736842101</v>
      </c>
      <c r="AB1148" s="95">
        <v>-4</v>
      </c>
      <c r="AD1148" s="95">
        <v>-3.1578947368421</v>
      </c>
      <c r="AF1148" s="96">
        <v>9</v>
      </c>
    </row>
    <row r="1149" spans="1:32" ht="13.5" hidden="1" customHeight="1" outlineLevel="1" x14ac:dyDescent="0.3">
      <c r="A1149" s="91" t="s">
        <v>2238</v>
      </c>
      <c r="B1149" s="92" t="s">
        <v>34</v>
      </c>
      <c r="D1149" s="94" t="s">
        <v>2239</v>
      </c>
      <c r="E1149" s="95">
        <v>30</v>
      </c>
      <c r="F1149" s="95">
        <v>0</v>
      </c>
      <c r="G1149" s="95">
        <v>31</v>
      </c>
      <c r="H1149" s="95">
        <v>0</v>
      </c>
      <c r="I1149" s="95">
        <v>0</v>
      </c>
      <c r="J1149" s="95">
        <v>61</v>
      </c>
      <c r="K1149" s="95">
        <v>0</v>
      </c>
      <c r="L1149" s="95">
        <v>0</v>
      </c>
      <c r="M1149" s="95">
        <v>0</v>
      </c>
      <c r="N1149" s="95">
        <v>0</v>
      </c>
      <c r="O1149" s="95">
        <v>0</v>
      </c>
      <c r="Q1149" s="95">
        <v>61</v>
      </c>
      <c r="R1149" s="95">
        <v>10</v>
      </c>
      <c r="S1149" s="95">
        <v>23</v>
      </c>
      <c r="U1149" s="95">
        <v>30</v>
      </c>
      <c r="X1149" s="95">
        <v>53</v>
      </c>
      <c r="Y1149" s="95">
        <v>63</v>
      </c>
      <c r="Z1149" s="95">
        <v>3.1914893617021201</v>
      </c>
      <c r="AA1149" s="95">
        <v>65.010638297872305</v>
      </c>
      <c r="AB1149" s="95">
        <v>-2</v>
      </c>
      <c r="AD1149" s="95">
        <v>-4.0106382978723296</v>
      </c>
      <c r="AF1149" s="96">
        <v>9</v>
      </c>
    </row>
    <row r="1150" spans="1:32" ht="13.5" hidden="1" customHeight="1" outlineLevel="1" collapsed="1" x14ac:dyDescent="0.3">
      <c r="A1150" s="91" t="s">
        <v>2240</v>
      </c>
      <c r="B1150" s="92" t="s">
        <v>34</v>
      </c>
      <c r="D1150" s="94" t="s">
        <v>2241</v>
      </c>
      <c r="E1150" s="95">
        <v>22</v>
      </c>
      <c r="F1150" s="95">
        <v>0</v>
      </c>
      <c r="G1150" s="95">
        <v>39</v>
      </c>
      <c r="H1150" s="95">
        <v>0</v>
      </c>
      <c r="I1150" s="95">
        <v>0</v>
      </c>
      <c r="J1150" s="95">
        <v>61</v>
      </c>
      <c r="K1150" s="95">
        <v>0</v>
      </c>
      <c r="L1150" s="95">
        <v>0</v>
      </c>
      <c r="M1150" s="95">
        <v>0</v>
      </c>
      <c r="N1150" s="95">
        <v>0</v>
      </c>
      <c r="O1150" s="95">
        <v>0</v>
      </c>
      <c r="Q1150" s="95">
        <v>61</v>
      </c>
      <c r="R1150" s="95">
        <v>8</v>
      </c>
      <c r="S1150" s="95">
        <v>17</v>
      </c>
      <c r="U1150" s="95">
        <v>38</v>
      </c>
      <c r="X1150" s="95">
        <v>55</v>
      </c>
      <c r="Y1150" s="95">
        <v>63</v>
      </c>
      <c r="Z1150" s="95">
        <v>-3.75</v>
      </c>
      <c r="AA1150" s="95">
        <v>60.637500000000003</v>
      </c>
      <c r="AB1150" s="95">
        <v>-2</v>
      </c>
      <c r="AD1150" s="95">
        <v>0.36249999999999</v>
      </c>
      <c r="AF1150" s="96">
        <v>9</v>
      </c>
    </row>
    <row r="1151" spans="1:32" ht="13.5" hidden="1" customHeight="1" outlineLevel="1" x14ac:dyDescent="0.3">
      <c r="A1151" s="91" t="s">
        <v>2242</v>
      </c>
      <c r="B1151" s="92" t="s">
        <v>34</v>
      </c>
      <c r="D1151" s="94" t="s">
        <v>2243</v>
      </c>
      <c r="E1151" s="95">
        <v>46</v>
      </c>
      <c r="F1151" s="95">
        <v>0</v>
      </c>
      <c r="G1151" s="95">
        <v>70</v>
      </c>
      <c r="H1151" s="95">
        <v>0</v>
      </c>
      <c r="I1151" s="95">
        <v>0</v>
      </c>
      <c r="J1151" s="95">
        <v>116</v>
      </c>
      <c r="K1151" s="95">
        <v>0</v>
      </c>
      <c r="L1151" s="95">
        <v>0</v>
      </c>
      <c r="M1151" s="95">
        <v>0</v>
      </c>
      <c r="N1151" s="95">
        <v>0</v>
      </c>
      <c r="O1151" s="95">
        <v>0</v>
      </c>
      <c r="Q1151" s="95">
        <v>116</v>
      </c>
      <c r="R1151" s="95">
        <v>29</v>
      </c>
      <c r="S1151" s="95">
        <v>35</v>
      </c>
      <c r="U1151" s="95">
        <v>68</v>
      </c>
      <c r="X1151" s="95">
        <v>103</v>
      </c>
      <c r="Y1151" s="95">
        <v>132</v>
      </c>
      <c r="Z1151" s="95">
        <v>-8.5020242914979693</v>
      </c>
      <c r="AA1151" s="95">
        <v>120.777327935222</v>
      </c>
      <c r="AB1151" s="95">
        <v>-16</v>
      </c>
      <c r="AD1151" s="95">
        <v>-4.7773279352226696</v>
      </c>
      <c r="AF1151" s="96">
        <v>9</v>
      </c>
    </row>
    <row r="1152" spans="1:32" ht="13.5" hidden="1" customHeight="1" outlineLevel="1" x14ac:dyDescent="0.3">
      <c r="A1152" s="91" t="s">
        <v>2244</v>
      </c>
      <c r="B1152" s="92" t="s">
        <v>34</v>
      </c>
      <c r="D1152" s="94" t="s">
        <v>2245</v>
      </c>
      <c r="E1152" s="95">
        <v>6</v>
      </c>
      <c r="F1152" s="95">
        <v>0</v>
      </c>
      <c r="G1152" s="95">
        <v>75</v>
      </c>
      <c r="H1152" s="95">
        <v>0</v>
      </c>
      <c r="I1152" s="95">
        <v>0</v>
      </c>
      <c r="J1152" s="95">
        <v>81</v>
      </c>
      <c r="K1152" s="95">
        <v>0</v>
      </c>
      <c r="L1152" s="95">
        <v>0</v>
      </c>
      <c r="M1152" s="95">
        <v>0</v>
      </c>
      <c r="N1152" s="95">
        <v>0</v>
      </c>
      <c r="O1152" s="95">
        <v>0</v>
      </c>
      <c r="Q1152" s="95">
        <v>81</v>
      </c>
      <c r="R1152" s="95">
        <v>7</v>
      </c>
      <c r="S1152" s="95">
        <v>9</v>
      </c>
      <c r="U1152" s="95">
        <v>74</v>
      </c>
      <c r="X1152" s="95">
        <v>83</v>
      </c>
      <c r="Y1152" s="95">
        <v>90</v>
      </c>
      <c r="Z1152" s="95">
        <v>-10.1851851851851</v>
      </c>
      <c r="AA1152" s="95">
        <v>80.8333333333333</v>
      </c>
      <c r="AB1152" s="95">
        <v>-9</v>
      </c>
      <c r="AD1152" s="95">
        <v>0.16666666666666999</v>
      </c>
      <c r="AF1152" s="96">
        <v>9</v>
      </c>
    </row>
    <row r="1153" spans="1:32" ht="13.5" hidden="1" customHeight="1" outlineLevel="1" x14ac:dyDescent="0.3">
      <c r="A1153" s="91" t="s">
        <v>2246</v>
      </c>
      <c r="B1153" s="92" t="s">
        <v>34</v>
      </c>
      <c r="D1153" s="94" t="s">
        <v>2247</v>
      </c>
      <c r="E1153" s="95">
        <v>12</v>
      </c>
      <c r="F1153" s="95">
        <v>0</v>
      </c>
      <c r="G1153" s="95">
        <v>81</v>
      </c>
      <c r="H1153" s="95">
        <v>0</v>
      </c>
      <c r="I1153" s="95">
        <v>0</v>
      </c>
      <c r="J1153" s="95">
        <v>93</v>
      </c>
      <c r="K1153" s="95">
        <v>0</v>
      </c>
      <c r="L1153" s="95">
        <v>0</v>
      </c>
      <c r="M1153" s="95">
        <v>0</v>
      </c>
      <c r="N1153" s="95">
        <v>0</v>
      </c>
      <c r="O1153" s="95">
        <v>0</v>
      </c>
      <c r="Q1153" s="95">
        <v>93</v>
      </c>
      <c r="R1153" s="95">
        <v>7</v>
      </c>
      <c r="S1153" s="95">
        <v>12</v>
      </c>
      <c r="U1153" s="95">
        <v>81</v>
      </c>
      <c r="X1153" s="95">
        <v>93</v>
      </c>
      <c r="Y1153" s="95">
        <v>100</v>
      </c>
      <c r="Z1153" s="95">
        <v>-7.3446327683615804</v>
      </c>
      <c r="AA1153" s="95">
        <v>92.655367231638394</v>
      </c>
      <c r="AB1153" s="95">
        <v>-7</v>
      </c>
      <c r="AD1153" s="95">
        <v>0.34463276836156997</v>
      </c>
      <c r="AF1153" s="96">
        <v>9</v>
      </c>
    </row>
    <row r="1154" spans="1:32" ht="13.5" hidden="1" customHeight="1" outlineLevel="1" x14ac:dyDescent="0.3">
      <c r="A1154" s="91" t="s">
        <v>2248</v>
      </c>
      <c r="B1154" s="92" t="s">
        <v>34</v>
      </c>
      <c r="D1154" s="94" t="s">
        <v>2249</v>
      </c>
      <c r="E1154" s="95">
        <v>26</v>
      </c>
      <c r="F1154" s="95">
        <v>0</v>
      </c>
      <c r="G1154" s="95">
        <v>80</v>
      </c>
      <c r="H1154" s="95">
        <v>0</v>
      </c>
      <c r="I1154" s="95">
        <v>0</v>
      </c>
      <c r="J1154" s="95">
        <v>106</v>
      </c>
      <c r="K1154" s="95">
        <v>0</v>
      </c>
      <c r="L1154" s="95">
        <v>0</v>
      </c>
      <c r="M1154" s="95">
        <v>0</v>
      </c>
      <c r="N1154" s="95">
        <v>0</v>
      </c>
      <c r="O1154" s="95">
        <v>0</v>
      </c>
      <c r="Q1154" s="95">
        <v>106</v>
      </c>
      <c r="R1154" s="95" t="s">
        <v>36</v>
      </c>
      <c r="S1154" s="95" t="s">
        <v>36</v>
      </c>
      <c r="U1154" s="95">
        <v>76</v>
      </c>
      <c r="X1154" s="95" t="s">
        <v>36</v>
      </c>
      <c r="Y1154" s="95">
        <v>103.790918505536</v>
      </c>
      <c r="Z1154" s="95">
        <v>-5.3333333333333304</v>
      </c>
      <c r="AA1154" s="95">
        <v>98.255402851907903</v>
      </c>
      <c r="AB1154" s="95">
        <v>2.20908149446347</v>
      </c>
      <c r="AD1154" s="95">
        <v>7.7445971480920903</v>
      </c>
      <c r="AF1154" s="96">
        <v>9</v>
      </c>
    </row>
    <row r="1155" spans="1:32" ht="13.5" hidden="1" customHeight="1" outlineLevel="1" x14ac:dyDescent="0.3">
      <c r="A1155" s="91" t="s">
        <v>2250</v>
      </c>
      <c r="B1155" s="92" t="s">
        <v>34</v>
      </c>
      <c r="D1155" s="94" t="s">
        <v>2251</v>
      </c>
      <c r="E1155" s="95">
        <v>36</v>
      </c>
      <c r="F1155" s="95">
        <v>0</v>
      </c>
      <c r="G1155" s="95">
        <v>31</v>
      </c>
      <c r="H1155" s="95">
        <v>0</v>
      </c>
      <c r="I1155" s="95">
        <v>62</v>
      </c>
      <c r="J1155" s="95">
        <v>129</v>
      </c>
      <c r="K1155" s="95">
        <v>49</v>
      </c>
      <c r="L1155" s="95">
        <v>0</v>
      </c>
      <c r="M1155" s="95">
        <v>0</v>
      </c>
      <c r="N1155" s="95">
        <v>49</v>
      </c>
      <c r="O1155" s="95">
        <v>0</v>
      </c>
      <c r="Q1155" s="95">
        <v>178</v>
      </c>
      <c r="R1155" s="95">
        <v>12</v>
      </c>
      <c r="S1155" s="95">
        <v>35</v>
      </c>
      <c r="U1155" s="95">
        <v>30</v>
      </c>
      <c r="W1155" s="95">
        <v>61.8</v>
      </c>
      <c r="X1155" s="95">
        <v>126.8</v>
      </c>
      <c r="Y1155" s="95">
        <v>138.80000000000001</v>
      </c>
      <c r="Z1155" s="95">
        <v>-7.5471698113207504</v>
      </c>
      <c r="AA1155" s="95">
        <v>128.32452830188601</v>
      </c>
      <c r="AB1155" s="95">
        <v>-9.8000000000000096</v>
      </c>
      <c r="AD1155" s="95">
        <v>49.675471698113199</v>
      </c>
      <c r="AF1155" s="96">
        <v>9</v>
      </c>
    </row>
    <row r="1156" spans="1:32" ht="13.5" hidden="1" customHeight="1" outlineLevel="1" x14ac:dyDescent="0.3">
      <c r="A1156" s="91" t="s">
        <v>2252</v>
      </c>
      <c r="B1156" s="92" t="s">
        <v>34</v>
      </c>
      <c r="D1156" s="94" t="s">
        <v>2253</v>
      </c>
      <c r="E1156" s="95">
        <v>53</v>
      </c>
      <c r="F1156" s="95">
        <v>36</v>
      </c>
      <c r="G1156" s="95">
        <v>65</v>
      </c>
      <c r="H1156" s="95">
        <v>77</v>
      </c>
      <c r="I1156" s="95">
        <v>80</v>
      </c>
      <c r="J1156" s="95">
        <v>311</v>
      </c>
      <c r="K1156" s="95">
        <v>0</v>
      </c>
      <c r="L1156" s="95">
        <v>0</v>
      </c>
      <c r="M1156" s="95">
        <v>80</v>
      </c>
      <c r="N1156" s="95">
        <v>80</v>
      </c>
      <c r="O1156" s="95">
        <v>0</v>
      </c>
      <c r="Q1156" s="95">
        <v>391</v>
      </c>
      <c r="R1156" s="95">
        <v>43</v>
      </c>
      <c r="S1156" s="95">
        <v>45</v>
      </c>
      <c r="T1156" s="95">
        <v>10.790918505536499</v>
      </c>
      <c r="U1156" s="95">
        <v>62</v>
      </c>
      <c r="W1156" s="95">
        <v>156</v>
      </c>
      <c r="X1156" s="95">
        <v>273.79091850553601</v>
      </c>
      <c r="Y1156" s="95">
        <v>316.79091850553601</v>
      </c>
      <c r="Z1156" s="95">
        <v>-9.3474426807760107</v>
      </c>
      <c r="AA1156" s="95">
        <v>287.17906898032697</v>
      </c>
      <c r="AB1156" s="95">
        <v>-5.7909185055365198</v>
      </c>
      <c r="AD1156" s="95">
        <v>103.820931019672</v>
      </c>
      <c r="AF1156" s="96">
        <v>9</v>
      </c>
    </row>
    <row r="1157" spans="1:32" ht="13.5" customHeight="1" collapsed="1" x14ac:dyDescent="0.3">
      <c r="A1157" s="91" t="s">
        <v>2254</v>
      </c>
      <c r="B1157" s="92" t="s">
        <v>31</v>
      </c>
      <c r="D1157" s="94" t="s">
        <v>2255</v>
      </c>
      <c r="E1157" s="95">
        <v>806</v>
      </c>
      <c r="F1157" s="95">
        <v>18</v>
      </c>
      <c r="G1157" s="95">
        <v>916</v>
      </c>
      <c r="H1157" s="95">
        <v>520</v>
      </c>
      <c r="I1157" s="95">
        <v>594</v>
      </c>
      <c r="J1157" s="95">
        <v>2854</v>
      </c>
      <c r="K1157" s="95">
        <v>64</v>
      </c>
      <c r="L1157" s="95">
        <v>0</v>
      </c>
      <c r="M1157" s="95">
        <v>0</v>
      </c>
      <c r="N1157" s="95">
        <v>64</v>
      </c>
      <c r="O1157" s="95">
        <v>0</v>
      </c>
      <c r="Q1157" s="95">
        <v>2918</v>
      </c>
      <c r="R1157" s="95">
        <v>236</v>
      </c>
      <c r="S1157" s="95">
        <v>662.6</v>
      </c>
      <c r="T1157" s="95" t="s">
        <v>36</v>
      </c>
      <c r="U1157" s="95">
        <v>888</v>
      </c>
      <c r="V1157" s="95" t="s">
        <v>36</v>
      </c>
      <c r="W1157" s="95">
        <v>576</v>
      </c>
      <c r="X1157" s="95">
        <v>2630.0962160439699</v>
      </c>
      <c r="Y1157" s="95">
        <v>2866.0962160439699</v>
      </c>
      <c r="Z1157" s="95">
        <v>-5.1147359690351104</v>
      </c>
      <c r="AA1157" s="95">
        <v>2719.5029619748102</v>
      </c>
      <c r="AB1157" s="95">
        <v>-12.0962160439735</v>
      </c>
      <c r="AC1157" s="95">
        <v>99.577954990615396</v>
      </c>
      <c r="AD1157" s="95">
        <v>198.49703802518201</v>
      </c>
      <c r="AE1157" s="95">
        <v>107.299019004599</v>
      </c>
      <c r="AF1157" s="96">
        <v>0</v>
      </c>
    </row>
    <row r="1158" spans="1:32" ht="13.5" hidden="1" customHeight="1" outlineLevel="1" x14ac:dyDescent="0.3">
      <c r="A1158" s="91" t="s">
        <v>2256</v>
      </c>
      <c r="B1158" s="92" t="s">
        <v>34</v>
      </c>
      <c r="D1158" s="94" t="s">
        <v>1774</v>
      </c>
      <c r="E1158" s="95">
        <v>0</v>
      </c>
      <c r="F1158" s="95">
        <v>0</v>
      </c>
      <c r="G1158" s="95">
        <v>0</v>
      </c>
      <c r="H1158" s="95">
        <v>0</v>
      </c>
      <c r="I1158" s="95">
        <v>0</v>
      </c>
      <c r="J1158" s="95">
        <v>0</v>
      </c>
      <c r="K1158" s="95">
        <v>0</v>
      </c>
      <c r="L1158" s="95">
        <v>0</v>
      </c>
      <c r="M1158" s="95">
        <v>0</v>
      </c>
      <c r="N1158" s="95">
        <v>0</v>
      </c>
      <c r="O1158" s="95">
        <v>0</v>
      </c>
      <c r="Q1158" s="95">
        <v>0</v>
      </c>
      <c r="R1158" s="95">
        <v>6</v>
      </c>
      <c r="W1158" s="95">
        <v>11</v>
      </c>
      <c r="X1158" s="95">
        <v>11</v>
      </c>
      <c r="Y1158" s="95">
        <v>17</v>
      </c>
      <c r="Z1158" s="95">
        <v>-12.6582278481012</v>
      </c>
      <c r="AA1158" s="95">
        <v>14.848101265822701</v>
      </c>
      <c r="AB1158" s="95">
        <v>-17</v>
      </c>
      <c r="AD1158" s="95">
        <v>-14.848101265822701</v>
      </c>
      <c r="AF1158" s="96">
        <v>9</v>
      </c>
    </row>
    <row r="1159" spans="1:32" ht="13.5" hidden="1" customHeight="1" outlineLevel="1" x14ac:dyDescent="0.3">
      <c r="A1159" s="91" t="s">
        <v>2257</v>
      </c>
      <c r="B1159" s="92" t="s">
        <v>34</v>
      </c>
      <c r="D1159" s="94" t="s">
        <v>2258</v>
      </c>
      <c r="E1159" s="95">
        <v>206</v>
      </c>
      <c r="F1159" s="95">
        <v>6</v>
      </c>
      <c r="G1159" s="95">
        <v>197</v>
      </c>
      <c r="H1159" s="95">
        <v>290</v>
      </c>
      <c r="I1159" s="95">
        <v>236</v>
      </c>
      <c r="J1159" s="95">
        <v>935</v>
      </c>
      <c r="K1159" s="95">
        <v>0</v>
      </c>
      <c r="L1159" s="95">
        <v>0</v>
      </c>
      <c r="M1159" s="95">
        <v>0</v>
      </c>
      <c r="N1159" s="95">
        <v>0</v>
      </c>
      <c r="O1159" s="95">
        <v>0</v>
      </c>
      <c r="Q1159" s="95">
        <v>935</v>
      </c>
      <c r="R1159" s="95" t="s">
        <v>36</v>
      </c>
      <c r="S1159" s="95" t="s">
        <v>36</v>
      </c>
      <c r="T1159" s="95" t="s">
        <v>36</v>
      </c>
      <c r="U1159" s="95" t="s">
        <v>36</v>
      </c>
      <c r="V1159" s="95" t="s">
        <v>36</v>
      </c>
      <c r="W1159" s="95" t="s">
        <v>36</v>
      </c>
      <c r="X1159" s="95" t="s">
        <v>36</v>
      </c>
      <c r="Y1159" s="95" t="s">
        <v>36</v>
      </c>
      <c r="Z1159" s="95">
        <v>-4.1331802525832302</v>
      </c>
      <c r="AA1159" s="95" t="s">
        <v>36</v>
      </c>
      <c r="AB1159" s="95" t="s">
        <v>36</v>
      </c>
      <c r="AD1159" s="95" t="s">
        <v>36</v>
      </c>
      <c r="AF1159" s="96">
        <v>9</v>
      </c>
    </row>
    <row r="1160" spans="1:32" ht="13.5" hidden="1" customHeight="1" outlineLevel="1" x14ac:dyDescent="0.3">
      <c r="A1160" s="91" t="s">
        <v>2259</v>
      </c>
      <c r="B1160" s="92" t="s">
        <v>34</v>
      </c>
      <c r="D1160" s="94" t="s">
        <v>2260</v>
      </c>
      <c r="E1160" s="95">
        <v>582</v>
      </c>
      <c r="F1160" s="95">
        <v>12</v>
      </c>
      <c r="G1160" s="95">
        <v>719</v>
      </c>
      <c r="H1160" s="95">
        <v>160</v>
      </c>
      <c r="I1160" s="95">
        <v>358</v>
      </c>
      <c r="J1160" s="95">
        <v>1831</v>
      </c>
      <c r="K1160" s="95">
        <v>64</v>
      </c>
      <c r="L1160" s="95">
        <v>0</v>
      </c>
      <c r="M1160" s="95">
        <v>0</v>
      </c>
      <c r="N1160" s="95">
        <v>64</v>
      </c>
      <c r="O1160" s="95">
        <v>0</v>
      </c>
      <c r="Q1160" s="95">
        <v>1895</v>
      </c>
      <c r="R1160" s="95" t="s">
        <v>36</v>
      </c>
      <c r="S1160" s="95" t="s">
        <v>36</v>
      </c>
      <c r="U1160" s="95" t="s">
        <v>36</v>
      </c>
      <c r="V1160" s="95" t="s">
        <v>36</v>
      </c>
      <c r="W1160" s="95" t="s">
        <v>36</v>
      </c>
      <c r="X1160" s="95" t="s">
        <v>36</v>
      </c>
      <c r="Y1160" s="95" t="s">
        <v>36</v>
      </c>
      <c r="Z1160" s="95">
        <v>-5.3469387755101998</v>
      </c>
      <c r="AA1160" s="95" t="s">
        <v>36</v>
      </c>
      <c r="AB1160" s="95" t="s">
        <v>36</v>
      </c>
      <c r="AD1160" s="95" t="s">
        <v>36</v>
      </c>
      <c r="AF1160" s="96">
        <v>9</v>
      </c>
    </row>
    <row r="1161" spans="1:32" ht="13.5" hidden="1" customHeight="1" outlineLevel="1" x14ac:dyDescent="0.3">
      <c r="A1161" s="91" t="s">
        <v>2261</v>
      </c>
      <c r="B1161" s="92" t="s">
        <v>34</v>
      </c>
      <c r="D1161" s="94" t="s">
        <v>2262</v>
      </c>
      <c r="E1161" s="95">
        <v>18</v>
      </c>
      <c r="F1161" s="95">
        <v>0</v>
      </c>
      <c r="G1161" s="95">
        <v>0</v>
      </c>
      <c r="H1161" s="95">
        <v>70</v>
      </c>
      <c r="I1161" s="95">
        <v>0</v>
      </c>
      <c r="J1161" s="95">
        <v>88</v>
      </c>
      <c r="K1161" s="95">
        <v>0</v>
      </c>
      <c r="L1161" s="95">
        <v>0</v>
      </c>
      <c r="M1161" s="95">
        <v>0</v>
      </c>
      <c r="N1161" s="95">
        <v>0</v>
      </c>
      <c r="O1161" s="95">
        <v>0</v>
      </c>
      <c r="Q1161" s="95">
        <v>88</v>
      </c>
      <c r="R1161" s="95">
        <v>6</v>
      </c>
      <c r="S1161" s="95">
        <v>22</v>
      </c>
      <c r="V1161" s="95">
        <v>70</v>
      </c>
      <c r="X1161" s="95">
        <v>92</v>
      </c>
      <c r="Y1161" s="95">
        <v>98</v>
      </c>
      <c r="Z1161" s="95">
        <v>1.4492753623188399</v>
      </c>
      <c r="AA1161" s="95">
        <v>99.420289855072397</v>
      </c>
      <c r="AB1161" s="95">
        <v>-10</v>
      </c>
      <c r="AD1161" s="95">
        <v>-11.420289855072401</v>
      </c>
      <c r="AF1161" s="96">
        <v>9</v>
      </c>
    </row>
    <row r="1162" spans="1:32" ht="13.5" customHeight="1" collapsed="1" x14ac:dyDescent="0.3">
      <c r="A1162" s="91" t="s">
        <v>2263</v>
      </c>
      <c r="B1162" s="92" t="s">
        <v>31</v>
      </c>
      <c r="D1162" s="94" t="s">
        <v>2264</v>
      </c>
      <c r="E1162" s="95">
        <v>842</v>
      </c>
      <c r="F1162" s="95">
        <v>12</v>
      </c>
      <c r="G1162" s="95">
        <v>1412</v>
      </c>
      <c r="H1162" s="95">
        <v>1119</v>
      </c>
      <c r="I1162" s="95">
        <v>1351</v>
      </c>
      <c r="J1162" s="95">
        <v>4736</v>
      </c>
      <c r="K1162" s="95">
        <v>10</v>
      </c>
      <c r="L1162" s="95">
        <v>0</v>
      </c>
      <c r="M1162" s="95">
        <v>0</v>
      </c>
      <c r="N1162" s="95">
        <v>10</v>
      </c>
      <c r="O1162" s="95">
        <v>0</v>
      </c>
      <c r="Q1162" s="95">
        <v>4746</v>
      </c>
      <c r="R1162" s="95">
        <v>361</v>
      </c>
      <c r="S1162" s="95">
        <v>788.8</v>
      </c>
      <c r="T1162" s="95">
        <v>11.5</v>
      </c>
      <c r="U1162" s="95">
        <v>1393.6</v>
      </c>
      <c r="V1162" s="95">
        <v>1025.75</v>
      </c>
      <c r="W1162" s="95">
        <v>1089.9000000000001</v>
      </c>
      <c r="X1162" s="95">
        <v>4309.55</v>
      </c>
      <c r="Y1162" s="95">
        <v>4670.55</v>
      </c>
      <c r="Z1162" s="95">
        <v>-3.18631863186318</v>
      </c>
      <c r="AA1162" s="95">
        <v>4521.7313951395099</v>
      </c>
      <c r="AB1162" s="95">
        <v>65.450000000000699</v>
      </c>
      <c r="AC1162" s="95">
        <v>101.401333890012</v>
      </c>
      <c r="AD1162" s="95">
        <v>224.26860486048599</v>
      </c>
      <c r="AE1162" s="95">
        <v>104.959794938318</v>
      </c>
      <c r="AF1162" s="96">
        <v>1</v>
      </c>
    </row>
    <row r="1163" spans="1:32" ht="13.5" hidden="1" customHeight="1" outlineLevel="1" collapsed="1" x14ac:dyDescent="0.3">
      <c r="A1163" s="91" t="s">
        <v>2265</v>
      </c>
      <c r="B1163" s="92" t="s">
        <v>34</v>
      </c>
      <c r="D1163" s="94" t="s">
        <v>2266</v>
      </c>
      <c r="E1163" s="95">
        <v>36</v>
      </c>
      <c r="F1163" s="95">
        <v>6</v>
      </c>
      <c r="G1163" s="95">
        <v>62</v>
      </c>
      <c r="H1163" s="95">
        <v>0</v>
      </c>
      <c r="I1163" s="95">
        <v>0</v>
      </c>
      <c r="J1163" s="95">
        <v>104</v>
      </c>
      <c r="K1163" s="95">
        <v>0</v>
      </c>
      <c r="L1163" s="95">
        <v>0</v>
      </c>
      <c r="M1163" s="95">
        <v>0</v>
      </c>
      <c r="N1163" s="95">
        <v>0</v>
      </c>
      <c r="O1163" s="95">
        <v>0</v>
      </c>
      <c r="Q1163" s="95">
        <v>104</v>
      </c>
      <c r="R1163" s="95">
        <v>7</v>
      </c>
      <c r="S1163" s="95">
        <v>40</v>
      </c>
      <c r="U1163" s="95">
        <v>59</v>
      </c>
      <c r="X1163" s="95">
        <v>99</v>
      </c>
      <c r="Y1163" s="95">
        <v>106</v>
      </c>
      <c r="Z1163" s="95">
        <v>-5.0314465408805003</v>
      </c>
      <c r="AA1163" s="95">
        <v>100.666666666666</v>
      </c>
      <c r="AB1163" s="95">
        <v>-2</v>
      </c>
      <c r="AD1163" s="95">
        <v>3.3333333333333202</v>
      </c>
      <c r="AF1163" s="96">
        <v>9</v>
      </c>
    </row>
    <row r="1164" spans="1:32" ht="13.5" hidden="1" customHeight="1" outlineLevel="1" x14ac:dyDescent="0.3">
      <c r="A1164" s="91" t="s">
        <v>2267</v>
      </c>
      <c r="B1164" s="92" t="s">
        <v>34</v>
      </c>
      <c r="D1164" s="94" t="s">
        <v>2268</v>
      </c>
      <c r="E1164" s="95">
        <v>65</v>
      </c>
      <c r="F1164" s="95">
        <v>0</v>
      </c>
      <c r="G1164" s="95">
        <v>80</v>
      </c>
      <c r="H1164" s="95">
        <v>0</v>
      </c>
      <c r="I1164" s="95">
        <v>80</v>
      </c>
      <c r="J1164" s="95">
        <v>225</v>
      </c>
      <c r="K1164" s="95">
        <v>0</v>
      </c>
      <c r="L1164" s="95">
        <v>0</v>
      </c>
      <c r="M1164" s="95">
        <v>0</v>
      </c>
      <c r="N1164" s="95">
        <v>0</v>
      </c>
      <c r="O1164" s="95">
        <v>0</v>
      </c>
      <c r="Q1164" s="95">
        <v>225</v>
      </c>
      <c r="R1164" s="95">
        <v>29</v>
      </c>
      <c r="S1164" s="95">
        <v>57</v>
      </c>
      <c r="U1164" s="95">
        <v>77.599999999999994</v>
      </c>
      <c r="W1164" s="95">
        <v>79</v>
      </c>
      <c r="X1164" s="95">
        <v>213.6</v>
      </c>
      <c r="Y1164" s="95">
        <v>242.6</v>
      </c>
      <c r="Z1164" s="95">
        <v>-2.9795158286778398</v>
      </c>
      <c r="AA1164" s="95">
        <v>235.37169459962701</v>
      </c>
      <c r="AB1164" s="95">
        <v>-17.599999999999898</v>
      </c>
      <c r="AD1164" s="95">
        <v>-10.371694599627499</v>
      </c>
      <c r="AF1164" s="96">
        <v>9</v>
      </c>
    </row>
    <row r="1165" spans="1:32" ht="13.5" hidden="1" customHeight="1" outlineLevel="1" x14ac:dyDescent="0.3">
      <c r="A1165" s="91" t="s">
        <v>2269</v>
      </c>
      <c r="B1165" s="92" t="s">
        <v>34</v>
      </c>
      <c r="D1165" s="94" t="s">
        <v>2270</v>
      </c>
      <c r="E1165" s="95">
        <v>174</v>
      </c>
      <c r="F1165" s="95">
        <v>0</v>
      </c>
      <c r="G1165" s="95">
        <v>339</v>
      </c>
      <c r="H1165" s="95">
        <v>265</v>
      </c>
      <c r="I1165" s="95">
        <v>645</v>
      </c>
      <c r="J1165" s="95">
        <v>1423</v>
      </c>
      <c r="K1165" s="95">
        <v>0</v>
      </c>
      <c r="L1165" s="95">
        <v>0</v>
      </c>
      <c r="M1165" s="95">
        <v>0</v>
      </c>
      <c r="N1165" s="95">
        <v>0</v>
      </c>
      <c r="O1165" s="95">
        <v>0</v>
      </c>
      <c r="Q1165" s="95">
        <v>1423</v>
      </c>
      <c r="R1165" s="95">
        <v>79</v>
      </c>
      <c r="S1165" s="95">
        <v>140.80000000000001</v>
      </c>
      <c r="U1165" s="95">
        <v>337</v>
      </c>
      <c r="V1165" s="95">
        <v>264</v>
      </c>
      <c r="W1165" s="95">
        <v>492.1</v>
      </c>
      <c r="X1165" s="95">
        <v>1233.9000000000001</v>
      </c>
      <c r="Y1165" s="95">
        <v>1312.9</v>
      </c>
      <c r="Z1165" s="95">
        <v>-3.3243486073674702</v>
      </c>
      <c r="AA1165" s="95">
        <v>1269.2546271338699</v>
      </c>
      <c r="AB1165" s="95">
        <v>110.099999999999</v>
      </c>
      <c r="AD1165" s="95">
        <v>153.74537286612701</v>
      </c>
      <c r="AF1165" s="96">
        <v>9</v>
      </c>
    </row>
    <row r="1166" spans="1:32" ht="13.5" hidden="1" customHeight="1" outlineLevel="1" x14ac:dyDescent="0.3">
      <c r="A1166" s="91" t="s">
        <v>2271</v>
      </c>
      <c r="B1166" s="92" t="s">
        <v>34</v>
      </c>
      <c r="D1166" s="94" t="s">
        <v>2272</v>
      </c>
      <c r="E1166" s="95">
        <v>102</v>
      </c>
      <c r="F1166" s="95">
        <v>0</v>
      </c>
      <c r="G1166" s="95">
        <v>287</v>
      </c>
      <c r="H1166" s="95">
        <v>224</v>
      </c>
      <c r="I1166" s="95">
        <v>238</v>
      </c>
      <c r="J1166" s="95">
        <v>851</v>
      </c>
      <c r="K1166" s="95">
        <v>0</v>
      </c>
      <c r="L1166" s="95">
        <v>0</v>
      </c>
      <c r="M1166" s="95">
        <v>0</v>
      </c>
      <c r="N1166" s="95">
        <v>0</v>
      </c>
      <c r="O1166" s="95">
        <v>0</v>
      </c>
      <c r="Q1166" s="95">
        <v>851</v>
      </c>
      <c r="R1166" s="95">
        <v>65</v>
      </c>
      <c r="S1166" s="95">
        <v>102</v>
      </c>
      <c r="U1166" s="95">
        <v>286</v>
      </c>
      <c r="V1166" s="95">
        <v>224</v>
      </c>
      <c r="W1166" s="95">
        <v>168.2</v>
      </c>
      <c r="X1166" s="95">
        <v>780.2</v>
      </c>
      <c r="Y1166" s="95">
        <v>845.2</v>
      </c>
      <c r="Z1166" s="95">
        <v>-1.65853658536585</v>
      </c>
      <c r="AA1166" s="95">
        <v>831.182048780488</v>
      </c>
      <c r="AB1166" s="95">
        <v>5.7999999999999501</v>
      </c>
      <c r="AD1166" s="95">
        <v>19.8179512195121</v>
      </c>
      <c r="AF1166" s="96">
        <v>9</v>
      </c>
    </row>
    <row r="1167" spans="1:32" ht="13.5" hidden="1" customHeight="1" outlineLevel="1" x14ac:dyDescent="0.3">
      <c r="A1167" s="91" t="s">
        <v>2273</v>
      </c>
      <c r="B1167" s="92" t="s">
        <v>34</v>
      </c>
      <c r="D1167" s="94" t="s">
        <v>2274</v>
      </c>
      <c r="E1167" s="95">
        <v>38</v>
      </c>
      <c r="F1167" s="95">
        <v>0</v>
      </c>
      <c r="G1167" s="95">
        <v>80</v>
      </c>
      <c r="H1167" s="95">
        <v>70</v>
      </c>
      <c r="I1167" s="95">
        <v>113</v>
      </c>
      <c r="J1167" s="95">
        <v>301</v>
      </c>
      <c r="K1167" s="95">
        <v>0</v>
      </c>
      <c r="L1167" s="95">
        <v>0</v>
      </c>
      <c r="M1167" s="95">
        <v>0</v>
      </c>
      <c r="N1167" s="95">
        <v>0</v>
      </c>
      <c r="O1167" s="95">
        <v>0</v>
      </c>
      <c r="Q1167" s="95">
        <v>301</v>
      </c>
      <c r="R1167" s="95">
        <v>30</v>
      </c>
      <c r="S1167" s="95">
        <v>24</v>
      </c>
      <c r="T1167" s="95">
        <v>5.5</v>
      </c>
      <c r="U1167" s="95">
        <v>80</v>
      </c>
      <c r="V1167" s="95">
        <v>68</v>
      </c>
      <c r="W1167" s="95">
        <v>96</v>
      </c>
      <c r="X1167" s="95">
        <v>273.5</v>
      </c>
      <c r="Y1167" s="95">
        <v>303.5</v>
      </c>
      <c r="Z1167" s="95">
        <v>-3.2258064516128999</v>
      </c>
      <c r="AA1167" s="95">
        <v>293.70967741935402</v>
      </c>
      <c r="AB1167" s="95">
        <v>-2.5</v>
      </c>
      <c r="AD1167" s="95">
        <v>7.2903225806451202</v>
      </c>
      <c r="AF1167" s="96">
        <v>9</v>
      </c>
    </row>
    <row r="1168" spans="1:32" ht="13.5" hidden="1" customHeight="1" outlineLevel="1" x14ac:dyDescent="0.3">
      <c r="A1168" s="91" t="s">
        <v>2275</v>
      </c>
      <c r="B1168" s="92" t="s">
        <v>34</v>
      </c>
      <c r="D1168" s="94" t="s">
        <v>2276</v>
      </c>
      <c r="E1168" s="95">
        <v>136</v>
      </c>
      <c r="F1168" s="95">
        <v>0</v>
      </c>
      <c r="G1168" s="95">
        <v>124</v>
      </c>
      <c r="H1168" s="95">
        <v>190</v>
      </c>
      <c r="I1168" s="95">
        <v>136</v>
      </c>
      <c r="J1168" s="95">
        <v>586</v>
      </c>
      <c r="K1168" s="95">
        <v>0</v>
      </c>
      <c r="L1168" s="95">
        <v>0</v>
      </c>
      <c r="M1168" s="95">
        <v>0</v>
      </c>
      <c r="N1168" s="95">
        <v>0</v>
      </c>
      <c r="O1168" s="95">
        <v>0</v>
      </c>
      <c r="Q1168" s="95">
        <v>586</v>
      </c>
      <c r="R1168" s="95">
        <v>44</v>
      </c>
      <c r="S1168" s="95">
        <v>132</v>
      </c>
      <c r="U1168" s="95">
        <v>122</v>
      </c>
      <c r="V1168" s="95">
        <v>184.25</v>
      </c>
      <c r="W1168" s="95">
        <v>128.4</v>
      </c>
      <c r="X1168" s="95">
        <v>566.65</v>
      </c>
      <c r="Y1168" s="95">
        <v>610.65</v>
      </c>
      <c r="Z1168" s="95">
        <v>-4.2838018741633199</v>
      </c>
      <c r="AA1168" s="95">
        <v>584.490963855421</v>
      </c>
      <c r="AB1168" s="95">
        <v>-24.649999999999899</v>
      </c>
      <c r="AD1168" s="95">
        <v>1.50903614457831</v>
      </c>
      <c r="AF1168" s="96">
        <v>9</v>
      </c>
    </row>
    <row r="1169" spans="1:32" ht="13.5" hidden="1" customHeight="1" outlineLevel="1" x14ac:dyDescent="0.3">
      <c r="A1169" s="91" t="s">
        <v>2277</v>
      </c>
      <c r="B1169" s="92" t="s">
        <v>34</v>
      </c>
      <c r="D1169" s="94" t="s">
        <v>2278</v>
      </c>
      <c r="E1169" s="95">
        <v>291</v>
      </c>
      <c r="F1169" s="95">
        <v>6</v>
      </c>
      <c r="G1169" s="95">
        <v>440</v>
      </c>
      <c r="H1169" s="95">
        <v>370</v>
      </c>
      <c r="I1169" s="95">
        <v>139</v>
      </c>
      <c r="J1169" s="95">
        <v>1246</v>
      </c>
      <c r="K1169" s="95">
        <v>10</v>
      </c>
      <c r="L1169" s="95">
        <v>0</v>
      </c>
      <c r="M1169" s="95">
        <v>0</v>
      </c>
      <c r="N1169" s="95">
        <v>10</v>
      </c>
      <c r="O1169" s="95">
        <v>0</v>
      </c>
      <c r="Q1169" s="95">
        <v>1256</v>
      </c>
      <c r="R1169" s="95">
        <v>107</v>
      </c>
      <c r="S1169" s="95">
        <v>293</v>
      </c>
      <c r="T1169" s="95">
        <v>6</v>
      </c>
      <c r="U1169" s="95">
        <v>432</v>
      </c>
      <c r="V1169" s="95">
        <v>285.5</v>
      </c>
      <c r="W1169" s="95">
        <v>126.2</v>
      </c>
      <c r="X1169" s="95">
        <v>1142.7</v>
      </c>
      <c r="Y1169" s="95">
        <v>1249.7</v>
      </c>
      <c r="Z1169" s="95">
        <v>-3.4332084893882602</v>
      </c>
      <c r="AA1169" s="95">
        <v>1206.7951935081101</v>
      </c>
      <c r="AB1169" s="95">
        <v>-3.7000000000000401</v>
      </c>
      <c r="AD1169" s="95">
        <v>49.204806491885101</v>
      </c>
      <c r="AF1169" s="96">
        <v>9</v>
      </c>
    </row>
    <row r="1170" spans="1:32" ht="13.5" customHeight="1" collapsed="1" x14ac:dyDescent="0.3">
      <c r="A1170" s="91" t="s">
        <v>2279</v>
      </c>
      <c r="B1170" s="92" t="s">
        <v>31</v>
      </c>
      <c r="D1170" s="94" t="s">
        <v>2280</v>
      </c>
      <c r="E1170" s="95">
        <v>239</v>
      </c>
      <c r="F1170" s="95">
        <v>6</v>
      </c>
      <c r="G1170" s="95">
        <v>300</v>
      </c>
      <c r="H1170" s="95">
        <v>123</v>
      </c>
      <c r="I1170" s="95">
        <v>0</v>
      </c>
      <c r="J1170" s="95">
        <v>668</v>
      </c>
      <c r="K1170" s="95">
        <v>44</v>
      </c>
      <c r="L1170" s="95">
        <v>0</v>
      </c>
      <c r="M1170" s="95">
        <v>0</v>
      </c>
      <c r="N1170" s="95">
        <v>44</v>
      </c>
      <c r="O1170" s="95">
        <v>0</v>
      </c>
      <c r="Q1170" s="95">
        <v>712</v>
      </c>
      <c r="R1170" s="95">
        <v>93</v>
      </c>
      <c r="S1170" s="95">
        <v>215.2</v>
      </c>
      <c r="U1170" s="95">
        <v>297</v>
      </c>
      <c r="V1170" s="95">
        <v>80</v>
      </c>
      <c r="W1170" s="95">
        <v>32</v>
      </c>
      <c r="X1170" s="95">
        <v>624.20000000000005</v>
      </c>
      <c r="Y1170" s="95">
        <v>717.2</v>
      </c>
      <c r="Z1170" s="95">
        <v>-4.3727598566308199</v>
      </c>
      <c r="AA1170" s="95">
        <v>685.838566308243</v>
      </c>
      <c r="AB1170" s="95">
        <v>-49.2</v>
      </c>
      <c r="AC1170" s="95">
        <v>93.139988845510302</v>
      </c>
      <c r="AD1170" s="95">
        <v>26.161433691756201</v>
      </c>
      <c r="AE1170" s="95">
        <v>103.81451772719301</v>
      </c>
      <c r="AF1170" s="96">
        <v>0</v>
      </c>
    </row>
    <row r="1171" spans="1:32" ht="13.5" hidden="1" customHeight="1" outlineLevel="1" x14ac:dyDescent="0.3">
      <c r="A1171" s="91" t="s">
        <v>2281</v>
      </c>
      <c r="B1171" s="92" t="s">
        <v>34</v>
      </c>
      <c r="D1171" s="94" t="s">
        <v>2282</v>
      </c>
      <c r="E1171" s="95">
        <v>6</v>
      </c>
      <c r="F1171" s="95">
        <v>0</v>
      </c>
      <c r="G1171" s="95">
        <v>0</v>
      </c>
      <c r="H1171" s="95">
        <v>0</v>
      </c>
      <c r="I1171" s="95">
        <v>0</v>
      </c>
      <c r="J1171" s="95">
        <v>6</v>
      </c>
      <c r="K1171" s="95">
        <v>0</v>
      </c>
      <c r="L1171" s="95">
        <v>0</v>
      </c>
      <c r="M1171" s="95">
        <v>0</v>
      </c>
      <c r="N1171" s="95">
        <v>0</v>
      </c>
      <c r="O1171" s="95">
        <v>0</v>
      </c>
      <c r="Q1171" s="95">
        <v>6</v>
      </c>
      <c r="R1171" s="95" t="s">
        <v>36</v>
      </c>
      <c r="S1171" s="95" t="s">
        <v>36</v>
      </c>
      <c r="X1171" s="95" t="s">
        <v>36</v>
      </c>
      <c r="Y1171" s="95">
        <v>5.8</v>
      </c>
      <c r="Z1171" s="95">
        <v>3.44827586206896</v>
      </c>
      <c r="AA1171" s="95">
        <v>6</v>
      </c>
      <c r="AB1171" s="95">
        <v>0.2</v>
      </c>
      <c r="AD1171" s="95">
        <v>0</v>
      </c>
      <c r="AF1171" s="96">
        <v>9</v>
      </c>
    </row>
    <row r="1172" spans="1:32" ht="13.5" hidden="1" customHeight="1" outlineLevel="1" x14ac:dyDescent="0.3">
      <c r="A1172" s="91" t="s">
        <v>2283</v>
      </c>
      <c r="B1172" s="92" t="s">
        <v>34</v>
      </c>
      <c r="D1172" s="94" t="s">
        <v>2284</v>
      </c>
      <c r="E1172" s="95">
        <v>15</v>
      </c>
      <c r="F1172" s="95">
        <v>0</v>
      </c>
      <c r="G1172" s="95">
        <v>62</v>
      </c>
      <c r="H1172" s="95">
        <v>43</v>
      </c>
      <c r="I1172" s="95">
        <v>0</v>
      </c>
      <c r="J1172" s="95">
        <v>120</v>
      </c>
      <c r="K1172" s="95">
        <v>0</v>
      </c>
      <c r="L1172" s="95">
        <v>0</v>
      </c>
      <c r="M1172" s="95">
        <v>0</v>
      </c>
      <c r="N1172" s="95">
        <v>0</v>
      </c>
      <c r="O1172" s="95">
        <v>0</v>
      </c>
      <c r="Q1172" s="95">
        <v>120</v>
      </c>
      <c r="R1172" s="95">
        <v>8</v>
      </c>
      <c r="S1172" s="95">
        <v>18</v>
      </c>
      <c r="U1172" s="95">
        <v>61</v>
      </c>
      <c r="W1172" s="95">
        <v>32</v>
      </c>
      <c r="X1172" s="95">
        <v>111</v>
      </c>
      <c r="Y1172" s="95">
        <v>119</v>
      </c>
      <c r="Z1172" s="95">
        <v>-1.19047619047619</v>
      </c>
      <c r="AA1172" s="95">
        <v>117.583333333333</v>
      </c>
      <c r="AB1172" s="95">
        <v>1</v>
      </c>
      <c r="AD1172" s="95">
        <v>2.4166666666666501</v>
      </c>
      <c r="AF1172" s="96">
        <v>9</v>
      </c>
    </row>
    <row r="1173" spans="1:32" ht="13.5" hidden="1" customHeight="1" outlineLevel="1" x14ac:dyDescent="0.3">
      <c r="A1173" s="91" t="s">
        <v>2285</v>
      </c>
      <c r="B1173" s="92" t="s">
        <v>34</v>
      </c>
      <c r="D1173" s="94" t="s">
        <v>2286</v>
      </c>
      <c r="E1173" s="95">
        <v>21</v>
      </c>
      <c r="F1173" s="95">
        <v>0</v>
      </c>
      <c r="G1173" s="95">
        <v>80</v>
      </c>
      <c r="H1173" s="95">
        <v>0</v>
      </c>
      <c r="I1173" s="95">
        <v>0</v>
      </c>
      <c r="J1173" s="95">
        <v>101</v>
      </c>
      <c r="K1173" s="95">
        <v>0</v>
      </c>
      <c r="L1173" s="95">
        <v>0</v>
      </c>
      <c r="M1173" s="95">
        <v>0</v>
      </c>
      <c r="N1173" s="95">
        <v>0</v>
      </c>
      <c r="O1173" s="95">
        <v>0</v>
      </c>
      <c r="Q1173" s="95">
        <v>101</v>
      </c>
      <c r="R1173" s="95">
        <v>7</v>
      </c>
      <c r="S1173" s="95">
        <v>25</v>
      </c>
      <c r="U1173" s="95">
        <v>78</v>
      </c>
      <c r="X1173" s="95">
        <v>103</v>
      </c>
      <c r="Y1173" s="95">
        <v>110</v>
      </c>
      <c r="Z1173" s="95">
        <v>-10.6666666666666</v>
      </c>
      <c r="AA1173" s="95">
        <v>98.266666666666595</v>
      </c>
      <c r="AB1173" s="95">
        <v>-9</v>
      </c>
      <c r="AD1173" s="95">
        <v>2.7333333333333298</v>
      </c>
      <c r="AF1173" s="96">
        <v>9</v>
      </c>
    </row>
    <row r="1174" spans="1:32" ht="13.5" hidden="1" customHeight="1" outlineLevel="1" x14ac:dyDescent="0.3">
      <c r="A1174" s="91" t="s">
        <v>2287</v>
      </c>
      <c r="B1174" s="92" t="s">
        <v>34</v>
      </c>
      <c r="D1174" s="94" t="s">
        <v>2288</v>
      </c>
      <c r="E1174" s="95">
        <v>36</v>
      </c>
      <c r="F1174" s="95">
        <v>0</v>
      </c>
      <c r="G1174" s="95">
        <v>0</v>
      </c>
      <c r="H1174" s="95">
        <v>0</v>
      </c>
      <c r="I1174" s="95">
        <v>0</v>
      </c>
      <c r="J1174" s="95">
        <v>36</v>
      </c>
      <c r="K1174" s="95">
        <v>0</v>
      </c>
      <c r="L1174" s="95">
        <v>0</v>
      </c>
      <c r="M1174" s="95">
        <v>0</v>
      </c>
      <c r="N1174" s="95">
        <v>0</v>
      </c>
      <c r="O1174" s="95">
        <v>0</v>
      </c>
      <c r="Q1174" s="95">
        <v>36</v>
      </c>
      <c r="R1174" s="95">
        <v>5</v>
      </c>
      <c r="S1174" s="95">
        <v>34</v>
      </c>
      <c r="X1174" s="95">
        <v>34</v>
      </c>
      <c r="Y1174" s="95">
        <v>39</v>
      </c>
      <c r="Z1174" s="95">
        <v>-15.517241379310301</v>
      </c>
      <c r="AA1174" s="95">
        <v>32.948275862068897</v>
      </c>
      <c r="AB1174" s="95">
        <v>-3</v>
      </c>
      <c r="AD1174" s="95">
        <v>3.0517241379310298</v>
      </c>
      <c r="AF1174" s="96">
        <v>9</v>
      </c>
    </row>
    <row r="1175" spans="1:32" ht="13.5" hidden="1" customHeight="1" outlineLevel="1" x14ac:dyDescent="0.3">
      <c r="A1175" s="91" t="s">
        <v>2289</v>
      </c>
      <c r="B1175" s="92" t="s">
        <v>34</v>
      </c>
      <c r="D1175" s="94" t="s">
        <v>2290</v>
      </c>
      <c r="E1175" s="95">
        <v>0</v>
      </c>
      <c r="F1175" s="95">
        <v>0</v>
      </c>
      <c r="G1175" s="95">
        <v>0</v>
      </c>
      <c r="H1175" s="95">
        <v>0</v>
      </c>
      <c r="I1175" s="95">
        <v>0</v>
      </c>
      <c r="J1175" s="95">
        <v>0</v>
      </c>
      <c r="K1175" s="95">
        <v>0</v>
      </c>
      <c r="L1175" s="95">
        <v>0</v>
      </c>
      <c r="M1175" s="95">
        <v>0</v>
      </c>
      <c r="N1175" s="95">
        <v>0</v>
      </c>
      <c r="O1175" s="95">
        <v>0</v>
      </c>
      <c r="Q1175" s="95">
        <v>0</v>
      </c>
      <c r="R1175" s="95" t="s">
        <v>36</v>
      </c>
      <c r="Y1175" s="95" t="s">
        <v>36</v>
      </c>
      <c r="Z1175" s="95">
        <v>-17.857142857142801</v>
      </c>
      <c r="AA1175" s="95" t="s">
        <v>36</v>
      </c>
      <c r="AB1175" s="95" t="s">
        <v>36</v>
      </c>
      <c r="AD1175" s="95" t="s">
        <v>36</v>
      </c>
      <c r="AF1175" s="96">
        <v>9</v>
      </c>
    </row>
    <row r="1176" spans="1:32" ht="13.5" hidden="1" customHeight="1" outlineLevel="1" x14ac:dyDescent="0.3">
      <c r="A1176" s="91" t="s">
        <v>2291</v>
      </c>
      <c r="B1176" s="92" t="s">
        <v>34</v>
      </c>
      <c r="D1176" s="94" t="s">
        <v>2292</v>
      </c>
      <c r="E1176" s="95">
        <v>42</v>
      </c>
      <c r="F1176" s="95">
        <v>0</v>
      </c>
      <c r="G1176" s="95">
        <v>80</v>
      </c>
      <c r="H1176" s="95">
        <v>0</v>
      </c>
      <c r="I1176" s="95">
        <v>0</v>
      </c>
      <c r="J1176" s="95">
        <v>122</v>
      </c>
      <c r="K1176" s="95">
        <v>0</v>
      </c>
      <c r="L1176" s="95">
        <v>0</v>
      </c>
      <c r="M1176" s="95">
        <v>0</v>
      </c>
      <c r="N1176" s="95">
        <v>0</v>
      </c>
      <c r="O1176" s="95">
        <v>0</v>
      </c>
      <c r="Q1176" s="95">
        <v>122</v>
      </c>
      <c r="R1176" s="95">
        <v>13</v>
      </c>
      <c r="S1176" s="95">
        <v>40.200000000000003</v>
      </c>
      <c r="U1176" s="95">
        <v>80</v>
      </c>
      <c r="X1176" s="95">
        <v>120.2</v>
      </c>
      <c r="Y1176" s="95">
        <v>133.19999999999999</v>
      </c>
      <c r="Z1176" s="95">
        <v>-1.65289256198347</v>
      </c>
      <c r="AA1176" s="95">
        <v>130.99834710743801</v>
      </c>
      <c r="AB1176" s="95">
        <v>-11.1999999999999</v>
      </c>
      <c r="AD1176" s="95">
        <v>-8.9983471074380006</v>
      </c>
      <c r="AF1176" s="96">
        <v>9</v>
      </c>
    </row>
    <row r="1177" spans="1:32" ht="13.5" hidden="1" customHeight="1" outlineLevel="1" collapsed="1" x14ac:dyDescent="0.3">
      <c r="A1177" s="91" t="s">
        <v>2293</v>
      </c>
      <c r="B1177" s="92" t="s">
        <v>34</v>
      </c>
      <c r="D1177" s="94" t="s">
        <v>2294</v>
      </c>
      <c r="E1177" s="95">
        <v>24</v>
      </c>
      <c r="F1177" s="95">
        <v>0</v>
      </c>
      <c r="G1177" s="95">
        <v>78</v>
      </c>
      <c r="H1177" s="95">
        <v>0</v>
      </c>
      <c r="I1177" s="95">
        <v>0</v>
      </c>
      <c r="J1177" s="95">
        <v>102</v>
      </c>
      <c r="K1177" s="95">
        <v>0</v>
      </c>
      <c r="L1177" s="95">
        <v>0</v>
      </c>
      <c r="M1177" s="95">
        <v>0</v>
      </c>
      <c r="N1177" s="95">
        <v>0</v>
      </c>
      <c r="O1177" s="95">
        <v>0</v>
      </c>
      <c r="Q1177" s="95">
        <v>102</v>
      </c>
      <c r="R1177" s="95">
        <v>12</v>
      </c>
      <c r="S1177" s="95">
        <v>15</v>
      </c>
      <c r="U1177" s="95">
        <v>78</v>
      </c>
      <c r="X1177" s="95">
        <v>93</v>
      </c>
      <c r="Y1177" s="95">
        <v>105</v>
      </c>
      <c r="Z1177" s="95">
        <v>-8.7719298245614006</v>
      </c>
      <c r="AA1177" s="95">
        <v>95.789473684210506</v>
      </c>
      <c r="AB1177" s="95">
        <v>-3</v>
      </c>
      <c r="AD1177" s="95">
        <v>6.2105263157894797</v>
      </c>
      <c r="AF1177" s="96">
        <v>9</v>
      </c>
    </row>
    <row r="1178" spans="1:32" ht="13.5" hidden="1" customHeight="1" outlineLevel="1" x14ac:dyDescent="0.3">
      <c r="A1178" s="91" t="s">
        <v>2295</v>
      </c>
      <c r="B1178" s="92" t="s">
        <v>34</v>
      </c>
      <c r="D1178" s="94" t="s">
        <v>2296</v>
      </c>
      <c r="E1178" s="95">
        <v>0</v>
      </c>
      <c r="F1178" s="95">
        <v>0</v>
      </c>
      <c r="G1178" s="95">
        <v>0</v>
      </c>
      <c r="H1178" s="95">
        <v>0</v>
      </c>
      <c r="I1178" s="95">
        <v>0</v>
      </c>
      <c r="J1178" s="95">
        <v>0</v>
      </c>
      <c r="K1178" s="95">
        <v>0</v>
      </c>
      <c r="L1178" s="95">
        <v>0</v>
      </c>
      <c r="M1178" s="95">
        <v>0</v>
      </c>
      <c r="N1178" s="95">
        <v>0</v>
      </c>
      <c r="O1178" s="95">
        <v>0</v>
      </c>
      <c r="Q1178" s="95">
        <v>0</v>
      </c>
      <c r="R1178" s="95" t="s">
        <v>36</v>
      </c>
      <c r="Y1178" s="95" t="s">
        <v>36</v>
      </c>
      <c r="Z1178" s="95">
        <v>8.3333333333333304</v>
      </c>
      <c r="AA1178" s="95" t="s">
        <v>36</v>
      </c>
      <c r="AB1178" s="95" t="s">
        <v>36</v>
      </c>
      <c r="AD1178" s="95" t="s">
        <v>36</v>
      </c>
      <c r="AF1178" s="96">
        <v>9</v>
      </c>
    </row>
    <row r="1179" spans="1:32" ht="13.5" hidden="1" customHeight="1" outlineLevel="1" x14ac:dyDescent="0.3">
      <c r="A1179" s="91" t="s">
        <v>2297</v>
      </c>
      <c r="B1179" s="92" t="s">
        <v>34</v>
      </c>
      <c r="D1179" s="94" t="s">
        <v>2298</v>
      </c>
      <c r="E1179" s="95">
        <v>59</v>
      </c>
      <c r="F1179" s="95">
        <v>0</v>
      </c>
      <c r="G1179" s="95">
        <v>0</v>
      </c>
      <c r="H1179" s="95">
        <v>80</v>
      </c>
      <c r="I1179" s="95">
        <v>0</v>
      </c>
      <c r="J1179" s="95">
        <v>139</v>
      </c>
      <c r="K1179" s="95">
        <v>0</v>
      </c>
      <c r="L1179" s="95">
        <v>0</v>
      </c>
      <c r="M1179" s="95">
        <v>0</v>
      </c>
      <c r="N1179" s="95">
        <v>0</v>
      </c>
      <c r="O1179" s="95">
        <v>0</v>
      </c>
      <c r="Q1179" s="95">
        <v>139</v>
      </c>
      <c r="R1179" s="95">
        <v>20</v>
      </c>
      <c r="S1179" s="95">
        <v>48.2</v>
      </c>
      <c r="V1179" s="95">
        <v>80</v>
      </c>
      <c r="X1179" s="95">
        <v>128.19999999999999</v>
      </c>
      <c r="Y1179" s="95">
        <v>148.19999999999999</v>
      </c>
      <c r="Z1179" s="95">
        <v>-3.7837837837837802</v>
      </c>
      <c r="AA1179" s="95">
        <v>142.59243243243199</v>
      </c>
      <c r="AB1179" s="95">
        <v>-9.1999999999999904</v>
      </c>
      <c r="AD1179" s="95">
        <v>-3.5924324324324099</v>
      </c>
      <c r="AF1179" s="96">
        <v>9</v>
      </c>
    </row>
    <row r="1180" spans="1:32" ht="13.5" hidden="1" customHeight="1" outlineLevel="1" collapsed="1" x14ac:dyDescent="0.3">
      <c r="A1180" s="91" t="s">
        <v>2299</v>
      </c>
      <c r="B1180" s="92" t="s">
        <v>34</v>
      </c>
      <c r="D1180" s="94" t="s">
        <v>2300</v>
      </c>
      <c r="E1180" s="95">
        <v>9</v>
      </c>
      <c r="F1180" s="95">
        <v>6</v>
      </c>
      <c r="G1180" s="95">
        <v>0</v>
      </c>
      <c r="H1180" s="95">
        <v>0</v>
      </c>
      <c r="I1180" s="95">
        <v>0</v>
      </c>
      <c r="J1180" s="95">
        <v>15</v>
      </c>
      <c r="K1180" s="95">
        <v>0</v>
      </c>
      <c r="L1180" s="95">
        <v>0</v>
      </c>
      <c r="M1180" s="95">
        <v>0</v>
      </c>
      <c r="N1180" s="95">
        <v>0</v>
      </c>
      <c r="O1180" s="95">
        <v>0</v>
      </c>
      <c r="Q1180" s="95">
        <v>15</v>
      </c>
      <c r="R1180" s="95" t="s">
        <v>36</v>
      </c>
      <c r="S1180" s="95" t="s">
        <v>36</v>
      </c>
      <c r="X1180" s="95" t="s">
        <v>36</v>
      </c>
      <c r="Y1180" s="95">
        <v>15</v>
      </c>
      <c r="Z1180" s="95">
        <v>-5.4945054945054901</v>
      </c>
      <c r="AA1180" s="95">
        <v>14.175824175824101</v>
      </c>
      <c r="AB1180" s="95">
        <v>0</v>
      </c>
      <c r="AD1180" s="95">
        <v>0.82417582417582003</v>
      </c>
      <c r="AF1180" s="96">
        <v>9</v>
      </c>
    </row>
    <row r="1181" spans="1:32" ht="13.5" hidden="1" customHeight="1" outlineLevel="1" x14ac:dyDescent="0.3">
      <c r="A1181" s="91" t="s">
        <v>2301</v>
      </c>
      <c r="B1181" s="92" t="s">
        <v>34</v>
      </c>
      <c r="D1181" s="94" t="s">
        <v>2302</v>
      </c>
      <c r="E1181" s="95">
        <v>21</v>
      </c>
      <c r="F1181" s="95">
        <v>0</v>
      </c>
      <c r="G1181" s="95">
        <v>0</v>
      </c>
      <c r="H1181" s="95">
        <v>0</v>
      </c>
      <c r="I1181" s="95">
        <v>0</v>
      </c>
      <c r="J1181" s="95">
        <v>21</v>
      </c>
      <c r="K1181" s="95">
        <v>44</v>
      </c>
      <c r="L1181" s="95">
        <v>0</v>
      </c>
      <c r="M1181" s="95">
        <v>0</v>
      </c>
      <c r="N1181" s="95">
        <v>44</v>
      </c>
      <c r="O1181" s="95">
        <v>0</v>
      </c>
      <c r="Q1181" s="95">
        <v>65</v>
      </c>
      <c r="R1181" s="95">
        <v>9</v>
      </c>
      <c r="S1181" s="95">
        <v>17</v>
      </c>
      <c r="X1181" s="95">
        <v>17</v>
      </c>
      <c r="Y1181" s="95">
        <v>26</v>
      </c>
      <c r="Z1181" s="95">
        <v>-4.1666666666666599</v>
      </c>
      <c r="AA1181" s="95">
        <v>24.9166666666666</v>
      </c>
      <c r="AB1181" s="95">
        <v>-5</v>
      </c>
      <c r="AD1181" s="95">
        <v>40.0833333333333</v>
      </c>
      <c r="AF1181" s="96">
        <v>9</v>
      </c>
    </row>
    <row r="1182" spans="1:32" ht="13.5" hidden="1" customHeight="1" outlineLevel="1" x14ac:dyDescent="0.3">
      <c r="A1182" s="91" t="s">
        <v>2303</v>
      </c>
      <c r="B1182" s="92" t="s">
        <v>34</v>
      </c>
      <c r="D1182" s="94" t="s">
        <v>2304</v>
      </c>
      <c r="E1182" s="95">
        <v>6</v>
      </c>
      <c r="F1182" s="95">
        <v>0</v>
      </c>
      <c r="G1182" s="95">
        <v>0</v>
      </c>
      <c r="H1182" s="95">
        <v>0</v>
      </c>
      <c r="I1182" s="95">
        <v>0</v>
      </c>
      <c r="J1182" s="95">
        <v>6</v>
      </c>
      <c r="K1182" s="95">
        <v>0</v>
      </c>
      <c r="L1182" s="95">
        <v>0</v>
      </c>
      <c r="M1182" s="95">
        <v>0</v>
      </c>
      <c r="N1182" s="95">
        <v>0</v>
      </c>
      <c r="O1182" s="95">
        <v>0</v>
      </c>
      <c r="Q1182" s="95">
        <v>6</v>
      </c>
      <c r="R1182" s="95">
        <v>10</v>
      </c>
      <c r="Y1182" s="95">
        <v>10</v>
      </c>
      <c r="Z1182" s="95">
        <v>0</v>
      </c>
      <c r="AA1182" s="95">
        <v>10</v>
      </c>
      <c r="AB1182" s="95">
        <v>-4</v>
      </c>
      <c r="AD1182" s="95">
        <v>-4</v>
      </c>
      <c r="AF1182" s="96">
        <v>9</v>
      </c>
    </row>
    <row r="1183" spans="1:32" ht="13.5" hidden="1" customHeight="1" outlineLevel="1" x14ac:dyDescent="0.3">
      <c r="A1183" s="91" t="s">
        <v>2305</v>
      </c>
      <c r="B1183" s="92" t="s">
        <v>34</v>
      </c>
      <c r="D1183" s="94" t="s">
        <v>2306</v>
      </c>
      <c r="R1183" s="95" t="s">
        <v>36</v>
      </c>
      <c r="Y1183" s="95" t="s">
        <v>36</v>
      </c>
      <c r="Z1183" s="95">
        <v>0</v>
      </c>
      <c r="AA1183" s="95" t="s">
        <v>36</v>
      </c>
      <c r="AB1183" s="95" t="s">
        <v>36</v>
      </c>
      <c r="AD1183" s="95" t="s">
        <v>36</v>
      </c>
      <c r="AF1183" s="96">
        <v>9</v>
      </c>
    </row>
    <row r="1184" spans="1:32" ht="13.5" hidden="1" customHeight="1" outlineLevel="1" x14ac:dyDescent="0.3">
      <c r="A1184" s="91" t="s">
        <v>2307</v>
      </c>
      <c r="B1184" s="92" t="s">
        <v>34</v>
      </c>
      <c r="D1184" s="94" t="s">
        <v>2308</v>
      </c>
      <c r="R1184" s="95" t="s">
        <v>36</v>
      </c>
      <c r="Y1184" s="95" t="s">
        <v>36</v>
      </c>
      <c r="Z1184" s="95">
        <v>10.2803738317757</v>
      </c>
      <c r="AA1184" s="95" t="s">
        <v>36</v>
      </c>
      <c r="AB1184" s="95" t="s">
        <v>36</v>
      </c>
      <c r="AD1184" s="95" t="s">
        <v>36</v>
      </c>
      <c r="AF1184" s="96">
        <v>9</v>
      </c>
    </row>
    <row r="1185" spans="1:32" ht="13.5" customHeight="1" collapsed="1" x14ac:dyDescent="0.3">
      <c r="A1185" s="91" t="s">
        <v>2309</v>
      </c>
      <c r="B1185" s="92" t="s">
        <v>31</v>
      </c>
      <c r="D1185" s="94" t="s">
        <v>2310</v>
      </c>
      <c r="E1185" s="95">
        <v>715</v>
      </c>
      <c r="F1185" s="95">
        <v>0</v>
      </c>
      <c r="G1185" s="95">
        <v>608</v>
      </c>
      <c r="H1185" s="95">
        <v>1458</v>
      </c>
      <c r="I1185" s="95">
        <v>838</v>
      </c>
      <c r="J1185" s="95">
        <v>3619</v>
      </c>
      <c r="K1185" s="95">
        <v>80</v>
      </c>
      <c r="L1185" s="95">
        <v>0</v>
      </c>
      <c r="M1185" s="95">
        <v>0</v>
      </c>
      <c r="N1185" s="95">
        <v>80</v>
      </c>
      <c r="O1185" s="95">
        <v>0</v>
      </c>
      <c r="Q1185" s="95">
        <v>3699</v>
      </c>
      <c r="R1185" s="95">
        <v>136</v>
      </c>
      <c r="S1185" s="95">
        <v>603.28410738468904</v>
      </c>
      <c r="T1185" s="95">
        <v>5.3954592527682603</v>
      </c>
      <c r="U1185" s="95">
        <v>589</v>
      </c>
      <c r="V1185" s="95">
        <v>1428.7</v>
      </c>
      <c r="W1185" s="95">
        <v>803.2</v>
      </c>
      <c r="X1185" s="95">
        <v>3429.5795666374502</v>
      </c>
      <c r="Y1185" s="95">
        <v>3565.5795666374502</v>
      </c>
      <c r="Z1185" s="95">
        <v>-5.2497687326549398</v>
      </c>
      <c r="AA1185" s="95">
        <v>3378.39488541019</v>
      </c>
      <c r="AB1185" s="95">
        <v>53.420433362542497</v>
      </c>
      <c r="AC1185" s="95">
        <v>101.498225810535</v>
      </c>
      <c r="AD1185" s="95">
        <v>320.60511458980898</v>
      </c>
      <c r="AE1185" s="95">
        <v>109.48986502360501</v>
      </c>
      <c r="AF1185" s="96">
        <v>1</v>
      </c>
    </row>
    <row r="1186" spans="1:32" ht="13.5" hidden="1" customHeight="1" outlineLevel="1" x14ac:dyDescent="0.3">
      <c r="A1186" s="91" t="s">
        <v>2311</v>
      </c>
      <c r="B1186" s="92" t="s">
        <v>34</v>
      </c>
      <c r="D1186" s="94" t="s">
        <v>2312</v>
      </c>
      <c r="E1186" s="95">
        <v>102</v>
      </c>
      <c r="F1186" s="95">
        <v>0</v>
      </c>
      <c r="G1186" s="95">
        <v>0</v>
      </c>
      <c r="H1186" s="95">
        <v>296</v>
      </c>
      <c r="I1186" s="95">
        <v>234</v>
      </c>
      <c r="J1186" s="95">
        <v>632</v>
      </c>
      <c r="K1186" s="95">
        <v>0</v>
      </c>
      <c r="L1186" s="95">
        <v>0</v>
      </c>
      <c r="M1186" s="95">
        <v>0</v>
      </c>
      <c r="N1186" s="95">
        <v>0</v>
      </c>
      <c r="O1186" s="95">
        <v>0</v>
      </c>
      <c r="Q1186" s="95">
        <v>632</v>
      </c>
      <c r="R1186" s="95">
        <v>14</v>
      </c>
      <c r="S1186" s="95">
        <v>81.099999999999994</v>
      </c>
      <c r="V1186" s="95">
        <v>291</v>
      </c>
      <c r="W1186" s="95">
        <v>212</v>
      </c>
      <c r="X1186" s="95">
        <v>584.1</v>
      </c>
      <c r="Y1186" s="95">
        <v>598.1</v>
      </c>
      <c r="Z1186" s="95">
        <v>-5.9829059829059803</v>
      </c>
      <c r="AA1186" s="95">
        <v>562.31623931623903</v>
      </c>
      <c r="AB1186" s="95">
        <v>33.899999999999899</v>
      </c>
      <c r="AD1186" s="95">
        <v>69.683760683760596</v>
      </c>
      <c r="AF1186" s="96">
        <v>9</v>
      </c>
    </row>
    <row r="1187" spans="1:32" ht="13.5" hidden="1" customHeight="1" outlineLevel="1" x14ac:dyDescent="0.3">
      <c r="A1187" s="91" t="s">
        <v>2313</v>
      </c>
      <c r="B1187" s="92" t="s">
        <v>34</v>
      </c>
      <c r="D1187" s="94" t="s">
        <v>2314</v>
      </c>
      <c r="E1187" s="95">
        <v>83</v>
      </c>
      <c r="F1187" s="95">
        <v>0</v>
      </c>
      <c r="G1187" s="95">
        <v>230</v>
      </c>
      <c r="H1187" s="95">
        <v>0</v>
      </c>
      <c r="I1187" s="95">
        <v>0</v>
      </c>
      <c r="J1187" s="95">
        <v>313</v>
      </c>
      <c r="K1187" s="95">
        <v>0</v>
      </c>
      <c r="L1187" s="95">
        <v>0</v>
      </c>
      <c r="M1187" s="95">
        <v>0</v>
      </c>
      <c r="N1187" s="95">
        <v>0</v>
      </c>
      <c r="O1187" s="95">
        <v>0</v>
      </c>
      <c r="Q1187" s="95">
        <v>313</v>
      </c>
      <c r="R1187" s="95">
        <v>11</v>
      </c>
      <c r="S1187" s="95">
        <v>75.795459252768197</v>
      </c>
      <c r="U1187" s="95">
        <v>219</v>
      </c>
      <c r="X1187" s="95">
        <v>294.79545925276801</v>
      </c>
      <c r="Y1187" s="95">
        <v>305.79545925276801</v>
      </c>
      <c r="Z1187" s="95">
        <v>-3.5269709543568402</v>
      </c>
      <c r="AA1187" s="95">
        <v>295.01014222518103</v>
      </c>
      <c r="AB1187" s="95">
        <v>7.2045407472317002</v>
      </c>
      <c r="AD1187" s="95">
        <v>17.989857774818901</v>
      </c>
      <c r="AF1187" s="96">
        <v>9</v>
      </c>
    </row>
    <row r="1188" spans="1:32" ht="13.5" hidden="1" customHeight="1" outlineLevel="1" x14ac:dyDescent="0.3">
      <c r="A1188" s="91" t="s">
        <v>2315</v>
      </c>
      <c r="B1188" s="92" t="s">
        <v>34</v>
      </c>
      <c r="D1188" s="94" t="s">
        <v>2316</v>
      </c>
      <c r="E1188" s="95">
        <v>123</v>
      </c>
      <c r="F1188" s="95">
        <v>0</v>
      </c>
      <c r="G1188" s="95">
        <v>160</v>
      </c>
      <c r="H1188" s="95">
        <v>85</v>
      </c>
      <c r="I1188" s="95">
        <v>66</v>
      </c>
      <c r="J1188" s="95">
        <v>434</v>
      </c>
      <c r="K1188" s="95">
        <v>0</v>
      </c>
      <c r="L1188" s="95">
        <v>0</v>
      </c>
      <c r="M1188" s="95">
        <v>0</v>
      </c>
      <c r="N1188" s="95">
        <v>0</v>
      </c>
      <c r="O1188" s="95">
        <v>0</v>
      </c>
      <c r="Q1188" s="95">
        <v>434</v>
      </c>
      <c r="R1188" s="95">
        <v>17</v>
      </c>
      <c r="S1188" s="95">
        <v>106.5</v>
      </c>
      <c r="U1188" s="95">
        <v>156</v>
      </c>
      <c r="V1188" s="95">
        <v>84</v>
      </c>
      <c r="W1188" s="95">
        <v>66</v>
      </c>
      <c r="X1188" s="95">
        <v>412.5</v>
      </c>
      <c r="Y1188" s="95">
        <v>429.5</v>
      </c>
      <c r="Z1188" s="95">
        <v>-5.4411764705882302</v>
      </c>
      <c r="AA1188" s="95">
        <v>406.13014705882301</v>
      </c>
      <c r="AB1188" s="95">
        <v>4.5</v>
      </c>
      <c r="AD1188" s="95">
        <v>27.869852941176401</v>
      </c>
      <c r="AF1188" s="96">
        <v>9</v>
      </c>
    </row>
    <row r="1189" spans="1:32" ht="13.5" hidden="1" customHeight="1" outlineLevel="1" collapsed="1" x14ac:dyDescent="0.3">
      <c r="A1189" s="91" t="s">
        <v>2317</v>
      </c>
      <c r="B1189" s="92" t="s">
        <v>34</v>
      </c>
      <c r="D1189" s="94" t="s">
        <v>2318</v>
      </c>
      <c r="E1189" s="95">
        <v>18</v>
      </c>
      <c r="F1189" s="95">
        <v>0</v>
      </c>
      <c r="G1189" s="95">
        <v>0</v>
      </c>
      <c r="H1189" s="95">
        <v>0</v>
      </c>
      <c r="I1189" s="95">
        <v>72</v>
      </c>
      <c r="J1189" s="95">
        <v>90</v>
      </c>
      <c r="K1189" s="95">
        <v>0</v>
      </c>
      <c r="L1189" s="95">
        <v>0</v>
      </c>
      <c r="M1189" s="95">
        <v>0</v>
      </c>
      <c r="N1189" s="95">
        <v>0</v>
      </c>
      <c r="O1189" s="95">
        <v>0</v>
      </c>
      <c r="Q1189" s="95">
        <v>90</v>
      </c>
      <c r="R1189" s="95" t="s">
        <v>36</v>
      </c>
      <c r="S1189" s="95" t="s">
        <v>36</v>
      </c>
      <c r="W1189" s="95">
        <v>63</v>
      </c>
      <c r="X1189" s="95" t="s">
        <v>36</v>
      </c>
      <c r="Y1189" s="95">
        <v>81</v>
      </c>
      <c r="Z1189" s="95">
        <v>-3.75</v>
      </c>
      <c r="AA1189" s="95">
        <v>77.962500000000006</v>
      </c>
      <c r="AB1189" s="95">
        <v>9</v>
      </c>
      <c r="AD1189" s="95">
        <v>12.0374999999999</v>
      </c>
      <c r="AF1189" s="96">
        <v>9</v>
      </c>
    </row>
    <row r="1190" spans="1:32" ht="13.5" hidden="1" customHeight="1" outlineLevel="1" x14ac:dyDescent="0.3">
      <c r="A1190" s="91" t="s">
        <v>2319</v>
      </c>
      <c r="B1190" s="92" t="s">
        <v>34</v>
      </c>
      <c r="D1190" s="94" t="s">
        <v>2320</v>
      </c>
      <c r="E1190" s="95">
        <v>377</v>
      </c>
      <c r="F1190" s="95">
        <v>0</v>
      </c>
      <c r="G1190" s="95">
        <v>150</v>
      </c>
      <c r="H1190" s="95">
        <v>1003</v>
      </c>
      <c r="I1190" s="95">
        <v>466</v>
      </c>
      <c r="J1190" s="95">
        <v>1996</v>
      </c>
      <c r="K1190" s="95">
        <v>80</v>
      </c>
      <c r="L1190" s="95">
        <v>0</v>
      </c>
      <c r="M1190" s="95">
        <v>0</v>
      </c>
      <c r="N1190" s="95">
        <v>80</v>
      </c>
      <c r="O1190" s="95">
        <v>0</v>
      </c>
      <c r="Q1190" s="95">
        <v>2076</v>
      </c>
      <c r="R1190" s="95">
        <v>81</v>
      </c>
      <c r="S1190" s="95">
        <v>313.88864813191998</v>
      </c>
      <c r="T1190" s="95">
        <v>5.3954592527682603</v>
      </c>
      <c r="U1190" s="95">
        <v>146</v>
      </c>
      <c r="V1190" s="95">
        <v>979.7</v>
      </c>
      <c r="W1190" s="95">
        <v>462.2</v>
      </c>
      <c r="X1190" s="95">
        <v>1907.1841073846799</v>
      </c>
      <c r="Y1190" s="95">
        <v>1988.1841073846799</v>
      </c>
      <c r="Z1190" s="95">
        <v>-4.1850220264317102</v>
      </c>
      <c r="AA1190" s="95">
        <v>1904.9781645646201</v>
      </c>
      <c r="AB1190" s="95">
        <v>7.8158926153109798</v>
      </c>
      <c r="AD1190" s="95">
        <v>171.02183543537501</v>
      </c>
      <c r="AF1190" s="96">
        <v>9</v>
      </c>
    </row>
    <row r="1191" spans="1:32" ht="13.5" hidden="1" customHeight="1" outlineLevel="1" x14ac:dyDescent="0.3">
      <c r="A1191" s="91" t="s">
        <v>2321</v>
      </c>
      <c r="B1191" s="92" t="s">
        <v>34</v>
      </c>
      <c r="D1191" s="94" t="s">
        <v>2322</v>
      </c>
      <c r="E1191" s="95">
        <v>12</v>
      </c>
      <c r="F1191" s="95">
        <v>0</v>
      </c>
      <c r="G1191" s="95">
        <v>0</v>
      </c>
      <c r="H1191" s="95">
        <v>0</v>
      </c>
      <c r="I1191" s="95">
        <v>0</v>
      </c>
      <c r="J1191" s="95">
        <v>12</v>
      </c>
      <c r="K1191" s="95">
        <v>0</v>
      </c>
      <c r="L1191" s="95">
        <v>0</v>
      </c>
      <c r="M1191" s="95">
        <v>0</v>
      </c>
      <c r="N1191" s="95">
        <v>0</v>
      </c>
      <c r="O1191" s="95">
        <v>0</v>
      </c>
      <c r="Q1191" s="95">
        <v>12</v>
      </c>
      <c r="R1191" s="95" t="s">
        <v>36</v>
      </c>
      <c r="S1191" s="95" t="s">
        <v>36</v>
      </c>
      <c r="X1191" s="95" t="s">
        <v>36</v>
      </c>
      <c r="Y1191" s="95" t="s">
        <v>36</v>
      </c>
      <c r="Z1191" s="95">
        <v>-2.0408163265306101</v>
      </c>
      <c r="AA1191" s="95" t="s">
        <v>36</v>
      </c>
      <c r="AB1191" s="95" t="s">
        <v>36</v>
      </c>
      <c r="AD1191" s="95" t="s">
        <v>36</v>
      </c>
      <c r="AF1191" s="96">
        <v>9</v>
      </c>
    </row>
    <row r="1192" spans="1:32" ht="13.5" hidden="1" customHeight="1" outlineLevel="1" collapsed="1" x14ac:dyDescent="0.3">
      <c r="A1192" s="91" t="s">
        <v>2323</v>
      </c>
      <c r="B1192" s="92" t="s">
        <v>34</v>
      </c>
      <c r="D1192" s="94" t="s">
        <v>2324</v>
      </c>
      <c r="R1192" s="95" t="s">
        <v>36</v>
      </c>
      <c r="Y1192" s="95" t="s">
        <v>36</v>
      </c>
      <c r="Z1192" s="95">
        <v>25</v>
      </c>
      <c r="AA1192" s="95" t="s">
        <v>36</v>
      </c>
      <c r="AB1192" s="95" t="s">
        <v>36</v>
      </c>
      <c r="AD1192" s="95" t="s">
        <v>36</v>
      </c>
      <c r="AF1192" s="96">
        <v>9</v>
      </c>
    </row>
    <row r="1193" spans="1:32" ht="13.5" hidden="1" customHeight="1" outlineLevel="1" x14ac:dyDescent="0.3">
      <c r="A1193" s="91" t="s">
        <v>2325</v>
      </c>
      <c r="B1193" s="92" t="s">
        <v>34</v>
      </c>
      <c r="D1193" s="94" t="s">
        <v>2326</v>
      </c>
      <c r="E1193" s="95">
        <v>0</v>
      </c>
      <c r="F1193" s="95">
        <v>0</v>
      </c>
      <c r="G1193" s="95">
        <v>68</v>
      </c>
      <c r="H1193" s="95">
        <v>74</v>
      </c>
      <c r="I1193" s="95">
        <v>0</v>
      </c>
      <c r="J1193" s="95">
        <v>142</v>
      </c>
      <c r="K1193" s="95">
        <v>0</v>
      </c>
      <c r="L1193" s="95">
        <v>0</v>
      </c>
      <c r="M1193" s="95">
        <v>0</v>
      </c>
      <c r="N1193" s="95">
        <v>0</v>
      </c>
      <c r="O1193" s="95">
        <v>0</v>
      </c>
      <c r="Q1193" s="95">
        <v>142</v>
      </c>
      <c r="R1193" s="95">
        <v>8</v>
      </c>
      <c r="U1193" s="95">
        <v>68</v>
      </c>
      <c r="V1193" s="95">
        <v>74</v>
      </c>
      <c r="X1193" s="95">
        <v>142</v>
      </c>
      <c r="Y1193" s="95">
        <v>150</v>
      </c>
      <c r="Z1193" s="95">
        <v>0</v>
      </c>
      <c r="AA1193" s="95">
        <v>150</v>
      </c>
      <c r="AB1193" s="95">
        <v>-8</v>
      </c>
      <c r="AD1193" s="95">
        <v>-8</v>
      </c>
      <c r="AF1193" s="96">
        <v>9</v>
      </c>
    </row>
    <row r="1194" spans="1:32" ht="13.5" customHeight="1" collapsed="1" x14ac:dyDescent="0.3">
      <c r="A1194" s="91" t="s">
        <v>2327</v>
      </c>
      <c r="B1194" s="92" t="s">
        <v>31</v>
      </c>
      <c r="D1194" s="94" t="s">
        <v>2328</v>
      </c>
      <c r="E1194" s="95">
        <v>453</v>
      </c>
      <c r="F1194" s="95">
        <v>17</v>
      </c>
      <c r="G1194" s="95">
        <v>382</v>
      </c>
      <c r="H1194" s="95">
        <v>1713</v>
      </c>
      <c r="I1194" s="95">
        <v>342</v>
      </c>
      <c r="J1194" s="95">
        <v>2907</v>
      </c>
      <c r="K1194" s="95">
        <v>34</v>
      </c>
      <c r="L1194" s="95">
        <v>0</v>
      </c>
      <c r="M1194" s="95">
        <v>0</v>
      </c>
      <c r="N1194" s="95">
        <v>34</v>
      </c>
      <c r="O1194" s="95">
        <v>0</v>
      </c>
      <c r="Q1194" s="95">
        <v>2941</v>
      </c>
      <c r="R1194" s="95">
        <v>132</v>
      </c>
      <c r="S1194" s="95">
        <v>408.2</v>
      </c>
      <c r="T1194" s="95">
        <v>12</v>
      </c>
      <c r="U1194" s="95">
        <v>372.6</v>
      </c>
      <c r="V1194" s="95">
        <v>1681</v>
      </c>
      <c r="W1194" s="95">
        <v>302</v>
      </c>
      <c r="X1194" s="95">
        <v>2775.8</v>
      </c>
      <c r="Y1194" s="95">
        <v>2907.8</v>
      </c>
      <c r="Z1194" s="95">
        <v>-4.7839506172839501</v>
      </c>
      <c r="AA1194" s="95">
        <v>2768.6922839506101</v>
      </c>
      <c r="AB1194" s="95">
        <v>-0.80000000000018001</v>
      </c>
      <c r="AC1194" s="95">
        <v>99.972487791457397</v>
      </c>
      <c r="AD1194" s="95">
        <v>172.30771604938201</v>
      </c>
      <c r="AE1194" s="95">
        <v>106.223433244936</v>
      </c>
      <c r="AF1194" s="96">
        <v>0</v>
      </c>
    </row>
    <row r="1195" spans="1:32" ht="13.5" hidden="1" customHeight="1" outlineLevel="1" x14ac:dyDescent="0.3">
      <c r="A1195" s="91" t="s">
        <v>2329</v>
      </c>
      <c r="B1195" s="92" t="s">
        <v>34</v>
      </c>
      <c r="D1195" s="94" t="s">
        <v>2330</v>
      </c>
      <c r="E1195" s="95">
        <v>10</v>
      </c>
      <c r="F1195" s="95">
        <v>0</v>
      </c>
      <c r="G1195" s="95">
        <v>0</v>
      </c>
      <c r="H1195" s="95">
        <v>0</v>
      </c>
      <c r="I1195" s="95">
        <v>0</v>
      </c>
      <c r="J1195" s="95">
        <v>10</v>
      </c>
      <c r="K1195" s="95">
        <v>0</v>
      </c>
      <c r="L1195" s="95">
        <v>0</v>
      </c>
      <c r="M1195" s="95">
        <v>0</v>
      </c>
      <c r="N1195" s="95">
        <v>0</v>
      </c>
      <c r="O1195" s="95">
        <v>0</v>
      </c>
      <c r="Q1195" s="95">
        <v>10</v>
      </c>
      <c r="R1195" s="95">
        <v>8</v>
      </c>
      <c r="S1195" s="95">
        <v>9</v>
      </c>
      <c r="X1195" s="95">
        <v>9</v>
      </c>
      <c r="Y1195" s="95">
        <v>17</v>
      </c>
      <c r="Z1195" s="95">
        <v>-14.213197969543099</v>
      </c>
      <c r="AA1195" s="95">
        <v>14.5837563451776</v>
      </c>
      <c r="AB1195" s="95">
        <v>-7</v>
      </c>
      <c r="AD1195" s="95">
        <v>-4.58375634517766</v>
      </c>
      <c r="AF1195" s="96">
        <v>9</v>
      </c>
    </row>
    <row r="1196" spans="1:32" ht="13.5" hidden="1" customHeight="1" outlineLevel="1" x14ac:dyDescent="0.3">
      <c r="A1196" s="91" t="s">
        <v>2331</v>
      </c>
      <c r="B1196" s="92" t="s">
        <v>34</v>
      </c>
      <c r="D1196" s="94" t="s">
        <v>2332</v>
      </c>
      <c r="E1196" s="95">
        <v>0</v>
      </c>
      <c r="F1196" s="95">
        <v>0</v>
      </c>
      <c r="G1196" s="95">
        <v>0</v>
      </c>
      <c r="H1196" s="95">
        <v>0</v>
      </c>
      <c r="I1196" s="95">
        <v>0</v>
      </c>
      <c r="J1196" s="95">
        <v>0</v>
      </c>
      <c r="K1196" s="95">
        <v>0</v>
      </c>
      <c r="L1196" s="95">
        <v>0</v>
      </c>
      <c r="M1196" s="95">
        <v>0</v>
      </c>
      <c r="N1196" s="95">
        <v>0</v>
      </c>
      <c r="O1196" s="95">
        <v>0</v>
      </c>
      <c r="Q1196" s="95">
        <v>0</v>
      </c>
      <c r="R1196" s="95" t="s">
        <v>36</v>
      </c>
      <c r="Y1196" s="95" t="s">
        <v>36</v>
      </c>
      <c r="Z1196" s="95">
        <v>10.2564102564102</v>
      </c>
      <c r="AA1196" s="95" t="s">
        <v>36</v>
      </c>
      <c r="AB1196" s="95" t="s">
        <v>36</v>
      </c>
      <c r="AD1196" s="95" t="s">
        <v>36</v>
      </c>
      <c r="AF1196" s="96">
        <v>9</v>
      </c>
    </row>
    <row r="1197" spans="1:32" ht="13.5" hidden="1" customHeight="1" outlineLevel="1" x14ac:dyDescent="0.3">
      <c r="A1197" s="91" t="s">
        <v>2333</v>
      </c>
      <c r="B1197" s="92" t="s">
        <v>34</v>
      </c>
      <c r="D1197" s="94" t="s">
        <v>2334</v>
      </c>
      <c r="E1197" s="95">
        <v>10</v>
      </c>
      <c r="F1197" s="95">
        <v>0</v>
      </c>
      <c r="G1197" s="95">
        <v>0</v>
      </c>
      <c r="H1197" s="95">
        <v>80</v>
      </c>
      <c r="I1197" s="95">
        <v>0</v>
      </c>
      <c r="J1197" s="95">
        <v>90</v>
      </c>
      <c r="K1197" s="95">
        <v>0</v>
      </c>
      <c r="L1197" s="95">
        <v>0</v>
      </c>
      <c r="M1197" s="95">
        <v>0</v>
      </c>
      <c r="N1197" s="95">
        <v>0</v>
      </c>
      <c r="O1197" s="95">
        <v>0</v>
      </c>
      <c r="Q1197" s="95">
        <v>90</v>
      </c>
      <c r="R1197" s="95" t="s">
        <v>36</v>
      </c>
      <c r="S1197" s="95" t="s">
        <v>36</v>
      </c>
      <c r="V1197" s="95">
        <v>80</v>
      </c>
      <c r="X1197" s="95" t="s">
        <v>36</v>
      </c>
      <c r="Y1197" s="95">
        <v>97</v>
      </c>
      <c r="Z1197" s="95">
        <v>-8.8235294117646994</v>
      </c>
      <c r="AA1197" s="95">
        <v>88.441176470588204</v>
      </c>
      <c r="AB1197" s="95">
        <v>-7</v>
      </c>
      <c r="AD1197" s="95">
        <v>1.5588235294117601</v>
      </c>
      <c r="AF1197" s="96">
        <v>9</v>
      </c>
    </row>
    <row r="1198" spans="1:32" ht="13.5" hidden="1" customHeight="1" outlineLevel="1" collapsed="1" x14ac:dyDescent="0.3">
      <c r="A1198" s="91" t="s">
        <v>2335</v>
      </c>
      <c r="B1198" s="92" t="s">
        <v>34</v>
      </c>
      <c r="D1198" s="94" t="s">
        <v>2336</v>
      </c>
      <c r="E1198" s="95">
        <v>84</v>
      </c>
      <c r="F1198" s="95">
        <v>0</v>
      </c>
      <c r="G1198" s="95">
        <v>0</v>
      </c>
      <c r="H1198" s="95">
        <v>260</v>
      </c>
      <c r="I1198" s="95">
        <v>112</v>
      </c>
      <c r="J1198" s="95">
        <v>456</v>
      </c>
      <c r="K1198" s="95">
        <v>0</v>
      </c>
      <c r="L1198" s="95">
        <v>0</v>
      </c>
      <c r="M1198" s="95">
        <v>0</v>
      </c>
      <c r="N1198" s="95">
        <v>0</v>
      </c>
      <c r="O1198" s="95">
        <v>0</v>
      </c>
      <c r="Q1198" s="95">
        <v>456</v>
      </c>
      <c r="R1198" s="95">
        <v>23</v>
      </c>
      <c r="S1198" s="95">
        <v>71</v>
      </c>
      <c r="V1198" s="95">
        <v>260</v>
      </c>
      <c r="W1198" s="95">
        <v>105</v>
      </c>
      <c r="X1198" s="95">
        <v>436</v>
      </c>
      <c r="Y1198" s="95">
        <v>459</v>
      </c>
      <c r="Z1198" s="95">
        <v>-5.81395348837209</v>
      </c>
      <c r="AA1198" s="95">
        <v>432.31395348837202</v>
      </c>
      <c r="AB1198" s="95">
        <v>-3</v>
      </c>
      <c r="AD1198" s="95">
        <v>23.6860465116279</v>
      </c>
      <c r="AF1198" s="96">
        <v>9</v>
      </c>
    </row>
    <row r="1199" spans="1:32" ht="13.5" hidden="1" customHeight="1" outlineLevel="1" x14ac:dyDescent="0.3">
      <c r="A1199" s="91" t="s">
        <v>2337</v>
      </c>
      <c r="B1199" s="92" t="s">
        <v>34</v>
      </c>
      <c r="D1199" s="94" t="s">
        <v>2338</v>
      </c>
      <c r="E1199" s="95">
        <v>96</v>
      </c>
      <c r="F1199" s="95">
        <v>6</v>
      </c>
      <c r="G1199" s="95">
        <v>160</v>
      </c>
      <c r="H1199" s="95">
        <v>60</v>
      </c>
      <c r="I1199" s="95">
        <v>45</v>
      </c>
      <c r="J1199" s="95">
        <v>367</v>
      </c>
      <c r="K1199" s="95">
        <v>0</v>
      </c>
      <c r="L1199" s="95">
        <v>0</v>
      </c>
      <c r="M1199" s="95">
        <v>0</v>
      </c>
      <c r="N1199" s="95">
        <v>0</v>
      </c>
      <c r="O1199" s="95">
        <v>0</v>
      </c>
      <c r="Q1199" s="95">
        <v>367</v>
      </c>
      <c r="R1199" s="95">
        <v>10</v>
      </c>
      <c r="S1199" s="95">
        <v>76.599999999999994</v>
      </c>
      <c r="T1199" s="95">
        <v>6</v>
      </c>
      <c r="U1199" s="95">
        <v>158.6</v>
      </c>
      <c r="V1199" s="95">
        <v>60</v>
      </c>
      <c r="W1199" s="95">
        <v>44</v>
      </c>
      <c r="X1199" s="95">
        <v>345.2</v>
      </c>
      <c r="Y1199" s="95">
        <v>355.2</v>
      </c>
      <c r="Z1199" s="95">
        <v>-4.2857142857142803</v>
      </c>
      <c r="AA1199" s="95">
        <v>339.97714285714198</v>
      </c>
      <c r="AB1199" s="95">
        <v>11.8</v>
      </c>
      <c r="AD1199" s="95">
        <v>27.022857142857099</v>
      </c>
      <c r="AF1199" s="96">
        <v>9</v>
      </c>
    </row>
    <row r="1200" spans="1:32" ht="13.5" hidden="1" customHeight="1" outlineLevel="1" x14ac:dyDescent="0.3">
      <c r="A1200" s="91" t="s">
        <v>2339</v>
      </c>
      <c r="B1200" s="92" t="s">
        <v>34</v>
      </c>
      <c r="D1200" s="94" t="s">
        <v>2340</v>
      </c>
      <c r="E1200" s="95">
        <v>59</v>
      </c>
      <c r="F1200" s="95">
        <v>0</v>
      </c>
      <c r="G1200" s="95">
        <v>0</v>
      </c>
      <c r="H1200" s="95">
        <v>251</v>
      </c>
      <c r="I1200" s="95">
        <v>0</v>
      </c>
      <c r="J1200" s="95">
        <v>310</v>
      </c>
      <c r="K1200" s="95">
        <v>0</v>
      </c>
      <c r="L1200" s="95">
        <v>0</v>
      </c>
      <c r="M1200" s="95">
        <v>0</v>
      </c>
      <c r="N1200" s="95">
        <v>0</v>
      </c>
      <c r="O1200" s="95">
        <v>0</v>
      </c>
      <c r="Q1200" s="95">
        <v>310</v>
      </c>
      <c r="R1200" s="95">
        <v>13</v>
      </c>
      <c r="S1200" s="95">
        <v>49.8</v>
      </c>
      <c r="V1200" s="95">
        <v>248</v>
      </c>
      <c r="X1200" s="95">
        <v>297.8</v>
      </c>
      <c r="Y1200" s="95">
        <v>310.8</v>
      </c>
      <c r="Z1200" s="95">
        <v>-1.3054830287206201</v>
      </c>
      <c r="AA1200" s="95">
        <v>306.74255874673599</v>
      </c>
      <c r="AB1200" s="95">
        <v>-0.80000000000001004</v>
      </c>
      <c r="AD1200" s="95">
        <v>3.2574412532636599</v>
      </c>
      <c r="AF1200" s="96">
        <v>9</v>
      </c>
    </row>
    <row r="1201" spans="1:32" ht="13.5" hidden="1" customHeight="1" outlineLevel="1" collapsed="1" x14ac:dyDescent="0.3">
      <c r="A1201" s="91" t="s">
        <v>2341</v>
      </c>
      <c r="B1201" s="92" t="s">
        <v>34</v>
      </c>
      <c r="D1201" s="94" t="s">
        <v>2342</v>
      </c>
      <c r="E1201" s="95">
        <v>6</v>
      </c>
      <c r="F1201" s="95">
        <v>6</v>
      </c>
      <c r="G1201" s="95">
        <v>0</v>
      </c>
      <c r="H1201" s="95">
        <v>80</v>
      </c>
      <c r="I1201" s="95">
        <v>0</v>
      </c>
      <c r="J1201" s="95">
        <v>92</v>
      </c>
      <c r="K1201" s="95">
        <v>0</v>
      </c>
      <c r="L1201" s="95">
        <v>0</v>
      </c>
      <c r="M1201" s="95">
        <v>0</v>
      </c>
      <c r="N1201" s="95">
        <v>0</v>
      </c>
      <c r="O1201" s="95">
        <v>0</v>
      </c>
      <c r="Q1201" s="95">
        <v>92</v>
      </c>
      <c r="R1201" s="95" t="s">
        <v>36</v>
      </c>
      <c r="S1201" s="95" t="s">
        <v>36</v>
      </c>
      <c r="T1201" s="95">
        <v>6</v>
      </c>
      <c r="V1201" s="95">
        <v>79</v>
      </c>
      <c r="X1201" s="95" t="s">
        <v>36</v>
      </c>
      <c r="Y1201" s="95">
        <v>105</v>
      </c>
      <c r="Z1201" s="95">
        <v>-15.6521739130434</v>
      </c>
      <c r="AA1201" s="95">
        <v>88.565217391304301</v>
      </c>
      <c r="AB1201" s="95">
        <v>-13</v>
      </c>
      <c r="AD1201" s="95">
        <v>3.4347826086956501</v>
      </c>
      <c r="AF1201" s="96">
        <v>9</v>
      </c>
    </row>
    <row r="1202" spans="1:32" ht="13.5" hidden="1" customHeight="1" outlineLevel="1" x14ac:dyDescent="0.3">
      <c r="A1202" s="91" t="s">
        <v>2343</v>
      </c>
      <c r="B1202" s="92" t="s">
        <v>34</v>
      </c>
      <c r="D1202" s="94" t="s">
        <v>2344</v>
      </c>
      <c r="E1202" s="95">
        <v>72</v>
      </c>
      <c r="F1202" s="95">
        <v>0</v>
      </c>
      <c r="G1202" s="95">
        <v>0</v>
      </c>
      <c r="H1202" s="95">
        <v>80</v>
      </c>
      <c r="I1202" s="95">
        <v>0</v>
      </c>
      <c r="J1202" s="95">
        <v>152</v>
      </c>
      <c r="K1202" s="95">
        <v>0</v>
      </c>
      <c r="L1202" s="95">
        <v>0</v>
      </c>
      <c r="M1202" s="95">
        <v>0</v>
      </c>
      <c r="N1202" s="95">
        <v>0</v>
      </c>
      <c r="O1202" s="95">
        <v>0</v>
      </c>
      <c r="Q1202" s="95">
        <v>152</v>
      </c>
      <c r="R1202" s="95">
        <v>7</v>
      </c>
      <c r="S1202" s="95">
        <v>68</v>
      </c>
      <c r="V1202" s="95">
        <v>80</v>
      </c>
      <c r="X1202" s="95">
        <v>148</v>
      </c>
      <c r="Y1202" s="95">
        <v>155</v>
      </c>
      <c r="Z1202" s="95">
        <v>-9.3484419263456093</v>
      </c>
      <c r="AA1202" s="95">
        <v>140.50991501416399</v>
      </c>
      <c r="AB1202" s="95">
        <v>-3</v>
      </c>
      <c r="AD1202" s="95">
        <v>11.490084985835599</v>
      </c>
      <c r="AF1202" s="96">
        <v>9</v>
      </c>
    </row>
    <row r="1203" spans="1:32" ht="13.5" hidden="1" customHeight="1" outlineLevel="1" collapsed="1" x14ac:dyDescent="0.3">
      <c r="A1203" s="91" t="s">
        <v>2345</v>
      </c>
      <c r="B1203" s="92" t="s">
        <v>34</v>
      </c>
      <c r="D1203" s="94" t="s">
        <v>2346</v>
      </c>
      <c r="E1203" s="95">
        <v>0</v>
      </c>
      <c r="F1203" s="95">
        <v>0</v>
      </c>
      <c r="G1203" s="95">
        <v>0</v>
      </c>
      <c r="H1203" s="95">
        <v>0</v>
      </c>
      <c r="I1203" s="95">
        <v>0</v>
      </c>
      <c r="J1203" s="95">
        <v>0</v>
      </c>
      <c r="K1203" s="95">
        <v>0</v>
      </c>
      <c r="L1203" s="95">
        <v>0</v>
      </c>
      <c r="M1203" s="95">
        <v>0</v>
      </c>
      <c r="N1203" s="95">
        <v>0</v>
      </c>
      <c r="O1203" s="95">
        <v>0</v>
      </c>
      <c r="Q1203" s="95">
        <v>0</v>
      </c>
      <c r="R1203" s="95">
        <v>7</v>
      </c>
      <c r="Y1203" s="95">
        <v>7</v>
      </c>
      <c r="Z1203" s="95">
        <v>-15.2380952380952</v>
      </c>
      <c r="AA1203" s="95">
        <v>5.93333333333333</v>
      </c>
      <c r="AB1203" s="95">
        <v>-7</v>
      </c>
      <c r="AD1203" s="95">
        <v>-5.93333333333333</v>
      </c>
      <c r="AF1203" s="96">
        <v>9</v>
      </c>
    </row>
    <row r="1204" spans="1:32" ht="13.5" hidden="1" customHeight="1" outlineLevel="1" collapsed="1" x14ac:dyDescent="0.3">
      <c r="A1204" s="91" t="s">
        <v>2347</v>
      </c>
      <c r="B1204" s="92" t="s">
        <v>34</v>
      </c>
      <c r="D1204" s="94" t="s">
        <v>2348</v>
      </c>
      <c r="E1204" s="95">
        <v>61</v>
      </c>
      <c r="F1204" s="95">
        <v>0</v>
      </c>
      <c r="G1204" s="95">
        <v>134</v>
      </c>
      <c r="H1204" s="95">
        <v>902</v>
      </c>
      <c r="I1204" s="95">
        <v>48</v>
      </c>
      <c r="J1204" s="95">
        <v>1145</v>
      </c>
      <c r="K1204" s="95">
        <v>0</v>
      </c>
      <c r="L1204" s="95">
        <v>0</v>
      </c>
      <c r="M1204" s="95">
        <v>0</v>
      </c>
      <c r="N1204" s="95">
        <v>0</v>
      </c>
      <c r="O1204" s="95">
        <v>0</v>
      </c>
      <c r="Q1204" s="95">
        <v>1145</v>
      </c>
      <c r="R1204" s="95">
        <v>32</v>
      </c>
      <c r="S1204" s="95">
        <v>54.8</v>
      </c>
      <c r="U1204" s="95">
        <v>126</v>
      </c>
      <c r="V1204" s="95">
        <v>874</v>
      </c>
      <c r="W1204" s="95">
        <v>48</v>
      </c>
      <c r="X1204" s="95">
        <v>1102.8</v>
      </c>
      <c r="Y1204" s="95">
        <v>1134.8</v>
      </c>
      <c r="Z1204" s="95">
        <v>-3.0405405405405399</v>
      </c>
      <c r="AA1204" s="95">
        <v>1100.29594594594</v>
      </c>
      <c r="AB1204" s="95">
        <v>10.199999999999999</v>
      </c>
      <c r="AD1204" s="95">
        <v>44.704054054053998</v>
      </c>
      <c r="AF1204" s="96">
        <v>9</v>
      </c>
    </row>
    <row r="1205" spans="1:32" ht="13.5" hidden="1" customHeight="1" outlineLevel="1" x14ac:dyDescent="0.3">
      <c r="A1205" s="91" t="s">
        <v>2349</v>
      </c>
      <c r="B1205" s="92" t="s">
        <v>34</v>
      </c>
      <c r="D1205" s="94" t="s">
        <v>2350</v>
      </c>
      <c r="E1205" s="95">
        <v>5</v>
      </c>
      <c r="F1205" s="95">
        <v>5</v>
      </c>
      <c r="G1205" s="95">
        <v>0</v>
      </c>
      <c r="H1205" s="95">
        <v>0</v>
      </c>
      <c r="I1205" s="95">
        <v>0</v>
      </c>
      <c r="J1205" s="95">
        <v>10</v>
      </c>
      <c r="K1205" s="95">
        <v>0</v>
      </c>
      <c r="L1205" s="95">
        <v>0</v>
      </c>
      <c r="M1205" s="95">
        <v>0</v>
      </c>
      <c r="N1205" s="95">
        <v>0</v>
      </c>
      <c r="O1205" s="95">
        <v>0</v>
      </c>
      <c r="Q1205" s="95">
        <v>10</v>
      </c>
      <c r="R1205" s="95" t="s">
        <v>36</v>
      </c>
      <c r="S1205" s="95" t="s">
        <v>36</v>
      </c>
      <c r="X1205" s="95" t="s">
        <v>36</v>
      </c>
      <c r="Y1205" s="95">
        <v>11</v>
      </c>
      <c r="Z1205" s="95">
        <v>-20</v>
      </c>
      <c r="AA1205" s="95">
        <v>8.8000000000000007</v>
      </c>
      <c r="AB1205" s="95">
        <v>-1</v>
      </c>
      <c r="AD1205" s="95">
        <v>1.19999999999999</v>
      </c>
      <c r="AF1205" s="96">
        <v>9</v>
      </c>
    </row>
    <row r="1206" spans="1:32" ht="13.5" hidden="1" customHeight="1" outlineLevel="1" x14ac:dyDescent="0.3">
      <c r="A1206" s="91" t="s">
        <v>2351</v>
      </c>
      <c r="B1206" s="92" t="s">
        <v>34</v>
      </c>
      <c r="D1206" s="94" t="s">
        <v>2352</v>
      </c>
      <c r="E1206" s="95">
        <v>6</v>
      </c>
      <c r="F1206" s="95">
        <v>0</v>
      </c>
      <c r="G1206" s="95">
        <v>0</v>
      </c>
      <c r="H1206" s="95">
        <v>0</v>
      </c>
      <c r="I1206" s="95">
        <v>0</v>
      </c>
      <c r="J1206" s="95">
        <v>6</v>
      </c>
      <c r="K1206" s="95">
        <v>0</v>
      </c>
      <c r="L1206" s="95">
        <v>0</v>
      </c>
      <c r="M1206" s="95">
        <v>0</v>
      </c>
      <c r="N1206" s="95">
        <v>0</v>
      </c>
      <c r="O1206" s="95">
        <v>0</v>
      </c>
      <c r="Q1206" s="95">
        <v>6</v>
      </c>
      <c r="R1206" s="95" t="s">
        <v>36</v>
      </c>
      <c r="Y1206" s="95" t="s">
        <v>36</v>
      </c>
      <c r="Z1206" s="95">
        <v>2.1276595744680802</v>
      </c>
      <c r="AA1206" s="95" t="s">
        <v>36</v>
      </c>
      <c r="AB1206" s="95" t="s">
        <v>36</v>
      </c>
      <c r="AD1206" s="95" t="s">
        <v>36</v>
      </c>
      <c r="AF1206" s="96">
        <v>9</v>
      </c>
    </row>
    <row r="1207" spans="1:32" ht="13.5" hidden="1" customHeight="1" outlineLevel="1" x14ac:dyDescent="0.3">
      <c r="A1207" s="91" t="s">
        <v>2353</v>
      </c>
      <c r="B1207" s="92" t="s">
        <v>34</v>
      </c>
      <c r="D1207" s="94" t="s">
        <v>2354</v>
      </c>
      <c r="E1207" s="95">
        <v>12</v>
      </c>
      <c r="F1207" s="95">
        <v>0</v>
      </c>
      <c r="G1207" s="95">
        <v>0</v>
      </c>
      <c r="H1207" s="95">
        <v>0</v>
      </c>
      <c r="I1207" s="95">
        <v>0</v>
      </c>
      <c r="J1207" s="95">
        <v>12</v>
      </c>
      <c r="K1207" s="95">
        <v>34</v>
      </c>
      <c r="L1207" s="95">
        <v>0</v>
      </c>
      <c r="M1207" s="95">
        <v>0</v>
      </c>
      <c r="N1207" s="95">
        <v>34</v>
      </c>
      <c r="O1207" s="95">
        <v>0</v>
      </c>
      <c r="P1207" s="95">
        <v>8</v>
      </c>
      <c r="Q1207" s="95">
        <v>54</v>
      </c>
      <c r="R1207" s="95" t="s">
        <v>36</v>
      </c>
      <c r="S1207" s="95" t="s">
        <v>36</v>
      </c>
      <c r="X1207" s="95" t="s">
        <v>36</v>
      </c>
      <c r="Y1207" s="95">
        <v>15</v>
      </c>
      <c r="Z1207" s="95">
        <v>0</v>
      </c>
      <c r="AA1207" s="95">
        <v>15</v>
      </c>
      <c r="AB1207" s="95">
        <v>-3</v>
      </c>
      <c r="AD1207" s="95">
        <v>39</v>
      </c>
      <c r="AF1207" s="96">
        <v>9</v>
      </c>
    </row>
    <row r="1208" spans="1:32" ht="13.5" hidden="1" customHeight="1" outlineLevel="1" x14ac:dyDescent="0.3">
      <c r="A1208" s="91" t="s">
        <v>2355</v>
      </c>
      <c r="B1208" s="92" t="s">
        <v>34</v>
      </c>
      <c r="D1208" s="94" t="s">
        <v>2356</v>
      </c>
      <c r="E1208" s="95">
        <v>32</v>
      </c>
      <c r="F1208" s="95">
        <v>0</v>
      </c>
      <c r="G1208" s="95">
        <v>88</v>
      </c>
      <c r="H1208" s="95">
        <v>0</v>
      </c>
      <c r="I1208" s="95">
        <v>137</v>
      </c>
      <c r="J1208" s="95">
        <v>257</v>
      </c>
      <c r="K1208" s="95">
        <v>0</v>
      </c>
      <c r="L1208" s="95">
        <v>0</v>
      </c>
      <c r="M1208" s="95">
        <v>0</v>
      </c>
      <c r="N1208" s="95">
        <v>0</v>
      </c>
      <c r="O1208" s="95">
        <v>0</v>
      </c>
      <c r="P1208" s="95">
        <v>-8</v>
      </c>
      <c r="Q1208" s="95">
        <v>249</v>
      </c>
      <c r="R1208" s="95">
        <v>14</v>
      </c>
      <c r="S1208" s="95">
        <v>29</v>
      </c>
      <c r="U1208" s="95">
        <v>88</v>
      </c>
      <c r="W1208" s="95">
        <v>105</v>
      </c>
      <c r="X1208" s="95">
        <v>222</v>
      </c>
      <c r="Y1208" s="95">
        <v>236</v>
      </c>
      <c r="Z1208" s="95">
        <v>-8.3333333333333304</v>
      </c>
      <c r="AA1208" s="95">
        <v>216.333333333333</v>
      </c>
      <c r="AB1208" s="95">
        <v>21</v>
      </c>
      <c r="AD1208" s="95">
        <v>32.6666666666666</v>
      </c>
      <c r="AF1208" s="96">
        <v>9</v>
      </c>
    </row>
    <row r="1209" spans="1:32" ht="13.5" hidden="1" customHeight="1" outlineLevel="1" x14ac:dyDescent="0.3">
      <c r="A1209" s="91" t="s">
        <v>2357</v>
      </c>
      <c r="B1209" s="92" t="s">
        <v>34</v>
      </c>
      <c r="D1209" s="94" t="s">
        <v>2358</v>
      </c>
      <c r="R1209" s="95" t="s">
        <v>36</v>
      </c>
      <c r="Y1209" s="95" t="s">
        <v>36</v>
      </c>
      <c r="Z1209" s="95">
        <v>0</v>
      </c>
      <c r="AA1209" s="95" t="s">
        <v>36</v>
      </c>
      <c r="AB1209" s="95" t="s">
        <v>36</v>
      </c>
      <c r="AD1209" s="95" t="s">
        <v>36</v>
      </c>
      <c r="AF1209" s="96">
        <v>9</v>
      </c>
    </row>
    <row r="1210" spans="1:32" ht="13.5" customHeight="1" collapsed="1" x14ac:dyDescent="0.3">
      <c r="A1210" s="91" t="s">
        <v>2359</v>
      </c>
      <c r="B1210" s="92" t="s">
        <v>31</v>
      </c>
      <c r="D1210" s="94" t="s">
        <v>2360</v>
      </c>
      <c r="E1210" s="95">
        <v>693</v>
      </c>
      <c r="F1210" s="95">
        <v>0</v>
      </c>
      <c r="G1210" s="95">
        <v>896</v>
      </c>
      <c r="H1210" s="95">
        <v>575</v>
      </c>
      <c r="I1210" s="95">
        <v>201</v>
      </c>
      <c r="J1210" s="95">
        <v>2365</v>
      </c>
      <c r="K1210" s="95">
        <v>80</v>
      </c>
      <c r="L1210" s="95">
        <v>0</v>
      </c>
      <c r="M1210" s="95">
        <v>0</v>
      </c>
      <c r="N1210" s="95">
        <v>80</v>
      </c>
      <c r="O1210" s="95">
        <v>0</v>
      </c>
      <c r="Q1210" s="95">
        <v>2445</v>
      </c>
      <c r="R1210" s="95">
        <v>408</v>
      </c>
      <c r="S1210" s="95">
        <v>516.59545925276802</v>
      </c>
      <c r="T1210" s="95" t="s">
        <v>36</v>
      </c>
      <c r="U1210" s="95">
        <v>785.3</v>
      </c>
      <c r="V1210" s="95">
        <v>548.6</v>
      </c>
      <c r="W1210" s="95" t="s">
        <v>36</v>
      </c>
      <c r="X1210" s="95">
        <v>2040.0954592527601</v>
      </c>
      <c r="Y1210" s="95">
        <v>2448.0954592527601</v>
      </c>
      <c r="Z1210" s="95">
        <v>-3.6939942802669199</v>
      </c>
      <c r="AA1210" s="95">
        <v>2357.6629530124901</v>
      </c>
      <c r="AB1210" s="95">
        <v>-83.095459252768194</v>
      </c>
      <c r="AC1210" s="95">
        <v>96.605710004538295</v>
      </c>
      <c r="AD1210" s="95">
        <v>87.337046987503001</v>
      </c>
      <c r="AE1210" s="95">
        <v>103.704390692312</v>
      </c>
      <c r="AF1210" s="96">
        <v>1</v>
      </c>
    </row>
    <row r="1211" spans="1:32" ht="13.5" hidden="1" customHeight="1" outlineLevel="1" x14ac:dyDescent="0.3">
      <c r="A1211" s="91" t="s">
        <v>2361</v>
      </c>
      <c r="B1211" s="92" t="s">
        <v>34</v>
      </c>
      <c r="D1211" s="94" t="s">
        <v>2362</v>
      </c>
      <c r="E1211" s="95">
        <v>0</v>
      </c>
      <c r="F1211" s="95">
        <v>0</v>
      </c>
      <c r="G1211" s="95">
        <v>0</v>
      </c>
      <c r="H1211" s="95">
        <v>0</v>
      </c>
      <c r="I1211" s="95">
        <v>0</v>
      </c>
      <c r="J1211" s="95">
        <v>0</v>
      </c>
      <c r="K1211" s="95">
        <v>0</v>
      </c>
      <c r="L1211" s="95">
        <v>0</v>
      </c>
      <c r="M1211" s="95">
        <v>0</v>
      </c>
      <c r="N1211" s="95">
        <v>0</v>
      </c>
      <c r="O1211" s="95">
        <v>0</v>
      </c>
      <c r="Q1211" s="95">
        <v>0</v>
      </c>
      <c r="R1211" s="95" t="s">
        <v>36</v>
      </c>
      <c r="Y1211" s="95" t="s">
        <v>36</v>
      </c>
      <c r="Z1211" s="95">
        <v>-5.3571428571428497</v>
      </c>
      <c r="AA1211" s="95" t="s">
        <v>36</v>
      </c>
      <c r="AB1211" s="95" t="s">
        <v>36</v>
      </c>
      <c r="AD1211" s="95" t="s">
        <v>36</v>
      </c>
      <c r="AF1211" s="96">
        <v>9</v>
      </c>
    </row>
    <row r="1212" spans="1:32" ht="13.5" hidden="1" customHeight="1" outlineLevel="1" collapsed="1" x14ac:dyDescent="0.3">
      <c r="A1212" s="91" t="s">
        <v>2363</v>
      </c>
      <c r="B1212" s="92" t="s">
        <v>34</v>
      </c>
      <c r="D1212" s="94" t="s">
        <v>2364</v>
      </c>
      <c r="E1212" s="95">
        <v>11</v>
      </c>
      <c r="F1212" s="95">
        <v>0</v>
      </c>
      <c r="G1212" s="95">
        <v>155</v>
      </c>
      <c r="H1212" s="95">
        <v>0</v>
      </c>
      <c r="I1212" s="95">
        <v>0</v>
      </c>
      <c r="J1212" s="95">
        <v>166</v>
      </c>
      <c r="K1212" s="95">
        <v>0</v>
      </c>
      <c r="L1212" s="95">
        <v>0</v>
      </c>
      <c r="M1212" s="95">
        <v>0</v>
      </c>
      <c r="N1212" s="95">
        <v>0</v>
      </c>
      <c r="O1212" s="95">
        <v>0</v>
      </c>
      <c r="Q1212" s="95">
        <v>166</v>
      </c>
      <c r="R1212" s="95" t="s">
        <v>36</v>
      </c>
      <c r="S1212" s="95" t="s">
        <v>36</v>
      </c>
      <c r="U1212" s="95" t="s">
        <v>36</v>
      </c>
      <c r="X1212" s="95" t="s">
        <v>36</v>
      </c>
      <c r="Y1212" s="95" t="s">
        <v>36</v>
      </c>
      <c r="Z1212" s="95">
        <v>-4.7619047619047601</v>
      </c>
      <c r="AA1212" s="95" t="s">
        <v>36</v>
      </c>
      <c r="AB1212" s="95" t="s">
        <v>36</v>
      </c>
      <c r="AD1212" s="95" t="s">
        <v>36</v>
      </c>
      <c r="AF1212" s="96">
        <v>9</v>
      </c>
    </row>
    <row r="1213" spans="1:32" ht="13.5" hidden="1" customHeight="1" outlineLevel="1" collapsed="1" x14ac:dyDescent="0.3">
      <c r="A1213" s="91" t="s">
        <v>2365</v>
      </c>
      <c r="B1213" s="92" t="s">
        <v>34</v>
      </c>
      <c r="D1213" s="94" t="s">
        <v>2366</v>
      </c>
      <c r="E1213" s="95">
        <v>146</v>
      </c>
      <c r="F1213" s="95">
        <v>0</v>
      </c>
      <c r="G1213" s="95">
        <v>164</v>
      </c>
      <c r="H1213" s="95">
        <v>119</v>
      </c>
      <c r="I1213" s="95">
        <v>0</v>
      </c>
      <c r="J1213" s="95">
        <v>429</v>
      </c>
      <c r="K1213" s="95">
        <v>80</v>
      </c>
      <c r="L1213" s="95">
        <v>0</v>
      </c>
      <c r="M1213" s="95">
        <v>0</v>
      </c>
      <c r="N1213" s="95">
        <v>80</v>
      </c>
      <c r="O1213" s="95">
        <v>0</v>
      </c>
      <c r="Q1213" s="95">
        <v>509</v>
      </c>
      <c r="R1213" s="95">
        <v>91</v>
      </c>
      <c r="S1213" s="95">
        <v>98.1</v>
      </c>
      <c r="U1213" s="95">
        <v>164</v>
      </c>
      <c r="V1213" s="95">
        <v>118</v>
      </c>
      <c r="X1213" s="95">
        <v>380.1</v>
      </c>
      <c r="Y1213" s="95">
        <v>471.1</v>
      </c>
      <c r="Z1213" s="95">
        <v>-4.2716319824753501</v>
      </c>
      <c r="AA1213" s="95">
        <v>450.97634173055798</v>
      </c>
      <c r="AB1213" s="95">
        <v>-42.1</v>
      </c>
      <c r="AD1213" s="95">
        <v>58.023658269441398</v>
      </c>
      <c r="AF1213" s="96">
        <v>9</v>
      </c>
    </row>
    <row r="1214" spans="1:32" ht="13.5" hidden="1" customHeight="1" outlineLevel="1" x14ac:dyDescent="0.3">
      <c r="A1214" s="91" t="s">
        <v>2367</v>
      </c>
      <c r="B1214" s="92" t="s">
        <v>34</v>
      </c>
      <c r="D1214" s="94" t="s">
        <v>2368</v>
      </c>
      <c r="E1214" s="95">
        <v>6</v>
      </c>
      <c r="F1214" s="95">
        <v>0</v>
      </c>
      <c r="G1214" s="95">
        <v>0</v>
      </c>
      <c r="H1214" s="95">
        <v>0</v>
      </c>
      <c r="I1214" s="95">
        <v>0</v>
      </c>
      <c r="J1214" s="95">
        <v>6</v>
      </c>
      <c r="K1214" s="95">
        <v>0</v>
      </c>
      <c r="L1214" s="95">
        <v>0</v>
      </c>
      <c r="M1214" s="95">
        <v>0</v>
      </c>
      <c r="N1214" s="95">
        <v>0</v>
      </c>
      <c r="O1214" s="95">
        <v>0</v>
      </c>
      <c r="Q1214" s="95">
        <v>6</v>
      </c>
      <c r="R1214" s="95" t="s">
        <v>36</v>
      </c>
      <c r="S1214" s="95" t="s">
        <v>36</v>
      </c>
      <c r="X1214" s="95" t="s">
        <v>36</v>
      </c>
      <c r="Y1214" s="95" t="s">
        <v>36</v>
      </c>
      <c r="Z1214" s="95">
        <v>-10</v>
      </c>
      <c r="AA1214" s="95" t="s">
        <v>36</v>
      </c>
      <c r="AB1214" s="95" t="s">
        <v>36</v>
      </c>
      <c r="AD1214" s="95" t="s">
        <v>36</v>
      </c>
      <c r="AF1214" s="96">
        <v>9</v>
      </c>
    </row>
    <row r="1215" spans="1:32" ht="13.5" hidden="1" customHeight="1" outlineLevel="1" x14ac:dyDescent="0.3">
      <c r="A1215" s="91" t="s">
        <v>2369</v>
      </c>
      <c r="B1215" s="92" t="s">
        <v>34</v>
      </c>
      <c r="D1215" s="94" t="s">
        <v>1597</v>
      </c>
      <c r="E1215" s="95">
        <v>49</v>
      </c>
      <c r="F1215" s="95">
        <v>0</v>
      </c>
      <c r="G1215" s="95">
        <v>68</v>
      </c>
      <c r="H1215" s="95">
        <v>0</v>
      </c>
      <c r="I1215" s="95">
        <v>80</v>
      </c>
      <c r="J1215" s="95">
        <v>197</v>
      </c>
      <c r="K1215" s="95">
        <v>0</v>
      </c>
      <c r="L1215" s="95">
        <v>0</v>
      </c>
      <c r="M1215" s="95">
        <v>0</v>
      </c>
      <c r="N1215" s="95">
        <v>0</v>
      </c>
      <c r="O1215" s="95">
        <v>0</v>
      </c>
      <c r="Q1215" s="95">
        <v>197</v>
      </c>
      <c r="R1215" s="95" t="s">
        <v>36</v>
      </c>
      <c r="S1215" s="95" t="s">
        <v>36</v>
      </c>
      <c r="T1215" s="95" t="s">
        <v>36</v>
      </c>
      <c r="U1215" s="95" t="s">
        <v>36</v>
      </c>
      <c r="W1215" s="95" t="s">
        <v>36</v>
      </c>
      <c r="X1215" s="95" t="s">
        <v>36</v>
      </c>
      <c r="Y1215" s="95" t="s">
        <v>36</v>
      </c>
      <c r="Z1215" s="95">
        <v>6.3025210084033603</v>
      </c>
      <c r="AA1215" s="95" t="s">
        <v>36</v>
      </c>
      <c r="AB1215" s="95" t="s">
        <v>36</v>
      </c>
      <c r="AD1215" s="95" t="s">
        <v>36</v>
      </c>
      <c r="AF1215" s="96">
        <v>9</v>
      </c>
    </row>
    <row r="1216" spans="1:32" ht="13.5" hidden="1" customHeight="1" outlineLevel="1" collapsed="1" x14ac:dyDescent="0.3">
      <c r="A1216" s="91" t="s">
        <v>2370</v>
      </c>
      <c r="B1216" s="92" t="s">
        <v>34</v>
      </c>
      <c r="D1216" s="94" t="s">
        <v>2371</v>
      </c>
      <c r="E1216" s="95">
        <v>36</v>
      </c>
      <c r="F1216" s="95">
        <v>0</v>
      </c>
      <c r="G1216" s="95">
        <v>0</v>
      </c>
      <c r="H1216" s="95">
        <v>0</v>
      </c>
      <c r="I1216" s="95">
        <v>0</v>
      </c>
      <c r="J1216" s="95">
        <v>36</v>
      </c>
      <c r="K1216" s="95">
        <v>0</v>
      </c>
      <c r="L1216" s="95">
        <v>0</v>
      </c>
      <c r="M1216" s="95">
        <v>0</v>
      </c>
      <c r="N1216" s="95">
        <v>0</v>
      </c>
      <c r="O1216" s="95">
        <v>0</v>
      </c>
      <c r="Q1216" s="95">
        <v>36</v>
      </c>
      <c r="R1216" s="95" t="s">
        <v>36</v>
      </c>
      <c r="S1216" s="95" t="s">
        <v>36</v>
      </c>
      <c r="X1216" s="95" t="s">
        <v>36</v>
      </c>
      <c r="Y1216" s="95">
        <v>38</v>
      </c>
      <c r="Z1216" s="95">
        <v>-11.2068965517241</v>
      </c>
      <c r="AA1216" s="95">
        <v>33.741379310344797</v>
      </c>
      <c r="AB1216" s="95">
        <v>-2</v>
      </c>
      <c r="AD1216" s="95">
        <v>2.2586206896551602</v>
      </c>
      <c r="AF1216" s="96">
        <v>9</v>
      </c>
    </row>
    <row r="1217" spans="1:32" ht="13.5" hidden="1" customHeight="1" outlineLevel="1" x14ac:dyDescent="0.3">
      <c r="A1217" s="91" t="s">
        <v>2372</v>
      </c>
      <c r="B1217" s="92" t="s">
        <v>34</v>
      </c>
      <c r="D1217" s="94" t="s">
        <v>2373</v>
      </c>
      <c r="E1217" s="95">
        <v>445</v>
      </c>
      <c r="F1217" s="95">
        <v>0</v>
      </c>
      <c r="G1217" s="95">
        <v>509</v>
      </c>
      <c r="H1217" s="95">
        <v>456</v>
      </c>
      <c r="I1217" s="95">
        <v>121</v>
      </c>
      <c r="J1217" s="95">
        <v>1531</v>
      </c>
      <c r="K1217" s="95">
        <v>0</v>
      </c>
      <c r="L1217" s="95">
        <v>0</v>
      </c>
      <c r="M1217" s="95">
        <v>0</v>
      </c>
      <c r="N1217" s="95">
        <v>0</v>
      </c>
      <c r="O1217" s="95">
        <v>0</v>
      </c>
      <c r="Q1217" s="95">
        <v>1531</v>
      </c>
      <c r="R1217" s="95">
        <v>258</v>
      </c>
      <c r="S1217" s="95">
        <v>325.495459252768</v>
      </c>
      <c r="U1217" s="95">
        <v>420.3</v>
      </c>
      <c r="V1217" s="95">
        <v>430.6</v>
      </c>
      <c r="W1217" s="95">
        <v>117</v>
      </c>
      <c r="X1217" s="95">
        <v>1293.39545925276</v>
      </c>
      <c r="Y1217" s="95">
        <v>1551.39545925276</v>
      </c>
      <c r="Z1217" s="95">
        <v>-3.6731324803962</v>
      </c>
      <c r="AA1217" s="95">
        <v>1494.41064873956</v>
      </c>
      <c r="AB1217" s="95">
        <v>-20.395459252768202</v>
      </c>
      <c r="AD1217" s="95">
        <v>36.589351260436999</v>
      </c>
      <c r="AF1217" s="96">
        <v>9</v>
      </c>
    </row>
    <row r="1218" spans="1:32" ht="13.5" customHeight="1" collapsed="1" x14ac:dyDescent="0.3">
      <c r="A1218" s="91" t="s">
        <v>2374</v>
      </c>
      <c r="B1218" s="92" t="s">
        <v>31</v>
      </c>
      <c r="D1218" s="94" t="s">
        <v>2375</v>
      </c>
      <c r="E1218" s="95">
        <v>427</v>
      </c>
      <c r="F1218" s="95">
        <v>18</v>
      </c>
      <c r="G1218" s="95">
        <v>444</v>
      </c>
      <c r="H1218" s="95">
        <v>527</v>
      </c>
      <c r="I1218" s="95">
        <v>80</v>
      </c>
      <c r="J1218" s="95">
        <v>1496</v>
      </c>
      <c r="K1218" s="95">
        <v>0</v>
      </c>
      <c r="L1218" s="95">
        <v>0</v>
      </c>
      <c r="M1218" s="95">
        <v>0</v>
      </c>
      <c r="N1218" s="95">
        <v>0</v>
      </c>
      <c r="O1218" s="95">
        <v>0</v>
      </c>
      <c r="Q1218" s="95">
        <v>1496</v>
      </c>
      <c r="R1218" s="95">
        <v>88</v>
      </c>
      <c r="S1218" s="95">
        <v>420.59545925276802</v>
      </c>
      <c r="T1218" s="95">
        <v>5.3954592527682603</v>
      </c>
      <c r="U1218" s="95">
        <v>441</v>
      </c>
      <c r="V1218" s="95">
        <v>491.6</v>
      </c>
      <c r="W1218" s="95">
        <v>74</v>
      </c>
      <c r="X1218" s="95">
        <v>1432.59091850553</v>
      </c>
      <c r="Y1218" s="95">
        <v>1520.59091850553</v>
      </c>
      <c r="Z1218" s="95">
        <v>-8.2225504677498709</v>
      </c>
      <c r="AA1218" s="95">
        <v>1395.55956282339</v>
      </c>
      <c r="AB1218" s="95">
        <v>-24.590918505536301</v>
      </c>
      <c r="AC1218" s="95">
        <v>98.382805118308497</v>
      </c>
      <c r="AD1218" s="95">
        <v>100.440437176602</v>
      </c>
      <c r="AE1218" s="95">
        <v>107.19714441807101</v>
      </c>
      <c r="AF1218" s="96">
        <v>0</v>
      </c>
    </row>
    <row r="1219" spans="1:32" ht="13.5" hidden="1" customHeight="1" outlineLevel="1" x14ac:dyDescent="0.3">
      <c r="A1219" s="91" t="s">
        <v>2376</v>
      </c>
      <c r="B1219" s="92" t="s">
        <v>34</v>
      </c>
      <c r="D1219" s="94" t="s">
        <v>2377</v>
      </c>
      <c r="E1219" s="95">
        <v>16</v>
      </c>
      <c r="F1219" s="95">
        <v>12</v>
      </c>
      <c r="G1219" s="95">
        <v>140</v>
      </c>
      <c r="H1219" s="95">
        <v>0</v>
      </c>
      <c r="I1219" s="95">
        <v>0</v>
      </c>
      <c r="J1219" s="95">
        <v>168</v>
      </c>
      <c r="K1219" s="95">
        <v>0</v>
      </c>
      <c r="L1219" s="95">
        <v>0</v>
      </c>
      <c r="M1219" s="95">
        <v>0</v>
      </c>
      <c r="N1219" s="95">
        <v>0</v>
      </c>
      <c r="O1219" s="95">
        <v>0</v>
      </c>
      <c r="Q1219" s="95">
        <v>168</v>
      </c>
      <c r="R1219" s="95">
        <v>15</v>
      </c>
      <c r="S1219" s="95">
        <v>19</v>
      </c>
      <c r="T1219" s="95">
        <v>5.3954592527682603</v>
      </c>
      <c r="U1219" s="95">
        <v>138</v>
      </c>
      <c r="X1219" s="95">
        <v>162.39545925276801</v>
      </c>
      <c r="Y1219" s="95">
        <v>177.39545925276801</v>
      </c>
      <c r="Z1219" s="95">
        <v>-8.8082901554404103</v>
      </c>
      <c r="AA1219" s="95">
        <v>161.769952479208</v>
      </c>
      <c r="AB1219" s="95">
        <v>-9.3954592527682603</v>
      </c>
      <c r="AD1219" s="95">
        <v>6.2300475207916302</v>
      </c>
      <c r="AF1219" s="96">
        <v>9</v>
      </c>
    </row>
    <row r="1220" spans="1:32" ht="13.5" hidden="1" customHeight="1" outlineLevel="1" x14ac:dyDescent="0.3">
      <c r="A1220" s="91" t="s">
        <v>2378</v>
      </c>
      <c r="B1220" s="92" t="s">
        <v>34</v>
      </c>
      <c r="D1220" s="94" t="s">
        <v>2379</v>
      </c>
      <c r="E1220" s="95">
        <v>39</v>
      </c>
      <c r="F1220" s="95">
        <v>0</v>
      </c>
      <c r="G1220" s="95">
        <v>62</v>
      </c>
      <c r="H1220" s="95">
        <v>0</v>
      </c>
      <c r="I1220" s="95">
        <v>0</v>
      </c>
      <c r="J1220" s="95">
        <v>101</v>
      </c>
      <c r="K1220" s="95">
        <v>0</v>
      </c>
      <c r="L1220" s="95">
        <v>0</v>
      </c>
      <c r="M1220" s="95">
        <v>0</v>
      </c>
      <c r="N1220" s="95">
        <v>0</v>
      </c>
      <c r="O1220" s="95">
        <v>0</v>
      </c>
      <c r="Q1220" s="95">
        <v>101</v>
      </c>
      <c r="R1220" s="95" t="s">
        <v>36</v>
      </c>
      <c r="S1220" s="95" t="s">
        <v>36</v>
      </c>
      <c r="U1220" s="95">
        <v>62</v>
      </c>
      <c r="X1220" s="95" t="s">
        <v>36</v>
      </c>
      <c r="Y1220" s="95">
        <v>104</v>
      </c>
      <c r="Z1220" s="95">
        <v>-15.841584158415801</v>
      </c>
      <c r="AA1220" s="95">
        <v>87.524752475247496</v>
      </c>
      <c r="AB1220" s="95">
        <v>-3</v>
      </c>
      <c r="AD1220" s="95">
        <v>13.475247524752399</v>
      </c>
      <c r="AF1220" s="96">
        <v>9</v>
      </c>
    </row>
    <row r="1221" spans="1:32" ht="13.5" hidden="1" customHeight="1" outlineLevel="1" x14ac:dyDescent="0.3">
      <c r="A1221" s="91" t="s">
        <v>2380</v>
      </c>
      <c r="B1221" s="92" t="s">
        <v>34</v>
      </c>
      <c r="D1221" s="94" t="s">
        <v>2381</v>
      </c>
      <c r="E1221" s="95">
        <v>103</v>
      </c>
      <c r="F1221" s="95">
        <v>0</v>
      </c>
      <c r="G1221" s="95">
        <v>47</v>
      </c>
      <c r="H1221" s="95">
        <v>191</v>
      </c>
      <c r="I1221" s="95">
        <v>0</v>
      </c>
      <c r="J1221" s="95">
        <v>341</v>
      </c>
      <c r="K1221" s="95">
        <v>0</v>
      </c>
      <c r="L1221" s="95">
        <v>0</v>
      </c>
      <c r="M1221" s="95">
        <v>0</v>
      </c>
      <c r="N1221" s="95">
        <v>0</v>
      </c>
      <c r="O1221" s="95">
        <v>0</v>
      </c>
      <c r="Q1221" s="95">
        <v>341</v>
      </c>
      <c r="R1221" s="95">
        <v>5</v>
      </c>
      <c r="S1221" s="95">
        <v>104.59545925276799</v>
      </c>
      <c r="U1221" s="95">
        <v>47</v>
      </c>
      <c r="V1221" s="95">
        <v>160</v>
      </c>
      <c r="X1221" s="95">
        <v>311.59545925276802</v>
      </c>
      <c r="Y1221" s="95">
        <v>316.59545925276802</v>
      </c>
      <c r="Z1221" s="95">
        <v>-7.6642335766423297</v>
      </c>
      <c r="AA1221" s="95">
        <v>292.330843762592</v>
      </c>
      <c r="AB1221" s="95">
        <v>24.4045407472317</v>
      </c>
      <c r="AD1221" s="95">
        <v>48.6691562374073</v>
      </c>
      <c r="AF1221" s="96">
        <v>9</v>
      </c>
    </row>
    <row r="1222" spans="1:32" ht="13.5" hidden="1" customHeight="1" outlineLevel="1" collapsed="1" x14ac:dyDescent="0.3">
      <c r="A1222" s="91" t="s">
        <v>2382</v>
      </c>
      <c r="B1222" s="92" t="s">
        <v>34</v>
      </c>
      <c r="D1222" s="94" t="s">
        <v>2383</v>
      </c>
      <c r="E1222" s="95">
        <v>12</v>
      </c>
      <c r="F1222" s="95">
        <v>0</v>
      </c>
      <c r="G1222" s="95">
        <v>0</v>
      </c>
      <c r="H1222" s="95">
        <v>0</v>
      </c>
      <c r="I1222" s="95">
        <v>0</v>
      </c>
      <c r="J1222" s="95">
        <v>12</v>
      </c>
      <c r="K1222" s="95">
        <v>0</v>
      </c>
      <c r="L1222" s="95">
        <v>0</v>
      </c>
      <c r="M1222" s="95">
        <v>0</v>
      </c>
      <c r="N1222" s="95">
        <v>0</v>
      </c>
      <c r="O1222" s="95">
        <v>0</v>
      </c>
      <c r="Q1222" s="95">
        <v>12</v>
      </c>
      <c r="R1222" s="95" t="s">
        <v>36</v>
      </c>
      <c r="S1222" s="95" t="s">
        <v>36</v>
      </c>
      <c r="X1222" s="95" t="s">
        <v>36</v>
      </c>
      <c r="Y1222" s="95" t="s">
        <v>36</v>
      </c>
      <c r="Z1222" s="95">
        <v>-16.5137614678899</v>
      </c>
      <c r="AA1222" s="95" t="s">
        <v>36</v>
      </c>
      <c r="AB1222" s="95" t="s">
        <v>36</v>
      </c>
      <c r="AD1222" s="95" t="s">
        <v>36</v>
      </c>
      <c r="AF1222" s="96">
        <v>9</v>
      </c>
    </row>
    <row r="1223" spans="1:32" ht="13.5" hidden="1" customHeight="1" outlineLevel="1" x14ac:dyDescent="0.3">
      <c r="A1223" s="91" t="s">
        <v>2384</v>
      </c>
      <c r="B1223" s="92" t="s">
        <v>34</v>
      </c>
      <c r="D1223" s="94" t="s">
        <v>2385</v>
      </c>
      <c r="E1223" s="95">
        <v>24</v>
      </c>
      <c r="F1223" s="95">
        <v>0</v>
      </c>
      <c r="G1223" s="95">
        <v>60</v>
      </c>
      <c r="H1223" s="95">
        <v>0</v>
      </c>
      <c r="I1223" s="95">
        <v>0</v>
      </c>
      <c r="J1223" s="95">
        <v>84</v>
      </c>
      <c r="K1223" s="95">
        <v>0</v>
      </c>
      <c r="L1223" s="95">
        <v>0</v>
      </c>
      <c r="M1223" s="95">
        <v>0</v>
      </c>
      <c r="N1223" s="95">
        <v>0</v>
      </c>
      <c r="O1223" s="95">
        <v>0</v>
      </c>
      <c r="Q1223" s="95">
        <v>84</v>
      </c>
      <c r="R1223" s="95">
        <v>6</v>
      </c>
      <c r="S1223" s="95">
        <v>32</v>
      </c>
      <c r="U1223" s="95">
        <v>60</v>
      </c>
      <c r="X1223" s="95">
        <v>92</v>
      </c>
      <c r="Y1223" s="95">
        <v>98</v>
      </c>
      <c r="Z1223" s="95">
        <v>-12.3188405797101</v>
      </c>
      <c r="AA1223" s="95">
        <v>85.927536231884005</v>
      </c>
      <c r="AB1223" s="95">
        <v>-14</v>
      </c>
      <c r="AD1223" s="95">
        <v>-1.9275362318840601</v>
      </c>
      <c r="AF1223" s="96">
        <v>9</v>
      </c>
    </row>
    <row r="1224" spans="1:32" ht="13.5" hidden="1" customHeight="1" outlineLevel="1" x14ac:dyDescent="0.3">
      <c r="A1224" s="91" t="s">
        <v>2386</v>
      </c>
      <c r="B1224" s="92" t="s">
        <v>34</v>
      </c>
      <c r="D1224" s="94" t="s">
        <v>2387</v>
      </c>
      <c r="E1224" s="95">
        <v>144</v>
      </c>
      <c r="F1224" s="95">
        <v>6</v>
      </c>
      <c r="G1224" s="95">
        <v>60</v>
      </c>
      <c r="H1224" s="95">
        <v>180</v>
      </c>
      <c r="I1224" s="95">
        <v>80</v>
      </c>
      <c r="J1224" s="95">
        <v>470</v>
      </c>
      <c r="K1224" s="95">
        <v>0</v>
      </c>
      <c r="L1224" s="95">
        <v>0</v>
      </c>
      <c r="M1224" s="95">
        <v>0</v>
      </c>
      <c r="N1224" s="95">
        <v>0</v>
      </c>
      <c r="O1224" s="95">
        <v>0</v>
      </c>
      <c r="Q1224" s="95">
        <v>470</v>
      </c>
      <c r="R1224" s="95">
        <v>27</v>
      </c>
      <c r="S1224" s="95">
        <v>140</v>
      </c>
      <c r="U1224" s="95">
        <v>60</v>
      </c>
      <c r="V1224" s="95">
        <v>180</v>
      </c>
      <c r="W1224" s="95">
        <v>74</v>
      </c>
      <c r="X1224" s="95">
        <v>454</v>
      </c>
      <c r="Y1224" s="95">
        <v>481</v>
      </c>
      <c r="Z1224" s="95">
        <v>-9.1690544412607409</v>
      </c>
      <c r="AA1224" s="95">
        <v>436.89684813753502</v>
      </c>
      <c r="AB1224" s="95">
        <v>-11</v>
      </c>
      <c r="AD1224" s="95">
        <v>33.103151862464102</v>
      </c>
      <c r="AF1224" s="96">
        <v>9</v>
      </c>
    </row>
    <row r="1225" spans="1:32" ht="13.5" hidden="1" customHeight="1" outlineLevel="1" collapsed="1" x14ac:dyDescent="0.3">
      <c r="A1225" s="91" t="s">
        <v>2388</v>
      </c>
      <c r="B1225" s="92" t="s">
        <v>34</v>
      </c>
      <c r="D1225" s="94" t="s">
        <v>2389</v>
      </c>
      <c r="E1225" s="95">
        <v>43</v>
      </c>
      <c r="F1225" s="95">
        <v>0</v>
      </c>
      <c r="G1225" s="95">
        <v>75</v>
      </c>
      <c r="H1225" s="95">
        <v>0</v>
      </c>
      <c r="I1225" s="95">
        <v>0</v>
      </c>
      <c r="J1225" s="95">
        <v>118</v>
      </c>
      <c r="K1225" s="95">
        <v>0</v>
      </c>
      <c r="L1225" s="95">
        <v>0</v>
      </c>
      <c r="M1225" s="95">
        <v>0</v>
      </c>
      <c r="N1225" s="95">
        <v>0</v>
      </c>
      <c r="O1225" s="95">
        <v>0</v>
      </c>
      <c r="Q1225" s="95">
        <v>118</v>
      </c>
      <c r="R1225" s="95">
        <v>11</v>
      </c>
      <c r="S1225" s="95">
        <v>33</v>
      </c>
      <c r="U1225" s="95">
        <v>74</v>
      </c>
      <c r="X1225" s="95">
        <v>107</v>
      </c>
      <c r="Y1225" s="95">
        <v>118</v>
      </c>
      <c r="Z1225" s="95">
        <v>-0.34246575342465002</v>
      </c>
      <c r="AA1225" s="95">
        <v>117.59589041095801</v>
      </c>
      <c r="AB1225" s="95">
        <v>0</v>
      </c>
      <c r="AD1225" s="95">
        <v>0.40410958904109001</v>
      </c>
      <c r="AF1225" s="96">
        <v>9</v>
      </c>
    </row>
    <row r="1226" spans="1:32" ht="13.5" hidden="1" customHeight="1" outlineLevel="1" x14ac:dyDescent="0.3">
      <c r="A1226" s="91" t="s">
        <v>2390</v>
      </c>
      <c r="B1226" s="92" t="s">
        <v>34</v>
      </c>
      <c r="D1226" s="94" t="s">
        <v>2391</v>
      </c>
      <c r="E1226" s="95">
        <v>46</v>
      </c>
      <c r="F1226" s="95">
        <v>0</v>
      </c>
      <c r="G1226" s="95">
        <v>0</v>
      </c>
      <c r="H1226" s="95">
        <v>156</v>
      </c>
      <c r="I1226" s="95">
        <v>0</v>
      </c>
      <c r="J1226" s="95">
        <v>202</v>
      </c>
      <c r="K1226" s="95">
        <v>0</v>
      </c>
      <c r="L1226" s="95">
        <v>0</v>
      </c>
      <c r="M1226" s="95">
        <v>0</v>
      </c>
      <c r="N1226" s="95">
        <v>0</v>
      </c>
      <c r="O1226" s="95">
        <v>0</v>
      </c>
      <c r="Q1226" s="95">
        <v>202</v>
      </c>
      <c r="R1226" s="95">
        <v>16</v>
      </c>
      <c r="S1226" s="95">
        <v>42</v>
      </c>
      <c r="V1226" s="95">
        <v>151.6</v>
      </c>
      <c r="X1226" s="95">
        <v>193.6</v>
      </c>
      <c r="Y1226" s="95">
        <v>209.6</v>
      </c>
      <c r="Z1226" s="95">
        <v>-7.4889867841409696</v>
      </c>
      <c r="AA1226" s="95">
        <v>193.90308370043999</v>
      </c>
      <c r="AB1226" s="95">
        <v>-7.5999999999999899</v>
      </c>
      <c r="AD1226" s="95">
        <v>8.0969162995594903</v>
      </c>
      <c r="AF1226" s="96">
        <v>9</v>
      </c>
    </row>
    <row r="1227" spans="1:32" ht="13.5" customHeight="1" collapsed="1" x14ac:dyDescent="0.3">
      <c r="A1227" s="91" t="s">
        <v>2392</v>
      </c>
      <c r="B1227" s="92" t="s">
        <v>31</v>
      </c>
      <c r="D1227" s="94" t="s">
        <v>2393</v>
      </c>
      <c r="E1227" s="95">
        <v>627</v>
      </c>
      <c r="F1227" s="95">
        <v>28</v>
      </c>
      <c r="G1227" s="95">
        <v>595</v>
      </c>
      <c r="H1227" s="95">
        <v>72</v>
      </c>
      <c r="I1227" s="95">
        <v>45</v>
      </c>
      <c r="J1227" s="95">
        <v>1367</v>
      </c>
      <c r="K1227" s="95">
        <v>23</v>
      </c>
      <c r="L1227" s="95">
        <v>0</v>
      </c>
      <c r="M1227" s="95">
        <v>0</v>
      </c>
      <c r="N1227" s="95">
        <v>23</v>
      </c>
      <c r="O1227" s="95">
        <v>0</v>
      </c>
      <c r="Q1227" s="95">
        <v>1390</v>
      </c>
      <c r="R1227" s="95">
        <v>239</v>
      </c>
      <c r="S1227" s="95">
        <v>486.4</v>
      </c>
      <c r="T1227" s="95">
        <v>16.790918505536499</v>
      </c>
      <c r="U1227" s="95">
        <v>573</v>
      </c>
      <c r="V1227" s="95">
        <v>70</v>
      </c>
      <c r="W1227" s="95">
        <v>122.1</v>
      </c>
      <c r="X1227" s="95">
        <v>1268.29091850553</v>
      </c>
      <c r="Y1227" s="95">
        <v>1507.29091850553</v>
      </c>
      <c r="Z1227" s="95">
        <v>-3.2888888888888901</v>
      </c>
      <c r="AA1227" s="95">
        <v>1457.71779496357</v>
      </c>
      <c r="AB1227" s="95">
        <v>-140.29091850553601</v>
      </c>
      <c r="AC1227" s="95">
        <v>90.692512189708296</v>
      </c>
      <c r="AD1227" s="95">
        <v>-67.717794963576793</v>
      </c>
      <c r="AE1227" s="95">
        <v>95.354533285005999</v>
      </c>
      <c r="AF1227" s="96">
        <v>1</v>
      </c>
    </row>
    <row r="1228" spans="1:32" ht="13.5" hidden="1" customHeight="1" outlineLevel="1" collapsed="1" x14ac:dyDescent="0.3">
      <c r="A1228" s="91" t="s">
        <v>2394</v>
      </c>
      <c r="B1228" s="92" t="s">
        <v>34</v>
      </c>
      <c r="D1228" s="94" t="s">
        <v>2395</v>
      </c>
      <c r="E1228" s="95">
        <v>0</v>
      </c>
      <c r="F1228" s="95">
        <v>0</v>
      </c>
      <c r="G1228" s="95">
        <v>21</v>
      </c>
      <c r="H1228" s="95">
        <v>0</v>
      </c>
      <c r="I1228" s="95">
        <v>0</v>
      </c>
      <c r="J1228" s="95">
        <v>21</v>
      </c>
      <c r="K1228" s="95">
        <v>0</v>
      </c>
      <c r="L1228" s="95">
        <v>0</v>
      </c>
      <c r="M1228" s="95">
        <v>0</v>
      </c>
      <c r="N1228" s="95">
        <v>0</v>
      </c>
      <c r="O1228" s="95">
        <v>0</v>
      </c>
      <c r="Q1228" s="95">
        <v>21</v>
      </c>
      <c r="R1228" s="95">
        <v>6</v>
      </c>
      <c r="U1228" s="95">
        <v>21</v>
      </c>
      <c r="X1228" s="95">
        <v>21</v>
      </c>
      <c r="Y1228" s="95">
        <v>27</v>
      </c>
      <c r="Z1228" s="95">
        <v>-19.047619047619001</v>
      </c>
      <c r="AA1228" s="95">
        <v>21.857142857142801</v>
      </c>
      <c r="AB1228" s="95">
        <v>-6</v>
      </c>
      <c r="AD1228" s="95">
        <v>-0.85714285714284999</v>
      </c>
      <c r="AF1228" s="96">
        <v>9</v>
      </c>
    </row>
    <row r="1229" spans="1:32" ht="13.5" hidden="1" customHeight="1" outlineLevel="1" x14ac:dyDescent="0.3">
      <c r="A1229" s="91" t="s">
        <v>2396</v>
      </c>
      <c r="B1229" s="92" t="s">
        <v>34</v>
      </c>
      <c r="D1229" s="94" t="s">
        <v>2397</v>
      </c>
      <c r="E1229" s="95">
        <v>12</v>
      </c>
      <c r="F1229" s="95">
        <v>0</v>
      </c>
      <c r="G1229" s="95">
        <v>0</v>
      </c>
      <c r="H1229" s="95">
        <v>0</v>
      </c>
      <c r="I1229" s="95">
        <v>0</v>
      </c>
      <c r="J1229" s="95">
        <v>12</v>
      </c>
      <c r="K1229" s="95">
        <v>0</v>
      </c>
      <c r="L1229" s="95">
        <v>0</v>
      </c>
      <c r="M1229" s="95">
        <v>0</v>
      </c>
      <c r="N1229" s="95">
        <v>0</v>
      </c>
      <c r="O1229" s="95">
        <v>0</v>
      </c>
      <c r="Q1229" s="95">
        <v>12</v>
      </c>
      <c r="R1229" s="95" t="s">
        <v>36</v>
      </c>
      <c r="S1229" s="95" t="s">
        <v>36</v>
      </c>
      <c r="T1229" s="95">
        <v>6</v>
      </c>
      <c r="X1229" s="95" t="s">
        <v>36</v>
      </c>
      <c r="Y1229" s="95">
        <v>16</v>
      </c>
      <c r="Z1229" s="95">
        <v>-3.2258064516128999</v>
      </c>
      <c r="AA1229" s="95">
        <v>15.4838709677419</v>
      </c>
      <c r="AB1229" s="95">
        <v>-4</v>
      </c>
      <c r="AD1229" s="95">
        <v>-3.4838709677419302</v>
      </c>
      <c r="AF1229" s="96">
        <v>9</v>
      </c>
    </row>
    <row r="1230" spans="1:32" ht="13.5" hidden="1" customHeight="1" outlineLevel="1" x14ac:dyDescent="0.3">
      <c r="A1230" s="91" t="s">
        <v>2398</v>
      </c>
      <c r="B1230" s="92" t="s">
        <v>34</v>
      </c>
      <c r="D1230" s="94" t="s">
        <v>2399</v>
      </c>
      <c r="E1230" s="95">
        <v>6</v>
      </c>
      <c r="F1230" s="95">
        <v>0</v>
      </c>
      <c r="G1230" s="95">
        <v>0</v>
      </c>
      <c r="H1230" s="95">
        <v>0</v>
      </c>
      <c r="I1230" s="95">
        <v>0</v>
      </c>
      <c r="J1230" s="95">
        <v>6</v>
      </c>
      <c r="K1230" s="95">
        <v>0</v>
      </c>
      <c r="L1230" s="95">
        <v>0</v>
      </c>
      <c r="M1230" s="95">
        <v>0</v>
      </c>
      <c r="N1230" s="95">
        <v>0</v>
      </c>
      <c r="O1230" s="95">
        <v>0</v>
      </c>
      <c r="Q1230" s="95">
        <v>6</v>
      </c>
      <c r="R1230" s="95" t="s">
        <v>36</v>
      </c>
      <c r="Y1230" s="95" t="s">
        <v>36</v>
      </c>
      <c r="Z1230" s="95">
        <v>-4.3478260869565197</v>
      </c>
      <c r="AA1230" s="95" t="s">
        <v>36</v>
      </c>
      <c r="AB1230" s="95" t="s">
        <v>36</v>
      </c>
      <c r="AD1230" s="95" t="s">
        <v>36</v>
      </c>
      <c r="AF1230" s="96">
        <v>9</v>
      </c>
    </row>
    <row r="1231" spans="1:32" ht="13.5" hidden="1" customHeight="1" outlineLevel="1" collapsed="1" x14ac:dyDescent="0.3">
      <c r="A1231" s="91" t="s">
        <v>2400</v>
      </c>
      <c r="B1231" s="92" t="s">
        <v>34</v>
      </c>
      <c r="D1231" s="94" t="s">
        <v>2401</v>
      </c>
      <c r="E1231" s="95">
        <v>21</v>
      </c>
      <c r="F1231" s="95">
        <v>0</v>
      </c>
      <c r="G1231" s="95">
        <v>0</v>
      </c>
      <c r="H1231" s="95">
        <v>0</v>
      </c>
      <c r="I1231" s="95">
        <v>0</v>
      </c>
      <c r="J1231" s="95">
        <v>21</v>
      </c>
      <c r="K1231" s="95">
        <v>0</v>
      </c>
      <c r="L1231" s="95">
        <v>0</v>
      </c>
      <c r="M1231" s="95">
        <v>0</v>
      </c>
      <c r="N1231" s="95">
        <v>0</v>
      </c>
      <c r="O1231" s="95">
        <v>0</v>
      </c>
      <c r="Q1231" s="95">
        <v>21</v>
      </c>
      <c r="R1231" s="95">
        <v>5</v>
      </c>
      <c r="S1231" s="95">
        <v>21</v>
      </c>
      <c r="X1231" s="95">
        <v>21</v>
      </c>
      <c r="Y1231" s="95">
        <v>26</v>
      </c>
      <c r="Z1231" s="95">
        <v>-8.3333333333333304</v>
      </c>
      <c r="AA1231" s="95">
        <v>23.8333333333333</v>
      </c>
      <c r="AB1231" s="95">
        <v>-5</v>
      </c>
      <c r="AD1231" s="95">
        <v>-2.8333333333333299</v>
      </c>
      <c r="AF1231" s="96">
        <v>9</v>
      </c>
    </row>
    <row r="1232" spans="1:32" ht="13.5" hidden="1" customHeight="1" outlineLevel="1" x14ac:dyDescent="0.3">
      <c r="A1232" s="91" t="s">
        <v>2402</v>
      </c>
      <c r="B1232" s="92" t="s">
        <v>34</v>
      </c>
      <c r="D1232" s="94" t="s">
        <v>2403</v>
      </c>
      <c r="E1232" s="95">
        <v>29</v>
      </c>
      <c r="F1232" s="95">
        <v>0</v>
      </c>
      <c r="G1232" s="95">
        <v>0</v>
      </c>
      <c r="H1232" s="95">
        <v>0</v>
      </c>
      <c r="I1232" s="95">
        <v>0</v>
      </c>
      <c r="J1232" s="95">
        <v>29</v>
      </c>
      <c r="K1232" s="95">
        <v>0</v>
      </c>
      <c r="L1232" s="95">
        <v>0</v>
      </c>
      <c r="M1232" s="95">
        <v>0</v>
      </c>
      <c r="N1232" s="95">
        <v>0</v>
      </c>
      <c r="O1232" s="95">
        <v>0</v>
      </c>
      <c r="Q1232" s="95">
        <v>29</v>
      </c>
      <c r="R1232" s="95" t="s">
        <v>36</v>
      </c>
      <c r="S1232" s="95" t="s">
        <v>36</v>
      </c>
      <c r="X1232" s="95" t="s">
        <v>36</v>
      </c>
      <c r="Y1232" s="95" t="s">
        <v>36</v>
      </c>
      <c r="Z1232" s="95">
        <v>-1.6949152542372801</v>
      </c>
      <c r="AA1232" s="95" t="s">
        <v>36</v>
      </c>
      <c r="AB1232" s="95" t="s">
        <v>36</v>
      </c>
      <c r="AD1232" s="95" t="s">
        <v>36</v>
      </c>
      <c r="AF1232" s="96">
        <v>9</v>
      </c>
    </row>
    <row r="1233" spans="1:32" ht="13.5" hidden="1" customHeight="1" outlineLevel="1" x14ac:dyDescent="0.3">
      <c r="A1233" s="91" t="s">
        <v>2404</v>
      </c>
      <c r="B1233" s="92" t="s">
        <v>34</v>
      </c>
      <c r="D1233" s="94" t="s">
        <v>2405</v>
      </c>
      <c r="E1233" s="95">
        <v>0</v>
      </c>
      <c r="F1233" s="95">
        <v>0</v>
      </c>
      <c r="G1233" s="95">
        <v>70</v>
      </c>
      <c r="H1233" s="95">
        <v>0</v>
      </c>
      <c r="I1233" s="95">
        <v>0</v>
      </c>
      <c r="J1233" s="95">
        <v>70</v>
      </c>
      <c r="K1233" s="95">
        <v>3</v>
      </c>
      <c r="L1233" s="95">
        <v>0</v>
      </c>
      <c r="M1233" s="95">
        <v>0</v>
      </c>
      <c r="N1233" s="95">
        <v>3</v>
      </c>
      <c r="O1233" s="95">
        <v>0</v>
      </c>
      <c r="Q1233" s="95">
        <v>73</v>
      </c>
      <c r="R1233" s="95">
        <v>7</v>
      </c>
      <c r="U1233" s="95">
        <v>60</v>
      </c>
      <c r="X1233" s="95">
        <v>60</v>
      </c>
      <c r="Y1233" s="95">
        <v>67</v>
      </c>
      <c r="Z1233" s="95">
        <v>-5.6818181818181799</v>
      </c>
      <c r="AA1233" s="95">
        <v>63.193181818181799</v>
      </c>
      <c r="AB1233" s="95">
        <v>3</v>
      </c>
      <c r="AD1233" s="95">
        <v>9.8068181818181799</v>
      </c>
      <c r="AF1233" s="96">
        <v>9</v>
      </c>
    </row>
    <row r="1234" spans="1:32" ht="13.5" hidden="1" customHeight="1" outlineLevel="1" collapsed="1" x14ac:dyDescent="0.3">
      <c r="A1234" s="91" t="s">
        <v>2406</v>
      </c>
      <c r="B1234" s="92" t="s">
        <v>34</v>
      </c>
      <c r="D1234" s="94" t="s">
        <v>2407</v>
      </c>
      <c r="E1234" s="95">
        <v>24</v>
      </c>
      <c r="F1234" s="95">
        <v>6</v>
      </c>
      <c r="G1234" s="95">
        <v>0</v>
      </c>
      <c r="H1234" s="95">
        <v>0</v>
      </c>
      <c r="I1234" s="95">
        <v>0</v>
      </c>
      <c r="J1234" s="95">
        <v>30</v>
      </c>
      <c r="K1234" s="95">
        <v>0</v>
      </c>
      <c r="L1234" s="95">
        <v>0</v>
      </c>
      <c r="M1234" s="95">
        <v>0</v>
      </c>
      <c r="N1234" s="95">
        <v>0</v>
      </c>
      <c r="O1234" s="95">
        <v>0</v>
      </c>
      <c r="Q1234" s="95">
        <v>30</v>
      </c>
      <c r="R1234" s="95">
        <v>21</v>
      </c>
      <c r="S1234" s="95">
        <v>17</v>
      </c>
      <c r="X1234" s="95">
        <v>17</v>
      </c>
      <c r="Y1234" s="95">
        <v>38</v>
      </c>
      <c r="Z1234" s="95">
        <v>0.58823529411763997</v>
      </c>
      <c r="AA1234" s="95">
        <v>38.223529411764702</v>
      </c>
      <c r="AB1234" s="95">
        <v>-8</v>
      </c>
      <c r="AD1234" s="95">
        <v>-8.2235294117646998</v>
      </c>
      <c r="AF1234" s="96">
        <v>9</v>
      </c>
    </row>
    <row r="1235" spans="1:32" ht="13.5" hidden="1" customHeight="1" outlineLevel="1" x14ac:dyDescent="0.3">
      <c r="A1235" s="91" t="s">
        <v>2408</v>
      </c>
      <c r="B1235" s="92" t="s">
        <v>34</v>
      </c>
      <c r="D1235" s="94" t="s">
        <v>2409</v>
      </c>
      <c r="E1235" s="95">
        <v>9</v>
      </c>
      <c r="F1235" s="95">
        <v>0</v>
      </c>
      <c r="G1235" s="95">
        <v>38</v>
      </c>
      <c r="H1235" s="95">
        <v>0</v>
      </c>
      <c r="I1235" s="95">
        <v>0</v>
      </c>
      <c r="J1235" s="95">
        <v>47</v>
      </c>
      <c r="K1235" s="95">
        <v>0</v>
      </c>
      <c r="L1235" s="95">
        <v>0</v>
      </c>
      <c r="M1235" s="95">
        <v>0</v>
      </c>
      <c r="N1235" s="95">
        <v>0</v>
      </c>
      <c r="O1235" s="95">
        <v>0</v>
      </c>
      <c r="Q1235" s="95">
        <v>47</v>
      </c>
      <c r="R1235" s="95">
        <v>8</v>
      </c>
      <c r="S1235" s="95">
        <v>7.2</v>
      </c>
      <c r="U1235" s="95">
        <v>38</v>
      </c>
      <c r="X1235" s="95">
        <v>45.2</v>
      </c>
      <c r="Y1235" s="95">
        <v>53.2</v>
      </c>
      <c r="Z1235" s="95">
        <v>-8.8235294117646994</v>
      </c>
      <c r="AA1235" s="95">
        <v>48.5058823529411</v>
      </c>
      <c r="AB1235" s="95">
        <v>-6.2</v>
      </c>
      <c r="AD1235" s="95">
        <v>-1.50588235294117</v>
      </c>
      <c r="AF1235" s="96">
        <v>9</v>
      </c>
    </row>
    <row r="1236" spans="1:32" ht="13.5" hidden="1" customHeight="1" outlineLevel="1" collapsed="1" x14ac:dyDescent="0.3">
      <c r="A1236" s="91" t="s">
        <v>2410</v>
      </c>
      <c r="B1236" s="92" t="s">
        <v>34</v>
      </c>
      <c r="D1236" s="94" t="s">
        <v>2411</v>
      </c>
      <c r="E1236" s="95">
        <v>488</v>
      </c>
      <c r="F1236" s="95">
        <v>22</v>
      </c>
      <c r="G1236" s="95">
        <v>428</v>
      </c>
      <c r="H1236" s="95">
        <v>72</v>
      </c>
      <c r="I1236" s="95">
        <v>45</v>
      </c>
      <c r="J1236" s="95">
        <v>1055</v>
      </c>
      <c r="K1236" s="95">
        <v>20</v>
      </c>
      <c r="L1236" s="95">
        <v>0</v>
      </c>
      <c r="M1236" s="95">
        <v>0</v>
      </c>
      <c r="N1236" s="95">
        <v>20</v>
      </c>
      <c r="O1236" s="95">
        <v>0</v>
      </c>
      <c r="Q1236" s="95">
        <v>1075</v>
      </c>
      <c r="R1236" s="95">
        <v>160</v>
      </c>
      <c r="S1236" s="95">
        <v>379</v>
      </c>
      <c r="T1236" s="95">
        <v>10.790918505536499</v>
      </c>
      <c r="U1236" s="95">
        <v>417</v>
      </c>
      <c r="V1236" s="95">
        <v>70</v>
      </c>
      <c r="W1236" s="95">
        <v>122.1</v>
      </c>
      <c r="X1236" s="95">
        <v>998.89091850553598</v>
      </c>
      <c r="Y1236" s="95">
        <v>1158.89091850553</v>
      </c>
      <c r="Z1236" s="95">
        <v>-2.3088023088023002</v>
      </c>
      <c r="AA1236" s="95">
        <v>1132.1344182225801</v>
      </c>
      <c r="AB1236" s="95">
        <v>-103.89091850553601</v>
      </c>
      <c r="AD1236" s="95">
        <v>-57.1344182225805</v>
      </c>
      <c r="AF1236" s="96">
        <v>9</v>
      </c>
    </row>
    <row r="1237" spans="1:32" ht="13.5" hidden="1" customHeight="1" outlineLevel="1" collapsed="1" x14ac:dyDescent="0.3">
      <c r="A1237" s="91" t="s">
        <v>2412</v>
      </c>
      <c r="B1237" s="92" t="s">
        <v>34</v>
      </c>
      <c r="D1237" s="94" t="s">
        <v>2413</v>
      </c>
      <c r="E1237" s="95">
        <v>12</v>
      </c>
      <c r="F1237" s="95">
        <v>0</v>
      </c>
      <c r="G1237" s="95">
        <v>0</v>
      </c>
      <c r="H1237" s="95">
        <v>0</v>
      </c>
      <c r="I1237" s="95">
        <v>0</v>
      </c>
      <c r="J1237" s="95">
        <v>12</v>
      </c>
      <c r="K1237" s="95">
        <v>0</v>
      </c>
      <c r="L1237" s="95">
        <v>0</v>
      </c>
      <c r="M1237" s="95">
        <v>0</v>
      </c>
      <c r="N1237" s="95">
        <v>0</v>
      </c>
      <c r="O1237" s="95">
        <v>0</v>
      </c>
      <c r="Q1237" s="95">
        <v>12</v>
      </c>
      <c r="R1237" s="95">
        <v>7</v>
      </c>
      <c r="S1237" s="95">
        <v>18</v>
      </c>
      <c r="X1237" s="95">
        <v>18</v>
      </c>
      <c r="Y1237" s="95">
        <v>25</v>
      </c>
      <c r="Z1237" s="95">
        <v>-3.88349514563106</v>
      </c>
      <c r="AA1237" s="95">
        <v>24.0291262135922</v>
      </c>
      <c r="AB1237" s="95">
        <v>-13</v>
      </c>
      <c r="AD1237" s="95">
        <v>-12.0291262135922</v>
      </c>
      <c r="AF1237" s="96">
        <v>9</v>
      </c>
    </row>
    <row r="1238" spans="1:32" ht="13.5" hidden="1" customHeight="1" outlineLevel="1" x14ac:dyDescent="0.3">
      <c r="A1238" s="91" t="s">
        <v>2414</v>
      </c>
      <c r="B1238" s="92" t="s">
        <v>34</v>
      </c>
      <c r="D1238" s="94" t="s">
        <v>2415</v>
      </c>
      <c r="E1238" s="95">
        <v>26</v>
      </c>
      <c r="F1238" s="95">
        <v>0</v>
      </c>
      <c r="G1238" s="95">
        <v>38</v>
      </c>
      <c r="H1238" s="95">
        <v>0</v>
      </c>
      <c r="I1238" s="95">
        <v>0</v>
      </c>
      <c r="J1238" s="95">
        <v>64</v>
      </c>
      <c r="K1238" s="95">
        <v>0</v>
      </c>
      <c r="L1238" s="95">
        <v>0</v>
      </c>
      <c r="M1238" s="95">
        <v>0</v>
      </c>
      <c r="N1238" s="95">
        <v>0</v>
      </c>
      <c r="O1238" s="95">
        <v>0</v>
      </c>
      <c r="Q1238" s="95">
        <v>64</v>
      </c>
      <c r="R1238" s="95">
        <v>13</v>
      </c>
      <c r="S1238" s="95">
        <v>21.4</v>
      </c>
      <c r="U1238" s="95">
        <v>37</v>
      </c>
      <c r="X1238" s="95">
        <v>58.4</v>
      </c>
      <c r="Y1238" s="95">
        <v>71.400000000000006</v>
      </c>
      <c r="Z1238" s="95">
        <v>-1.14942528735632</v>
      </c>
      <c r="AA1238" s="95">
        <v>70.579310344827604</v>
      </c>
      <c r="AB1238" s="95">
        <v>-7.4</v>
      </c>
      <c r="AD1238" s="95">
        <v>-6.57931034482759</v>
      </c>
      <c r="AF1238" s="96">
        <v>9</v>
      </c>
    </row>
    <row r="1239" spans="1:32" ht="13.5" hidden="1" customHeight="1" outlineLevel="1" x14ac:dyDescent="0.3">
      <c r="A1239" s="91" t="s">
        <v>2416</v>
      </c>
      <c r="B1239" s="92" t="s">
        <v>34</v>
      </c>
      <c r="D1239" s="94" t="s">
        <v>2417</v>
      </c>
      <c r="R1239" s="95" t="s">
        <v>36</v>
      </c>
      <c r="Y1239" s="95" t="s">
        <v>36</v>
      </c>
      <c r="Z1239" s="95">
        <v>-6.6666666666666599</v>
      </c>
      <c r="AA1239" s="95" t="s">
        <v>36</v>
      </c>
      <c r="AB1239" s="95" t="s">
        <v>36</v>
      </c>
      <c r="AD1239" s="95" t="s">
        <v>36</v>
      </c>
      <c r="AF1239" s="96">
        <v>9</v>
      </c>
    </row>
    <row r="1240" spans="1:32" ht="13.5" customHeight="1" collapsed="1" x14ac:dyDescent="0.3">
      <c r="A1240" s="91" t="s">
        <v>2418</v>
      </c>
      <c r="B1240" s="92" t="s">
        <v>31</v>
      </c>
      <c r="D1240" s="94" t="s">
        <v>2419</v>
      </c>
      <c r="E1240" s="95">
        <v>637</v>
      </c>
      <c r="F1240" s="95">
        <v>37</v>
      </c>
      <c r="G1240" s="95">
        <v>739</v>
      </c>
      <c r="H1240" s="95">
        <v>320</v>
      </c>
      <c r="I1240" s="95">
        <v>607</v>
      </c>
      <c r="J1240" s="95">
        <v>2340</v>
      </c>
      <c r="K1240" s="95">
        <v>240</v>
      </c>
      <c r="L1240" s="95">
        <v>0</v>
      </c>
      <c r="M1240" s="95">
        <v>0</v>
      </c>
      <c r="N1240" s="95">
        <v>240</v>
      </c>
      <c r="O1240" s="95">
        <v>0</v>
      </c>
      <c r="Q1240" s="95">
        <v>2580</v>
      </c>
      <c r="R1240" s="95">
        <v>189</v>
      </c>
      <c r="S1240" s="95">
        <v>560.19545925276805</v>
      </c>
      <c r="T1240" s="95">
        <v>14</v>
      </c>
      <c r="U1240" s="95">
        <v>719.4</v>
      </c>
      <c r="V1240" s="95">
        <v>313.39999999999998</v>
      </c>
      <c r="W1240" s="95">
        <v>496</v>
      </c>
      <c r="X1240" s="95">
        <v>2102.9954592527602</v>
      </c>
      <c r="Y1240" s="95">
        <v>2291.9954592527602</v>
      </c>
      <c r="Z1240" s="95">
        <v>-8.4627575277337499</v>
      </c>
      <c r="AA1240" s="95">
        <v>2098.02944098953</v>
      </c>
      <c r="AB1240" s="95">
        <v>48.004540747231601</v>
      </c>
      <c r="AC1240" s="95">
        <v>102.094443099938</v>
      </c>
      <c r="AD1240" s="95">
        <v>481.97055901046099</v>
      </c>
      <c r="AE1240" s="95">
        <v>122.972535541881</v>
      </c>
      <c r="AF1240" s="96">
        <v>0</v>
      </c>
    </row>
    <row r="1241" spans="1:32" ht="13.5" hidden="1" customHeight="1" outlineLevel="1" x14ac:dyDescent="0.3">
      <c r="A1241" s="91" t="s">
        <v>2420</v>
      </c>
      <c r="B1241" s="92" t="s">
        <v>34</v>
      </c>
      <c r="D1241" s="94" t="s">
        <v>2421</v>
      </c>
      <c r="E1241" s="95">
        <v>383</v>
      </c>
      <c r="F1241" s="95">
        <v>31</v>
      </c>
      <c r="G1241" s="95">
        <v>344</v>
      </c>
      <c r="H1241" s="95">
        <v>80</v>
      </c>
      <c r="I1241" s="95">
        <v>319</v>
      </c>
      <c r="J1241" s="95">
        <v>1157</v>
      </c>
      <c r="K1241" s="95">
        <v>160</v>
      </c>
      <c r="L1241" s="95">
        <v>0</v>
      </c>
      <c r="M1241" s="95">
        <v>0</v>
      </c>
      <c r="N1241" s="95">
        <v>160</v>
      </c>
      <c r="O1241" s="95">
        <v>0</v>
      </c>
      <c r="Q1241" s="95">
        <v>1317</v>
      </c>
      <c r="R1241" s="95">
        <v>110</v>
      </c>
      <c r="S1241" s="95">
        <v>323.59545925276802</v>
      </c>
      <c r="T1241" s="95">
        <v>14</v>
      </c>
      <c r="U1241" s="95">
        <v>340.8</v>
      </c>
      <c r="V1241" s="95">
        <v>77.400000000000006</v>
      </c>
      <c r="W1241" s="95">
        <v>225</v>
      </c>
      <c r="X1241" s="95">
        <v>980.79545925276796</v>
      </c>
      <c r="Y1241" s="95">
        <v>1090.7954592527601</v>
      </c>
      <c r="Z1241" s="95">
        <v>-11.0344827586206</v>
      </c>
      <c r="AA1241" s="95">
        <v>970.43182236970404</v>
      </c>
      <c r="AB1241" s="95">
        <v>66.204540747231704</v>
      </c>
      <c r="AD1241" s="95">
        <v>346.568177630295</v>
      </c>
      <c r="AF1241" s="96">
        <v>9</v>
      </c>
    </row>
    <row r="1242" spans="1:32" ht="13.5" hidden="1" customHeight="1" outlineLevel="1" x14ac:dyDescent="0.3">
      <c r="A1242" s="91" t="s">
        <v>2422</v>
      </c>
      <c r="B1242" s="92" t="s">
        <v>34</v>
      </c>
      <c r="D1242" s="94" t="s">
        <v>2423</v>
      </c>
      <c r="E1242" s="95">
        <v>96</v>
      </c>
      <c r="F1242" s="95">
        <v>6</v>
      </c>
      <c r="G1242" s="95">
        <v>140</v>
      </c>
      <c r="H1242" s="95">
        <v>160</v>
      </c>
      <c r="I1242" s="95">
        <v>0</v>
      </c>
      <c r="J1242" s="95">
        <v>402</v>
      </c>
      <c r="K1242" s="95">
        <v>80</v>
      </c>
      <c r="L1242" s="95">
        <v>0</v>
      </c>
      <c r="M1242" s="95">
        <v>0</v>
      </c>
      <c r="N1242" s="95">
        <v>80</v>
      </c>
      <c r="O1242" s="95">
        <v>0</v>
      </c>
      <c r="Q1242" s="95">
        <v>482</v>
      </c>
      <c r="R1242" s="95">
        <v>39</v>
      </c>
      <c r="S1242" s="95">
        <v>74</v>
      </c>
      <c r="U1242" s="95">
        <v>139.6</v>
      </c>
      <c r="V1242" s="95">
        <v>157</v>
      </c>
      <c r="X1242" s="95">
        <v>370.6</v>
      </c>
      <c r="Y1242" s="95">
        <v>409.6</v>
      </c>
      <c r="Z1242" s="95">
        <v>-4.1612483745123496</v>
      </c>
      <c r="AA1242" s="95">
        <v>392.55552665799701</v>
      </c>
      <c r="AB1242" s="95">
        <v>-7.6000000000000201</v>
      </c>
      <c r="AD1242" s="95">
        <v>89.444473342002496</v>
      </c>
      <c r="AF1242" s="96">
        <v>9</v>
      </c>
    </row>
    <row r="1243" spans="1:32" ht="13.5" hidden="1" customHeight="1" outlineLevel="1" x14ac:dyDescent="0.3">
      <c r="A1243" s="91" t="s">
        <v>2424</v>
      </c>
      <c r="B1243" s="92" t="s">
        <v>34</v>
      </c>
      <c r="D1243" s="94" t="s">
        <v>2425</v>
      </c>
      <c r="E1243" s="95">
        <v>158</v>
      </c>
      <c r="F1243" s="95">
        <v>0</v>
      </c>
      <c r="G1243" s="95">
        <v>255</v>
      </c>
      <c r="H1243" s="95">
        <v>80</v>
      </c>
      <c r="I1243" s="95">
        <v>288</v>
      </c>
      <c r="J1243" s="95">
        <v>781</v>
      </c>
      <c r="K1243" s="95">
        <v>0</v>
      </c>
      <c r="L1243" s="95">
        <v>0</v>
      </c>
      <c r="M1243" s="95">
        <v>0</v>
      </c>
      <c r="N1243" s="95">
        <v>0</v>
      </c>
      <c r="O1243" s="95">
        <v>0</v>
      </c>
      <c r="Q1243" s="95">
        <v>781</v>
      </c>
      <c r="R1243" s="95">
        <v>40</v>
      </c>
      <c r="S1243" s="95">
        <v>162.6</v>
      </c>
      <c r="U1243" s="95">
        <v>239</v>
      </c>
      <c r="V1243" s="95">
        <v>79</v>
      </c>
      <c r="W1243" s="95">
        <v>271</v>
      </c>
      <c r="X1243" s="95">
        <v>751.6</v>
      </c>
      <c r="Y1243" s="95">
        <v>791.6</v>
      </c>
      <c r="Z1243" s="95">
        <v>-7.4589127686472798</v>
      </c>
      <c r="AA1243" s="95">
        <v>732.55524652338795</v>
      </c>
      <c r="AB1243" s="95">
        <v>-10.6</v>
      </c>
      <c r="AD1243" s="95">
        <v>48.444753476611901</v>
      </c>
      <c r="AF1243" s="96">
        <v>9</v>
      </c>
    </row>
    <row r="1244" spans="1:32" ht="13.5" customHeight="1" collapsed="1" x14ac:dyDescent="0.3">
      <c r="A1244" s="91" t="s">
        <v>2426</v>
      </c>
      <c r="B1244" s="92" t="s">
        <v>31</v>
      </c>
      <c r="D1244" s="94" t="s">
        <v>2427</v>
      </c>
      <c r="E1244" s="95">
        <v>562</v>
      </c>
      <c r="F1244" s="95">
        <v>22</v>
      </c>
      <c r="G1244" s="95">
        <v>1104</v>
      </c>
      <c r="H1244" s="95">
        <v>631</v>
      </c>
      <c r="I1244" s="95">
        <v>689</v>
      </c>
      <c r="J1244" s="95">
        <v>3008</v>
      </c>
      <c r="K1244" s="95">
        <v>0</v>
      </c>
      <c r="L1244" s="95">
        <v>0</v>
      </c>
      <c r="M1244" s="95">
        <v>0</v>
      </c>
      <c r="N1244" s="95">
        <v>0</v>
      </c>
      <c r="O1244" s="95">
        <v>0</v>
      </c>
      <c r="Q1244" s="95">
        <v>3008</v>
      </c>
      <c r="R1244" s="95">
        <v>175</v>
      </c>
      <c r="S1244" s="95">
        <v>521.20000000000005</v>
      </c>
      <c r="T1244" s="95">
        <v>11.6901617143312</v>
      </c>
      <c r="U1244" s="95">
        <v>1066.2</v>
      </c>
      <c r="V1244" s="95">
        <v>614.20000000000005</v>
      </c>
      <c r="W1244" s="95">
        <v>640</v>
      </c>
      <c r="X1244" s="95">
        <v>2853.2901617143302</v>
      </c>
      <c r="Y1244" s="95">
        <v>3028.2901617143302</v>
      </c>
      <c r="Z1244" s="95">
        <v>-5.9537246049661396</v>
      </c>
      <c r="AA1244" s="95">
        <v>2847.9941052465701</v>
      </c>
      <c r="AB1244" s="95">
        <v>-20.2901617143315</v>
      </c>
      <c r="AC1244" s="95">
        <v>99.329979604634502</v>
      </c>
      <c r="AD1244" s="95">
        <v>160.00589475342301</v>
      </c>
      <c r="AE1244" s="95">
        <v>105.618196135261</v>
      </c>
      <c r="AF1244" s="96">
        <v>1</v>
      </c>
    </row>
    <row r="1245" spans="1:32" ht="13.5" hidden="1" customHeight="1" outlineLevel="1" collapsed="1" x14ac:dyDescent="0.3">
      <c r="A1245" s="91" t="s">
        <v>2428</v>
      </c>
      <c r="B1245" s="92" t="s">
        <v>34</v>
      </c>
      <c r="D1245" s="94" t="s">
        <v>2429</v>
      </c>
      <c r="E1245" s="95">
        <v>53</v>
      </c>
      <c r="F1245" s="95">
        <v>4</v>
      </c>
      <c r="G1245" s="95">
        <v>234</v>
      </c>
      <c r="H1245" s="95">
        <v>0</v>
      </c>
      <c r="I1245" s="95">
        <v>66</v>
      </c>
      <c r="J1245" s="95">
        <v>357</v>
      </c>
      <c r="K1245" s="95">
        <v>0</v>
      </c>
      <c r="L1245" s="95">
        <v>0</v>
      </c>
      <c r="M1245" s="95">
        <v>0</v>
      </c>
      <c r="N1245" s="95">
        <v>0</v>
      </c>
      <c r="O1245" s="95">
        <v>0</v>
      </c>
      <c r="Q1245" s="95">
        <v>357</v>
      </c>
      <c r="R1245" s="95">
        <v>9</v>
      </c>
      <c r="S1245" s="95" t="s">
        <v>36</v>
      </c>
      <c r="T1245" s="95" t="s">
        <v>36</v>
      </c>
      <c r="U1245" s="95">
        <v>223.6</v>
      </c>
      <c r="W1245" s="95">
        <v>58.6</v>
      </c>
      <c r="X1245" s="95">
        <v>318.796972835178</v>
      </c>
      <c r="Y1245" s="95">
        <v>327.796972835178</v>
      </c>
      <c r="Z1245" s="95">
        <v>-8.8339222614840995</v>
      </c>
      <c r="AA1245" s="95">
        <v>298.83964307942102</v>
      </c>
      <c r="AB1245" s="95">
        <v>29.203027164821101</v>
      </c>
      <c r="AD1245" s="95">
        <v>58.160356920578899</v>
      </c>
      <c r="AF1245" s="96">
        <v>9</v>
      </c>
    </row>
    <row r="1246" spans="1:32" ht="13.5" hidden="1" customHeight="1" outlineLevel="1" collapsed="1" x14ac:dyDescent="0.3">
      <c r="A1246" s="91" t="s">
        <v>2430</v>
      </c>
      <c r="B1246" s="92" t="s">
        <v>34</v>
      </c>
      <c r="D1246" s="94" t="s">
        <v>2431</v>
      </c>
      <c r="E1246" s="95">
        <v>44</v>
      </c>
      <c r="F1246" s="95">
        <v>6</v>
      </c>
      <c r="G1246" s="95">
        <v>98</v>
      </c>
      <c r="H1246" s="95">
        <v>88</v>
      </c>
      <c r="I1246" s="95">
        <v>0</v>
      </c>
      <c r="J1246" s="95">
        <v>236</v>
      </c>
      <c r="K1246" s="95">
        <v>0</v>
      </c>
      <c r="L1246" s="95">
        <v>0</v>
      </c>
      <c r="M1246" s="95">
        <v>0</v>
      </c>
      <c r="N1246" s="95">
        <v>0</v>
      </c>
      <c r="O1246" s="95">
        <v>0</v>
      </c>
      <c r="Q1246" s="95">
        <v>236</v>
      </c>
      <c r="R1246" s="95" t="s">
        <v>36</v>
      </c>
      <c r="S1246" s="95" t="s">
        <v>36</v>
      </c>
      <c r="T1246" s="95" t="s">
        <v>36</v>
      </c>
      <c r="U1246" s="95" t="s">
        <v>36</v>
      </c>
      <c r="V1246" s="95" t="s">
        <v>36</v>
      </c>
      <c r="X1246" s="95" t="s">
        <v>36</v>
      </c>
      <c r="Y1246" s="95" t="s">
        <v>36</v>
      </c>
      <c r="Z1246" s="95">
        <v>0.37593984962406002</v>
      </c>
      <c r="AA1246" s="95" t="s">
        <v>36</v>
      </c>
      <c r="AB1246" s="95" t="s">
        <v>36</v>
      </c>
      <c r="AD1246" s="95" t="s">
        <v>36</v>
      </c>
      <c r="AF1246" s="96">
        <v>9</v>
      </c>
    </row>
    <row r="1247" spans="1:32" ht="13.5" hidden="1" customHeight="1" outlineLevel="1" x14ac:dyDescent="0.3">
      <c r="A1247" s="91" t="s">
        <v>2432</v>
      </c>
      <c r="B1247" s="92" t="s">
        <v>34</v>
      </c>
      <c r="D1247" s="94" t="s">
        <v>2433</v>
      </c>
      <c r="E1247" s="95">
        <v>42</v>
      </c>
      <c r="F1247" s="95">
        <v>0</v>
      </c>
      <c r="G1247" s="95">
        <v>50</v>
      </c>
      <c r="H1247" s="95">
        <v>0</v>
      </c>
      <c r="I1247" s="95">
        <v>0</v>
      </c>
      <c r="J1247" s="95">
        <v>92</v>
      </c>
      <c r="K1247" s="95">
        <v>0</v>
      </c>
      <c r="L1247" s="95">
        <v>0</v>
      </c>
      <c r="M1247" s="95">
        <v>0</v>
      </c>
      <c r="N1247" s="95">
        <v>0</v>
      </c>
      <c r="O1247" s="95">
        <v>0</v>
      </c>
      <c r="Q1247" s="95">
        <v>92</v>
      </c>
      <c r="R1247" s="95">
        <v>12</v>
      </c>
      <c r="S1247" s="95">
        <v>36</v>
      </c>
      <c r="U1247" s="95">
        <v>50</v>
      </c>
      <c r="X1247" s="95">
        <v>86</v>
      </c>
      <c r="Y1247" s="95">
        <v>98</v>
      </c>
      <c r="Z1247" s="95">
        <v>-13.157894736842101</v>
      </c>
      <c r="AA1247" s="95">
        <v>85.105263157894697</v>
      </c>
      <c r="AB1247" s="95">
        <v>-6</v>
      </c>
      <c r="AD1247" s="95">
        <v>6.8947368421052602</v>
      </c>
      <c r="AF1247" s="96">
        <v>9</v>
      </c>
    </row>
    <row r="1248" spans="1:32" ht="13.5" hidden="1" customHeight="1" outlineLevel="1" x14ac:dyDescent="0.3">
      <c r="A1248" s="91" t="s">
        <v>2434</v>
      </c>
      <c r="B1248" s="92" t="s">
        <v>34</v>
      </c>
      <c r="D1248" s="94" t="s">
        <v>2435</v>
      </c>
      <c r="E1248" s="95">
        <v>81</v>
      </c>
      <c r="F1248" s="95">
        <v>0</v>
      </c>
      <c r="G1248" s="95">
        <v>368</v>
      </c>
      <c r="H1248" s="95">
        <v>180</v>
      </c>
      <c r="I1248" s="95">
        <v>320</v>
      </c>
      <c r="J1248" s="95">
        <v>949</v>
      </c>
      <c r="K1248" s="95">
        <v>0</v>
      </c>
      <c r="L1248" s="95">
        <v>0</v>
      </c>
      <c r="M1248" s="95">
        <v>0</v>
      </c>
      <c r="N1248" s="95">
        <v>0</v>
      </c>
      <c r="O1248" s="95">
        <v>0</v>
      </c>
      <c r="Q1248" s="95">
        <v>949</v>
      </c>
      <c r="R1248" s="95">
        <v>49</v>
      </c>
      <c r="S1248" s="95">
        <v>79.2</v>
      </c>
      <c r="U1248" s="95">
        <v>366</v>
      </c>
      <c r="V1248" s="95">
        <v>172</v>
      </c>
      <c r="W1248" s="95">
        <v>302</v>
      </c>
      <c r="X1248" s="95">
        <v>919.2</v>
      </c>
      <c r="Y1248" s="95">
        <v>968.2</v>
      </c>
      <c r="Z1248" s="95">
        <v>-2.7431421446384001</v>
      </c>
      <c r="AA1248" s="95">
        <v>941.64089775561104</v>
      </c>
      <c r="AB1248" s="95">
        <v>-19.2</v>
      </c>
      <c r="AD1248" s="95">
        <v>7.3591022443889598</v>
      </c>
      <c r="AF1248" s="96">
        <v>9</v>
      </c>
    </row>
    <row r="1249" spans="1:32" ht="13.5" hidden="1" customHeight="1" outlineLevel="1" x14ac:dyDescent="0.3">
      <c r="A1249" s="91" t="s">
        <v>2436</v>
      </c>
      <c r="B1249" s="92" t="s">
        <v>34</v>
      </c>
      <c r="D1249" s="94" t="s">
        <v>2437</v>
      </c>
      <c r="E1249" s="95">
        <v>262</v>
      </c>
      <c r="F1249" s="95">
        <v>12</v>
      </c>
      <c r="G1249" s="95">
        <v>140</v>
      </c>
      <c r="H1249" s="95">
        <v>363</v>
      </c>
      <c r="I1249" s="95">
        <v>303</v>
      </c>
      <c r="J1249" s="95">
        <v>1080</v>
      </c>
      <c r="K1249" s="95">
        <v>0</v>
      </c>
      <c r="L1249" s="95">
        <v>0</v>
      </c>
      <c r="M1249" s="95">
        <v>0</v>
      </c>
      <c r="N1249" s="95">
        <v>0</v>
      </c>
      <c r="O1249" s="95">
        <v>0</v>
      </c>
      <c r="Q1249" s="95">
        <v>1080</v>
      </c>
      <c r="R1249" s="95">
        <v>57</v>
      </c>
      <c r="S1249" s="95">
        <v>234.2</v>
      </c>
      <c r="U1249" s="95">
        <v>136</v>
      </c>
      <c r="V1249" s="95">
        <v>354.2</v>
      </c>
      <c r="W1249" s="95">
        <v>279.39999999999998</v>
      </c>
      <c r="X1249" s="95">
        <v>1003.8</v>
      </c>
      <c r="Y1249" s="95">
        <v>1060.8</v>
      </c>
      <c r="Z1249" s="95">
        <v>-8.8729016786570707</v>
      </c>
      <c r="AA1249" s="95">
        <v>966.67625899280495</v>
      </c>
      <c r="AB1249" s="95">
        <v>19.2</v>
      </c>
      <c r="AD1249" s="95">
        <v>113.323741007194</v>
      </c>
      <c r="AF1249" s="96">
        <v>9</v>
      </c>
    </row>
    <row r="1250" spans="1:32" ht="13.5" hidden="1" customHeight="1" outlineLevel="1" x14ac:dyDescent="0.3">
      <c r="A1250" s="91" t="s">
        <v>2438</v>
      </c>
      <c r="B1250" s="92" t="s">
        <v>34</v>
      </c>
      <c r="D1250" s="94" t="s">
        <v>2439</v>
      </c>
      <c r="E1250" s="95">
        <v>0</v>
      </c>
      <c r="F1250" s="95">
        <v>0</v>
      </c>
      <c r="G1250" s="95">
        <v>70</v>
      </c>
      <c r="H1250" s="95">
        <v>0</v>
      </c>
      <c r="I1250" s="95">
        <v>0</v>
      </c>
      <c r="J1250" s="95">
        <v>70</v>
      </c>
      <c r="K1250" s="95">
        <v>0</v>
      </c>
      <c r="L1250" s="95">
        <v>0</v>
      </c>
      <c r="M1250" s="95">
        <v>0</v>
      </c>
      <c r="N1250" s="95">
        <v>0</v>
      </c>
      <c r="O1250" s="95">
        <v>0</v>
      </c>
      <c r="Q1250" s="95">
        <v>70</v>
      </c>
      <c r="R1250" s="95">
        <v>9</v>
      </c>
      <c r="S1250" s="95" t="s">
        <v>36</v>
      </c>
      <c r="U1250" s="95" t="s">
        <v>36</v>
      </c>
      <c r="X1250" s="95">
        <v>64.599999999999994</v>
      </c>
      <c r="Y1250" s="95">
        <v>73.599999999999994</v>
      </c>
      <c r="Z1250" s="95">
        <v>-7.3770491803278704</v>
      </c>
      <c r="AA1250" s="95">
        <v>68.170491803278594</v>
      </c>
      <c r="AB1250" s="95">
        <v>-3.5999999999999899</v>
      </c>
      <c r="AD1250" s="95">
        <v>1.82950819672132</v>
      </c>
      <c r="AF1250" s="96">
        <v>9</v>
      </c>
    </row>
    <row r="1251" spans="1:32" ht="13.5" hidden="1" customHeight="1" outlineLevel="1" x14ac:dyDescent="0.3">
      <c r="A1251" s="91" t="s">
        <v>2440</v>
      </c>
      <c r="B1251" s="92" t="s">
        <v>34</v>
      </c>
      <c r="D1251" s="94" t="s">
        <v>2441</v>
      </c>
      <c r="E1251" s="95">
        <v>12</v>
      </c>
      <c r="F1251" s="95">
        <v>0</v>
      </c>
      <c r="G1251" s="95">
        <v>78</v>
      </c>
      <c r="H1251" s="95">
        <v>0</v>
      </c>
      <c r="I1251" s="95">
        <v>0</v>
      </c>
      <c r="J1251" s="95">
        <v>90</v>
      </c>
      <c r="K1251" s="95">
        <v>0</v>
      </c>
      <c r="L1251" s="95">
        <v>0</v>
      </c>
      <c r="M1251" s="95">
        <v>0</v>
      </c>
      <c r="N1251" s="95">
        <v>0</v>
      </c>
      <c r="O1251" s="95">
        <v>0</v>
      </c>
      <c r="Q1251" s="95">
        <v>90</v>
      </c>
      <c r="R1251" s="95" t="s">
        <v>36</v>
      </c>
      <c r="S1251" s="95" t="s">
        <v>36</v>
      </c>
      <c r="U1251" s="95">
        <v>70</v>
      </c>
      <c r="X1251" s="95" t="s">
        <v>36</v>
      </c>
      <c r="Y1251" s="95">
        <v>91</v>
      </c>
      <c r="Z1251" s="95">
        <v>-8.5470085470085397</v>
      </c>
      <c r="AA1251" s="95">
        <v>83.2222222222222</v>
      </c>
      <c r="AB1251" s="95">
        <v>-1</v>
      </c>
      <c r="AD1251" s="95">
        <v>6.7777777777777803</v>
      </c>
      <c r="AF1251" s="96">
        <v>9</v>
      </c>
    </row>
    <row r="1252" spans="1:32" ht="13.5" hidden="1" customHeight="1" outlineLevel="1" x14ac:dyDescent="0.3">
      <c r="A1252" s="91" t="s">
        <v>2442</v>
      </c>
      <c r="B1252" s="92" t="s">
        <v>34</v>
      </c>
      <c r="D1252" s="94" t="s">
        <v>2443</v>
      </c>
      <c r="E1252" s="95">
        <v>18</v>
      </c>
      <c r="F1252" s="95">
        <v>0</v>
      </c>
      <c r="G1252" s="95">
        <v>0</v>
      </c>
      <c r="H1252" s="95">
        <v>0</v>
      </c>
      <c r="I1252" s="95">
        <v>0</v>
      </c>
      <c r="J1252" s="95">
        <v>18</v>
      </c>
      <c r="K1252" s="95">
        <v>0</v>
      </c>
      <c r="L1252" s="95">
        <v>0</v>
      </c>
      <c r="M1252" s="95">
        <v>0</v>
      </c>
      <c r="N1252" s="95">
        <v>0</v>
      </c>
      <c r="O1252" s="95">
        <v>0</v>
      </c>
      <c r="Q1252" s="95">
        <v>18</v>
      </c>
      <c r="R1252" s="95" t="s">
        <v>36</v>
      </c>
      <c r="S1252" s="95" t="s">
        <v>36</v>
      </c>
      <c r="X1252" s="95" t="s">
        <v>36</v>
      </c>
      <c r="Y1252" s="95">
        <v>25</v>
      </c>
      <c r="Z1252" s="95">
        <v>-12.048192771084301</v>
      </c>
      <c r="AA1252" s="95">
        <v>21.9879518072289</v>
      </c>
      <c r="AB1252" s="95">
        <v>-7</v>
      </c>
      <c r="AD1252" s="95">
        <v>-3.9879518072289102</v>
      </c>
      <c r="AF1252" s="96">
        <v>9</v>
      </c>
    </row>
    <row r="1253" spans="1:32" ht="13.5" hidden="1" customHeight="1" outlineLevel="1" x14ac:dyDescent="0.3">
      <c r="A1253" s="91" t="s">
        <v>2444</v>
      </c>
      <c r="B1253" s="92" t="s">
        <v>34</v>
      </c>
      <c r="D1253" s="94" t="s">
        <v>2445</v>
      </c>
      <c r="E1253" s="95">
        <v>15</v>
      </c>
      <c r="F1253" s="95">
        <v>0</v>
      </c>
      <c r="G1253" s="95">
        <v>66</v>
      </c>
      <c r="H1253" s="95">
        <v>0</v>
      </c>
      <c r="I1253" s="95">
        <v>0</v>
      </c>
      <c r="J1253" s="95">
        <v>81</v>
      </c>
      <c r="K1253" s="95">
        <v>0</v>
      </c>
      <c r="L1253" s="95">
        <v>0</v>
      </c>
      <c r="M1253" s="95">
        <v>0</v>
      </c>
      <c r="N1253" s="95">
        <v>0</v>
      </c>
      <c r="O1253" s="95">
        <v>0</v>
      </c>
      <c r="Q1253" s="95">
        <v>81</v>
      </c>
      <c r="R1253" s="95" t="s">
        <v>36</v>
      </c>
      <c r="S1253" s="95" t="s">
        <v>36</v>
      </c>
      <c r="U1253" s="95" t="s">
        <v>36</v>
      </c>
      <c r="X1253" s="95" t="s">
        <v>36</v>
      </c>
      <c r="Y1253" s="95" t="s">
        <v>36</v>
      </c>
      <c r="Z1253" s="95">
        <v>2.2727272727272698</v>
      </c>
      <c r="AA1253" s="95" t="s">
        <v>36</v>
      </c>
      <c r="AB1253" s="95" t="s">
        <v>36</v>
      </c>
      <c r="AD1253" s="95" t="s">
        <v>36</v>
      </c>
      <c r="AF1253" s="96">
        <v>9</v>
      </c>
    </row>
    <row r="1254" spans="1:32" ht="13.5" hidden="1" customHeight="1" outlineLevel="1" x14ac:dyDescent="0.3">
      <c r="A1254" s="91" t="s">
        <v>2446</v>
      </c>
      <c r="B1254" s="92" t="s">
        <v>34</v>
      </c>
      <c r="D1254" s="94" t="s">
        <v>2447</v>
      </c>
      <c r="E1254" s="95">
        <v>35</v>
      </c>
      <c r="F1254" s="95">
        <v>0</v>
      </c>
      <c r="G1254" s="95">
        <v>0</v>
      </c>
      <c r="H1254" s="95">
        <v>0</v>
      </c>
      <c r="I1254" s="95">
        <v>0</v>
      </c>
      <c r="J1254" s="95">
        <v>35</v>
      </c>
      <c r="K1254" s="95">
        <v>0</v>
      </c>
      <c r="L1254" s="95">
        <v>0</v>
      </c>
      <c r="M1254" s="95">
        <v>0</v>
      </c>
      <c r="N1254" s="95">
        <v>0</v>
      </c>
      <c r="O1254" s="95">
        <v>0</v>
      </c>
      <c r="Q1254" s="95">
        <v>35</v>
      </c>
      <c r="R1254" s="95">
        <v>9</v>
      </c>
      <c r="S1254" s="95">
        <v>36</v>
      </c>
      <c r="X1254" s="95">
        <v>36</v>
      </c>
      <c r="Y1254" s="95">
        <v>45</v>
      </c>
      <c r="Z1254" s="95">
        <v>-7.0175438596491198</v>
      </c>
      <c r="AA1254" s="95">
        <v>41.842105263157897</v>
      </c>
      <c r="AB1254" s="95">
        <v>-10</v>
      </c>
      <c r="AD1254" s="95">
        <v>-6.8421052631578902</v>
      </c>
      <c r="AF1254" s="96">
        <v>9</v>
      </c>
    </row>
    <row r="1255" spans="1:32" ht="13.5" customHeight="1" collapsed="1" x14ac:dyDescent="0.3">
      <c r="A1255" s="91" t="s">
        <v>2448</v>
      </c>
      <c r="B1255" s="92" t="s">
        <v>31</v>
      </c>
      <c r="D1255" s="94" t="s">
        <v>2449</v>
      </c>
      <c r="E1255" s="95">
        <v>448</v>
      </c>
      <c r="F1255" s="95">
        <v>15</v>
      </c>
      <c r="G1255" s="95">
        <v>757</v>
      </c>
      <c r="H1255" s="95">
        <v>381</v>
      </c>
      <c r="I1255" s="95">
        <v>229</v>
      </c>
      <c r="J1255" s="95">
        <v>1830</v>
      </c>
      <c r="K1255" s="95">
        <v>0</v>
      </c>
      <c r="L1255" s="95">
        <v>0</v>
      </c>
      <c r="M1255" s="95">
        <v>0</v>
      </c>
      <c r="N1255" s="95">
        <v>0</v>
      </c>
      <c r="O1255" s="95">
        <v>0</v>
      </c>
      <c r="Q1255" s="95">
        <v>1830</v>
      </c>
      <c r="R1255" s="95">
        <v>70</v>
      </c>
      <c r="S1255" s="95">
        <v>424.29318887915201</v>
      </c>
      <c r="U1255" s="95">
        <v>740</v>
      </c>
      <c r="V1255" s="95">
        <v>365.8</v>
      </c>
      <c r="W1255" s="95">
        <v>200.4</v>
      </c>
      <c r="X1255" s="95">
        <v>1730.49318887915</v>
      </c>
      <c r="Y1255" s="95">
        <v>1800.49318887915</v>
      </c>
      <c r="Z1255" s="95">
        <v>-6.2088428974600198</v>
      </c>
      <c r="AA1255" s="95">
        <v>1688.7033954021699</v>
      </c>
      <c r="AB1255" s="95">
        <v>29.506811120847399</v>
      </c>
      <c r="AC1255" s="95">
        <v>101.638818258413</v>
      </c>
      <c r="AD1255" s="95">
        <v>141.29660459782201</v>
      </c>
      <c r="AE1255" s="95">
        <v>108.367165304607</v>
      </c>
      <c r="AF1255" s="96">
        <v>0</v>
      </c>
    </row>
    <row r="1256" spans="1:32" ht="13.5" hidden="1" customHeight="1" outlineLevel="1" x14ac:dyDescent="0.3">
      <c r="A1256" s="91" t="s">
        <v>2450</v>
      </c>
      <c r="B1256" s="92" t="s">
        <v>34</v>
      </c>
      <c r="D1256" s="94" t="s">
        <v>2451</v>
      </c>
      <c r="E1256" s="95">
        <v>215</v>
      </c>
      <c r="F1256" s="95">
        <v>0</v>
      </c>
      <c r="G1256" s="95">
        <v>517</v>
      </c>
      <c r="H1256" s="95">
        <v>301</v>
      </c>
      <c r="I1256" s="95">
        <v>190</v>
      </c>
      <c r="J1256" s="95">
        <v>1223</v>
      </c>
      <c r="K1256" s="95">
        <v>0</v>
      </c>
      <c r="L1256" s="95">
        <v>0</v>
      </c>
      <c r="M1256" s="95">
        <v>0</v>
      </c>
      <c r="N1256" s="95">
        <v>0</v>
      </c>
      <c r="O1256" s="95">
        <v>0</v>
      </c>
      <c r="Q1256" s="95">
        <v>1223</v>
      </c>
      <c r="R1256" s="95">
        <v>47</v>
      </c>
      <c r="S1256" s="95">
        <v>198.6</v>
      </c>
      <c r="U1256" s="95">
        <v>503</v>
      </c>
      <c r="V1256" s="95">
        <v>286.8</v>
      </c>
      <c r="W1256" s="95">
        <v>168.4</v>
      </c>
      <c r="X1256" s="95">
        <v>1156.8</v>
      </c>
      <c r="Y1256" s="95">
        <v>1203.8</v>
      </c>
      <c r="Z1256" s="95">
        <v>-1.6025641025641</v>
      </c>
      <c r="AA1256" s="95">
        <v>1184.50833333333</v>
      </c>
      <c r="AB1256" s="95">
        <v>19.2</v>
      </c>
      <c r="AD1256" s="95">
        <v>38.491666666666497</v>
      </c>
      <c r="AF1256" s="96">
        <v>9</v>
      </c>
    </row>
    <row r="1257" spans="1:32" ht="13.5" hidden="1" customHeight="1" outlineLevel="1" x14ac:dyDescent="0.3">
      <c r="A1257" s="91" t="s">
        <v>2452</v>
      </c>
      <c r="B1257" s="92" t="s">
        <v>34</v>
      </c>
      <c r="D1257" s="94" t="s">
        <v>2453</v>
      </c>
      <c r="E1257" s="95">
        <v>233</v>
      </c>
      <c r="F1257" s="95">
        <v>15</v>
      </c>
      <c r="G1257" s="95">
        <v>240</v>
      </c>
      <c r="H1257" s="95">
        <v>80</v>
      </c>
      <c r="I1257" s="95">
        <v>39</v>
      </c>
      <c r="J1257" s="95">
        <v>607</v>
      </c>
      <c r="K1257" s="95">
        <v>0</v>
      </c>
      <c r="L1257" s="95">
        <v>0</v>
      </c>
      <c r="M1257" s="95">
        <v>0</v>
      </c>
      <c r="N1257" s="95">
        <v>0</v>
      </c>
      <c r="O1257" s="95">
        <v>0</v>
      </c>
      <c r="Q1257" s="95">
        <v>607</v>
      </c>
      <c r="R1257" s="95">
        <v>23</v>
      </c>
      <c r="S1257" s="95">
        <v>225.69318887915199</v>
      </c>
      <c r="U1257" s="95">
        <v>237</v>
      </c>
      <c r="V1257" s="95">
        <v>79</v>
      </c>
      <c r="W1257" s="95">
        <v>32</v>
      </c>
      <c r="X1257" s="95">
        <v>573.69318887915199</v>
      </c>
      <c r="Y1257" s="95">
        <v>596.69318887915199</v>
      </c>
      <c r="Z1257" s="95">
        <v>-12.756264236902</v>
      </c>
      <c r="AA1257" s="95">
        <v>520.57742902212999</v>
      </c>
      <c r="AB1257" s="95">
        <v>10.306811120847501</v>
      </c>
      <c r="AD1257" s="95">
        <v>86.422570977869199</v>
      </c>
      <c r="AF1257" s="96">
        <v>9</v>
      </c>
    </row>
    <row r="1258" spans="1:32" ht="13.5" customHeight="1" collapsed="1" x14ac:dyDescent="0.3">
      <c r="A1258" s="91" t="s">
        <v>2454</v>
      </c>
      <c r="B1258" s="92" t="s">
        <v>31</v>
      </c>
      <c r="D1258" s="94" t="s">
        <v>2455</v>
      </c>
      <c r="E1258" s="95">
        <v>392</v>
      </c>
      <c r="F1258" s="95">
        <v>24</v>
      </c>
      <c r="G1258" s="95">
        <v>647</v>
      </c>
      <c r="H1258" s="95">
        <v>525</v>
      </c>
      <c r="I1258" s="95">
        <v>110</v>
      </c>
      <c r="J1258" s="95">
        <v>1698</v>
      </c>
      <c r="K1258" s="95">
        <v>44</v>
      </c>
      <c r="L1258" s="95">
        <v>0</v>
      </c>
      <c r="M1258" s="95">
        <v>0</v>
      </c>
      <c r="N1258" s="95">
        <v>44</v>
      </c>
      <c r="O1258" s="95">
        <v>0</v>
      </c>
      <c r="Q1258" s="95">
        <v>1742</v>
      </c>
      <c r="R1258" s="95">
        <v>140</v>
      </c>
      <c r="S1258" s="95">
        <v>391.59545925276802</v>
      </c>
      <c r="T1258" s="95">
        <v>11.6901617143312</v>
      </c>
      <c r="U1258" s="95">
        <v>621</v>
      </c>
      <c r="V1258" s="95">
        <v>426.8</v>
      </c>
      <c r="W1258" s="95">
        <v>65</v>
      </c>
      <c r="X1258" s="95">
        <v>1516.0856209670901</v>
      </c>
      <c r="Y1258" s="95">
        <v>1656.0856209670901</v>
      </c>
      <c r="Z1258" s="95">
        <v>-10.5731225296442</v>
      </c>
      <c r="AA1258" s="95">
        <v>1480.9856590664201</v>
      </c>
      <c r="AB1258" s="95">
        <v>41.914379032900499</v>
      </c>
      <c r="AC1258" s="95">
        <v>102.530930677873</v>
      </c>
      <c r="AD1258" s="95">
        <v>261.01434093357199</v>
      </c>
      <c r="AE1258" s="95">
        <v>117.62436653830299</v>
      </c>
      <c r="AF1258" s="96">
        <v>1</v>
      </c>
    </row>
    <row r="1259" spans="1:32" ht="13.5" hidden="1" customHeight="1" outlineLevel="1" x14ac:dyDescent="0.3">
      <c r="A1259" s="91" t="s">
        <v>2456</v>
      </c>
      <c r="B1259" s="92" t="s">
        <v>34</v>
      </c>
      <c r="D1259" s="94" t="s">
        <v>2457</v>
      </c>
      <c r="E1259" s="95">
        <v>176</v>
      </c>
      <c r="F1259" s="95">
        <v>24</v>
      </c>
      <c r="G1259" s="95">
        <v>427</v>
      </c>
      <c r="H1259" s="95">
        <v>365</v>
      </c>
      <c r="I1259" s="95">
        <v>110</v>
      </c>
      <c r="J1259" s="95">
        <v>1102</v>
      </c>
      <c r="K1259" s="95">
        <v>0</v>
      </c>
      <c r="L1259" s="95">
        <v>0</v>
      </c>
      <c r="M1259" s="95">
        <v>0</v>
      </c>
      <c r="N1259" s="95">
        <v>0</v>
      </c>
      <c r="O1259" s="95">
        <v>0</v>
      </c>
      <c r="Q1259" s="95">
        <v>1102</v>
      </c>
      <c r="R1259" s="95" t="s">
        <v>36</v>
      </c>
      <c r="S1259" s="95" t="s">
        <v>36</v>
      </c>
      <c r="T1259" s="95" t="s">
        <v>36</v>
      </c>
      <c r="U1259" s="95" t="s">
        <v>36</v>
      </c>
      <c r="V1259" s="95" t="s">
        <v>36</v>
      </c>
      <c r="W1259" s="95" t="s">
        <v>36</v>
      </c>
      <c r="X1259" s="95" t="s">
        <v>36</v>
      </c>
      <c r="Y1259" s="95" t="s">
        <v>36</v>
      </c>
      <c r="Z1259" s="95">
        <v>-9.8778004073319696</v>
      </c>
      <c r="AA1259" s="95" t="s">
        <v>36</v>
      </c>
      <c r="AB1259" s="95" t="s">
        <v>36</v>
      </c>
      <c r="AD1259" s="95" t="s">
        <v>36</v>
      </c>
      <c r="AF1259" s="96">
        <v>9</v>
      </c>
    </row>
    <row r="1260" spans="1:32" ht="13.5" hidden="1" customHeight="1" outlineLevel="1" x14ac:dyDescent="0.3">
      <c r="A1260" s="91" t="s">
        <v>2458</v>
      </c>
      <c r="B1260" s="92" t="s">
        <v>34</v>
      </c>
      <c r="D1260" s="94" t="s">
        <v>2459</v>
      </c>
      <c r="E1260" s="95">
        <v>53</v>
      </c>
      <c r="F1260" s="95">
        <v>0</v>
      </c>
      <c r="G1260" s="95">
        <v>75</v>
      </c>
      <c r="H1260" s="95">
        <v>80</v>
      </c>
      <c r="I1260" s="95">
        <v>0</v>
      </c>
      <c r="J1260" s="95">
        <v>208</v>
      </c>
      <c r="K1260" s="95">
        <v>0</v>
      </c>
      <c r="L1260" s="95">
        <v>0</v>
      </c>
      <c r="M1260" s="95">
        <v>0</v>
      </c>
      <c r="N1260" s="95">
        <v>0</v>
      </c>
      <c r="O1260" s="95">
        <v>0</v>
      </c>
      <c r="Q1260" s="95">
        <v>208</v>
      </c>
      <c r="R1260" s="95" t="s">
        <v>36</v>
      </c>
      <c r="S1260" s="95" t="s">
        <v>36</v>
      </c>
      <c r="U1260" s="95" t="s">
        <v>36</v>
      </c>
      <c r="V1260" s="95" t="s">
        <v>36</v>
      </c>
      <c r="X1260" s="95" t="s">
        <v>36</v>
      </c>
      <c r="Y1260" s="95" t="s">
        <v>36</v>
      </c>
      <c r="Z1260" s="95">
        <v>-8.7591240875912408</v>
      </c>
      <c r="AA1260" s="95" t="s">
        <v>36</v>
      </c>
      <c r="AB1260" s="95" t="s">
        <v>36</v>
      </c>
      <c r="AD1260" s="95" t="s">
        <v>36</v>
      </c>
      <c r="AF1260" s="96">
        <v>9</v>
      </c>
    </row>
    <row r="1261" spans="1:32" ht="13.5" hidden="1" customHeight="1" outlineLevel="1" x14ac:dyDescent="0.3">
      <c r="A1261" s="91" t="s">
        <v>2460</v>
      </c>
      <c r="B1261" s="92" t="s">
        <v>34</v>
      </c>
      <c r="D1261" s="94" t="s">
        <v>2461</v>
      </c>
      <c r="R1261" s="95" t="s">
        <v>36</v>
      </c>
      <c r="Y1261" s="95" t="s">
        <v>36</v>
      </c>
      <c r="Z1261" s="95">
        <v>-14.814814814814801</v>
      </c>
      <c r="AA1261" s="95" t="s">
        <v>36</v>
      </c>
      <c r="AB1261" s="95" t="s">
        <v>36</v>
      </c>
      <c r="AD1261" s="95" t="s">
        <v>36</v>
      </c>
      <c r="AF1261" s="96">
        <v>9</v>
      </c>
    </row>
    <row r="1262" spans="1:32" ht="13.5" hidden="1" customHeight="1" outlineLevel="1" x14ac:dyDescent="0.3">
      <c r="A1262" s="91" t="s">
        <v>2462</v>
      </c>
      <c r="B1262" s="92" t="s">
        <v>34</v>
      </c>
      <c r="D1262" s="94" t="s">
        <v>2463</v>
      </c>
      <c r="E1262" s="95">
        <v>163</v>
      </c>
      <c r="F1262" s="95">
        <v>0</v>
      </c>
      <c r="G1262" s="95">
        <v>145</v>
      </c>
      <c r="H1262" s="95">
        <v>80</v>
      </c>
      <c r="I1262" s="95">
        <v>0</v>
      </c>
      <c r="J1262" s="95">
        <v>388</v>
      </c>
      <c r="K1262" s="95">
        <v>44</v>
      </c>
      <c r="L1262" s="95">
        <v>0</v>
      </c>
      <c r="M1262" s="95">
        <v>0</v>
      </c>
      <c r="N1262" s="95">
        <v>44</v>
      </c>
      <c r="O1262" s="95">
        <v>0</v>
      </c>
      <c r="Q1262" s="95">
        <v>432</v>
      </c>
      <c r="R1262" s="95" t="s">
        <v>36</v>
      </c>
      <c r="S1262" s="95" t="s">
        <v>36</v>
      </c>
      <c r="T1262" s="95" t="s">
        <v>36</v>
      </c>
      <c r="U1262" s="95" t="s">
        <v>36</v>
      </c>
      <c r="V1262" s="95" t="s">
        <v>36</v>
      </c>
      <c r="X1262" s="95" t="s">
        <v>36</v>
      </c>
      <c r="Y1262" s="95" t="s">
        <v>36</v>
      </c>
      <c r="Z1262" s="95">
        <v>-12.010796221322501</v>
      </c>
      <c r="AA1262" s="95" t="s">
        <v>36</v>
      </c>
      <c r="AB1262" s="95" t="s">
        <v>36</v>
      </c>
      <c r="AD1262" s="95" t="s">
        <v>36</v>
      </c>
      <c r="AF1262" s="96">
        <v>9</v>
      </c>
    </row>
    <row r="1263" spans="1:32" ht="13.5" customHeight="1" x14ac:dyDescent="0.3">
      <c r="A1263" s="91" t="s">
        <v>2464</v>
      </c>
      <c r="B1263" s="92" t="s">
        <v>31</v>
      </c>
      <c r="D1263" s="94" t="s">
        <v>2465</v>
      </c>
      <c r="E1263" s="95">
        <v>820</v>
      </c>
      <c r="F1263" s="95">
        <v>6</v>
      </c>
      <c r="G1263" s="95">
        <v>1157</v>
      </c>
      <c r="H1263" s="95">
        <v>781</v>
      </c>
      <c r="I1263" s="95">
        <v>421</v>
      </c>
      <c r="J1263" s="95">
        <v>3185</v>
      </c>
      <c r="K1263" s="95">
        <v>0</v>
      </c>
      <c r="L1263" s="95">
        <v>2</v>
      </c>
      <c r="M1263" s="95">
        <v>0</v>
      </c>
      <c r="N1263" s="95">
        <v>2</v>
      </c>
      <c r="O1263" s="95">
        <v>0</v>
      </c>
      <c r="Q1263" s="95">
        <v>3187</v>
      </c>
      <c r="R1263" s="95">
        <v>284</v>
      </c>
      <c r="S1263" s="95">
        <v>715.67956663745701</v>
      </c>
      <c r="U1263" s="95">
        <v>1111.2</v>
      </c>
      <c r="V1263" s="95">
        <v>614.6</v>
      </c>
      <c r="W1263" s="95">
        <v>466.8</v>
      </c>
      <c r="X1263" s="95">
        <v>2908.27956663745</v>
      </c>
      <c r="Y1263" s="95">
        <v>3192.27956663745</v>
      </c>
      <c r="Z1263" s="95">
        <v>-4.4384303112313903</v>
      </c>
      <c r="AA1263" s="95">
        <v>3050.5924627325699</v>
      </c>
      <c r="AB1263" s="95">
        <v>-7.2795666374572603</v>
      </c>
      <c r="AC1263" s="95">
        <v>99.771963373335595</v>
      </c>
      <c r="AD1263" s="95">
        <v>136.407537267425</v>
      </c>
      <c r="AE1263" s="95">
        <v>104.471509679966</v>
      </c>
      <c r="AF1263" s="96">
        <v>0</v>
      </c>
    </row>
    <row r="1264" spans="1:32" ht="13.5" customHeight="1" collapsed="1" x14ac:dyDescent="0.3">
      <c r="A1264" s="91" t="s">
        <v>2466</v>
      </c>
      <c r="B1264" s="92" t="s">
        <v>31</v>
      </c>
      <c r="D1264" s="94" t="s">
        <v>2467</v>
      </c>
      <c r="E1264" s="95">
        <v>510</v>
      </c>
      <c r="F1264" s="95">
        <v>20</v>
      </c>
      <c r="G1264" s="95">
        <v>1105</v>
      </c>
      <c r="H1264" s="95">
        <v>989</v>
      </c>
      <c r="I1264" s="95">
        <v>596</v>
      </c>
      <c r="J1264" s="95">
        <v>3220</v>
      </c>
      <c r="K1264" s="95">
        <v>0</v>
      </c>
      <c r="L1264" s="95">
        <v>0</v>
      </c>
      <c r="M1264" s="95">
        <v>0</v>
      </c>
      <c r="N1264" s="95">
        <v>0</v>
      </c>
      <c r="O1264" s="95">
        <v>0</v>
      </c>
      <c r="Q1264" s="95">
        <v>3220</v>
      </c>
      <c r="R1264" s="95">
        <v>307</v>
      </c>
      <c r="S1264" s="95">
        <v>325.29243208794702</v>
      </c>
      <c r="T1264" s="95">
        <v>13.4886481319206</v>
      </c>
      <c r="U1264" s="95">
        <v>1013.8</v>
      </c>
      <c r="V1264" s="95">
        <v>879.8</v>
      </c>
      <c r="W1264" s="95">
        <v>436.6</v>
      </c>
      <c r="X1264" s="95">
        <v>2668.9810802198599</v>
      </c>
      <c r="Y1264" s="95">
        <v>2975.9810802198599</v>
      </c>
      <c r="Z1264" s="95">
        <v>-4.2477391066045502</v>
      </c>
      <c r="AA1264" s="95">
        <v>2849.5691680702098</v>
      </c>
      <c r="AB1264" s="95">
        <v>244.018919780131</v>
      </c>
      <c r="AC1264" s="95">
        <v>108.19961260513401</v>
      </c>
      <c r="AD1264" s="95">
        <v>370.43083192978298</v>
      </c>
      <c r="AE1264" s="95">
        <v>112.99953817863</v>
      </c>
      <c r="AF1264" s="96">
        <v>1</v>
      </c>
    </row>
    <row r="1265" spans="1:32" ht="13.5" customHeight="1" x14ac:dyDescent="0.3">
      <c r="A1265" s="91" t="s">
        <v>2468</v>
      </c>
      <c r="B1265" s="92" t="s">
        <v>31</v>
      </c>
      <c r="D1265" s="94" t="s">
        <v>2469</v>
      </c>
      <c r="E1265" s="95">
        <v>1286</v>
      </c>
      <c r="F1265" s="95">
        <v>30</v>
      </c>
      <c r="G1265" s="95">
        <v>1067</v>
      </c>
      <c r="H1265" s="95">
        <v>931</v>
      </c>
      <c r="I1265" s="95">
        <v>983</v>
      </c>
      <c r="J1265" s="95">
        <v>4297</v>
      </c>
      <c r="K1265" s="95">
        <v>4</v>
      </c>
      <c r="L1265" s="95">
        <v>20</v>
      </c>
      <c r="M1265" s="95">
        <v>0</v>
      </c>
      <c r="N1265" s="95">
        <v>24</v>
      </c>
      <c r="O1265" s="95">
        <v>0</v>
      </c>
      <c r="Q1265" s="95">
        <v>4321</v>
      </c>
      <c r="R1265" s="95">
        <v>334</v>
      </c>
      <c r="S1265" s="95">
        <v>1141.7954592527601</v>
      </c>
      <c r="U1265" s="95">
        <v>1047.4000000000001</v>
      </c>
      <c r="V1265" s="95">
        <v>927</v>
      </c>
      <c r="W1265" s="95">
        <v>820.77309729578997</v>
      </c>
      <c r="X1265" s="95">
        <v>3936.9685565485502</v>
      </c>
      <c r="Y1265" s="95">
        <v>4270.9685565485497</v>
      </c>
      <c r="Z1265" s="95">
        <v>1.87281333607738</v>
      </c>
      <c r="AA1265" s="95">
        <v>4350.9558252552697</v>
      </c>
      <c r="AB1265" s="95">
        <v>26.031443451442101</v>
      </c>
      <c r="AC1265" s="95">
        <v>100.609497426796</v>
      </c>
      <c r="AD1265" s="95">
        <v>-29.9558252552706</v>
      </c>
      <c r="AE1265" s="95">
        <v>99.311511620472203</v>
      </c>
      <c r="AF1265" s="96">
        <v>0</v>
      </c>
    </row>
    <row r="1266" spans="1:32" ht="13.5" customHeight="1" collapsed="1" x14ac:dyDescent="0.3">
      <c r="A1266" s="91" t="s">
        <v>2470</v>
      </c>
      <c r="B1266" s="92" t="s">
        <v>31</v>
      </c>
      <c r="D1266" s="94" t="s">
        <v>2471</v>
      </c>
      <c r="E1266" s="95">
        <v>312</v>
      </c>
      <c r="F1266" s="95">
        <v>9</v>
      </c>
      <c r="G1266" s="95">
        <v>814</v>
      </c>
      <c r="H1266" s="95">
        <v>721</v>
      </c>
      <c r="I1266" s="95">
        <v>533</v>
      </c>
      <c r="J1266" s="95">
        <v>2389</v>
      </c>
      <c r="K1266" s="95">
        <v>64</v>
      </c>
      <c r="L1266" s="95">
        <v>0</v>
      </c>
      <c r="M1266" s="95">
        <v>80</v>
      </c>
      <c r="N1266" s="95">
        <v>144</v>
      </c>
      <c r="O1266" s="95">
        <v>0</v>
      </c>
      <c r="Q1266" s="95">
        <v>2533</v>
      </c>
      <c r="R1266" s="95">
        <v>157</v>
      </c>
      <c r="S1266" s="95">
        <v>262.5</v>
      </c>
      <c r="T1266" s="95">
        <v>8</v>
      </c>
      <c r="U1266" s="95">
        <v>805.6</v>
      </c>
      <c r="V1266" s="95">
        <v>538.5</v>
      </c>
      <c r="W1266" s="95">
        <v>486.29141343741202</v>
      </c>
      <c r="X1266" s="95">
        <v>2100.8914134374099</v>
      </c>
      <c r="Y1266" s="95">
        <v>2257.8914134374099</v>
      </c>
      <c r="Z1266" s="95">
        <v>1.9386676066267099</v>
      </c>
      <c r="AA1266" s="95">
        <v>2301.66442286253</v>
      </c>
      <c r="AB1266" s="95">
        <v>131.10858656258699</v>
      </c>
      <c r="AC1266" s="95">
        <v>105.806682543824</v>
      </c>
      <c r="AD1266" s="95">
        <v>231.33557713747001</v>
      </c>
      <c r="AE1266" s="95">
        <v>110.050795191497</v>
      </c>
      <c r="AF1266" s="96">
        <v>1</v>
      </c>
    </row>
    <row r="1267" spans="1:32" ht="13.5" hidden="1" customHeight="1" outlineLevel="1" collapsed="1" x14ac:dyDescent="0.3">
      <c r="A1267" s="91" t="s">
        <v>2472</v>
      </c>
      <c r="B1267" s="92" t="s">
        <v>34</v>
      </c>
      <c r="D1267" s="94" t="s">
        <v>2473</v>
      </c>
      <c r="E1267" s="95">
        <v>225</v>
      </c>
      <c r="F1267" s="95">
        <v>9</v>
      </c>
      <c r="G1267" s="95">
        <v>546</v>
      </c>
      <c r="H1267" s="95">
        <v>361</v>
      </c>
      <c r="I1267" s="95">
        <v>294</v>
      </c>
      <c r="J1267" s="95">
        <v>1435</v>
      </c>
      <c r="K1267" s="95">
        <v>0</v>
      </c>
      <c r="L1267" s="95">
        <v>0</v>
      </c>
      <c r="M1267" s="95">
        <v>0</v>
      </c>
      <c r="N1267" s="95">
        <v>0</v>
      </c>
      <c r="O1267" s="95">
        <v>0</v>
      </c>
      <c r="Q1267" s="95">
        <v>1435</v>
      </c>
      <c r="R1267" s="95">
        <v>87</v>
      </c>
      <c r="S1267" s="95">
        <v>185.5</v>
      </c>
      <c r="T1267" s="95">
        <v>8</v>
      </c>
      <c r="U1267" s="95">
        <v>540.79999999999995</v>
      </c>
      <c r="V1267" s="95">
        <v>358.5</v>
      </c>
      <c r="W1267" s="95">
        <v>239.7</v>
      </c>
      <c r="X1267" s="95">
        <v>1332.5</v>
      </c>
      <c r="Y1267" s="95">
        <v>1419.5</v>
      </c>
      <c r="Z1267" s="95">
        <v>1.52068126520681</v>
      </c>
      <c r="AA1267" s="95">
        <v>1441.0860705596101</v>
      </c>
      <c r="AB1267" s="95">
        <v>15.5</v>
      </c>
      <c r="AD1267" s="95">
        <v>-6.08607055961079</v>
      </c>
      <c r="AF1267" s="96">
        <v>9</v>
      </c>
    </row>
    <row r="1268" spans="1:32" ht="13.5" hidden="1" customHeight="1" outlineLevel="1" x14ac:dyDescent="0.3">
      <c r="A1268" s="91" t="s">
        <v>2474</v>
      </c>
      <c r="B1268" s="92" t="s">
        <v>34</v>
      </c>
      <c r="D1268" s="94" t="s">
        <v>2475</v>
      </c>
      <c r="E1268" s="95">
        <v>87</v>
      </c>
      <c r="F1268" s="95">
        <v>0</v>
      </c>
      <c r="G1268" s="95">
        <v>268</v>
      </c>
      <c r="H1268" s="95">
        <v>360</v>
      </c>
      <c r="I1268" s="95">
        <v>239</v>
      </c>
      <c r="J1268" s="95">
        <v>954</v>
      </c>
      <c r="K1268" s="95">
        <v>64</v>
      </c>
      <c r="L1268" s="95">
        <v>0</v>
      </c>
      <c r="M1268" s="95">
        <v>80</v>
      </c>
      <c r="N1268" s="95">
        <v>144</v>
      </c>
      <c r="O1268" s="95">
        <v>0</v>
      </c>
      <c r="Q1268" s="95">
        <v>1098</v>
      </c>
      <c r="R1268" s="95">
        <v>70</v>
      </c>
      <c r="S1268" s="95">
        <v>77</v>
      </c>
      <c r="U1268" s="95">
        <v>264.8</v>
      </c>
      <c r="V1268" s="95">
        <v>180</v>
      </c>
      <c r="W1268" s="95">
        <v>246.591413437412</v>
      </c>
      <c r="X1268" s="95">
        <v>768.39141343741301</v>
      </c>
      <c r="Y1268" s="95">
        <v>838.39141343741301</v>
      </c>
      <c r="Z1268" s="95">
        <v>-2.5884383088869698</v>
      </c>
      <c r="AA1268" s="95">
        <v>816.69016891358001</v>
      </c>
      <c r="AB1268" s="95">
        <v>115.60858656258701</v>
      </c>
      <c r="AD1268" s="95">
        <v>281.30983108641999</v>
      </c>
      <c r="AF1268" s="96">
        <v>9</v>
      </c>
    </row>
    <row r="1269" spans="1:32" ht="13.5" customHeight="1" collapsed="1" x14ac:dyDescent="0.3">
      <c r="A1269" s="91" t="s">
        <v>2476</v>
      </c>
      <c r="B1269" s="92" t="s">
        <v>31</v>
      </c>
      <c r="D1269" s="94" t="s">
        <v>2477</v>
      </c>
      <c r="E1269" s="95">
        <v>525</v>
      </c>
      <c r="F1269" s="95">
        <v>0</v>
      </c>
      <c r="G1269" s="95">
        <v>1153</v>
      </c>
      <c r="H1269" s="95">
        <v>1228</v>
      </c>
      <c r="I1269" s="95">
        <v>1841</v>
      </c>
      <c r="J1269" s="95">
        <v>4747</v>
      </c>
      <c r="K1269" s="95">
        <v>70</v>
      </c>
      <c r="L1269" s="95">
        <v>0</v>
      </c>
      <c r="M1269" s="95">
        <v>114</v>
      </c>
      <c r="N1269" s="95">
        <v>184</v>
      </c>
      <c r="O1269" s="95">
        <v>0</v>
      </c>
      <c r="Q1269" s="95">
        <v>4931</v>
      </c>
      <c r="R1269" s="95">
        <v>495</v>
      </c>
      <c r="S1269" s="95">
        <v>489.6</v>
      </c>
      <c r="U1269" s="95">
        <v>1123.2</v>
      </c>
      <c r="V1269" s="95">
        <v>1173.3712625073499</v>
      </c>
      <c r="W1269" s="95">
        <v>1546.1571508224099</v>
      </c>
      <c r="X1269" s="95">
        <v>4332.3284133297702</v>
      </c>
      <c r="Y1269" s="95">
        <v>4827.3284133297702</v>
      </c>
      <c r="Z1269" s="95">
        <v>2.1773430104133702</v>
      </c>
      <c r="AA1269" s="95">
        <v>4932.4359111270996</v>
      </c>
      <c r="AB1269" s="95">
        <v>-80.328413329771095</v>
      </c>
      <c r="AC1269" s="95">
        <v>98.335965435706399</v>
      </c>
      <c r="AD1269" s="95">
        <v>-1.4359111271050999</v>
      </c>
      <c r="AE1269" s="95">
        <v>99.970888397680596</v>
      </c>
      <c r="AF1269" s="96">
        <v>0</v>
      </c>
    </row>
    <row r="1270" spans="1:32" ht="13.5" hidden="1" customHeight="1" outlineLevel="1" collapsed="1" x14ac:dyDescent="0.3">
      <c r="A1270" s="91" t="s">
        <v>2478</v>
      </c>
      <c r="B1270" s="92" t="s">
        <v>356</v>
      </c>
      <c r="D1270" s="94" t="s">
        <v>2479</v>
      </c>
      <c r="E1270" s="95">
        <v>102</v>
      </c>
      <c r="F1270" s="95">
        <v>0</v>
      </c>
      <c r="G1270" s="95">
        <v>276</v>
      </c>
      <c r="H1270" s="95">
        <v>206</v>
      </c>
      <c r="I1270" s="95">
        <v>332</v>
      </c>
      <c r="J1270" s="95">
        <v>916</v>
      </c>
      <c r="K1270" s="95">
        <v>54</v>
      </c>
      <c r="L1270" s="95">
        <v>0</v>
      </c>
      <c r="M1270" s="95">
        <v>0</v>
      </c>
      <c r="N1270" s="95">
        <v>54</v>
      </c>
      <c r="O1270" s="95">
        <v>0</v>
      </c>
      <c r="Q1270" s="95">
        <v>970</v>
      </c>
      <c r="R1270" s="95" t="s">
        <v>36</v>
      </c>
      <c r="S1270" s="95" t="s">
        <v>36</v>
      </c>
      <c r="U1270" s="95" t="s">
        <v>36</v>
      </c>
      <c r="V1270" s="95" t="s">
        <v>36</v>
      </c>
      <c r="W1270" s="95" t="s">
        <v>36</v>
      </c>
      <c r="X1270" s="95" t="s">
        <v>36</v>
      </c>
      <c r="Y1270" s="95" t="s">
        <v>36</v>
      </c>
      <c r="Z1270" s="95">
        <v>8.8716623600344509</v>
      </c>
      <c r="AA1270" s="95" t="s">
        <v>36</v>
      </c>
      <c r="AB1270" s="95" t="s">
        <v>36</v>
      </c>
      <c r="AD1270" s="95" t="s">
        <v>36</v>
      </c>
      <c r="AF1270" s="96">
        <v>9</v>
      </c>
    </row>
    <row r="1271" spans="1:32" ht="13.5" hidden="1" customHeight="1" outlineLevel="1" x14ac:dyDescent="0.3">
      <c r="A1271" s="91" t="s">
        <v>2480</v>
      </c>
      <c r="B1271" s="92" t="s">
        <v>34</v>
      </c>
      <c r="D1271" s="94" t="s">
        <v>2481</v>
      </c>
      <c r="E1271" s="95">
        <v>423</v>
      </c>
      <c r="F1271" s="95">
        <v>0</v>
      </c>
      <c r="G1271" s="95">
        <v>564</v>
      </c>
      <c r="H1271" s="95">
        <v>841</v>
      </c>
      <c r="I1271" s="95">
        <v>1275</v>
      </c>
      <c r="J1271" s="95">
        <v>3103</v>
      </c>
      <c r="K1271" s="95">
        <v>0</v>
      </c>
      <c r="L1271" s="95">
        <v>0</v>
      </c>
      <c r="M1271" s="95">
        <v>114</v>
      </c>
      <c r="N1271" s="95">
        <v>114</v>
      </c>
      <c r="O1271" s="95">
        <v>0</v>
      </c>
      <c r="Q1271" s="95">
        <v>3217</v>
      </c>
      <c r="R1271" s="95">
        <v>315</v>
      </c>
      <c r="S1271" s="95">
        <v>399.6</v>
      </c>
      <c r="U1271" s="95">
        <v>556</v>
      </c>
      <c r="V1271" s="95">
        <v>803.8</v>
      </c>
      <c r="W1271" s="95">
        <v>1078.20114301644</v>
      </c>
      <c r="X1271" s="95">
        <v>2837.6011430164399</v>
      </c>
      <c r="Y1271" s="95">
        <v>3152.6011430164399</v>
      </c>
      <c r="Z1271" s="95">
        <v>-0.43082814743895997</v>
      </c>
      <c r="AA1271" s="95">
        <v>3139.0188499158498</v>
      </c>
      <c r="AB1271" s="95">
        <v>-49.601143016447999</v>
      </c>
      <c r="AD1271" s="95">
        <v>77.981150084149206</v>
      </c>
      <c r="AF1271" s="96">
        <v>9</v>
      </c>
    </row>
    <row r="1272" spans="1:32" ht="13.5" hidden="1" customHeight="1" outlineLevel="1" x14ac:dyDescent="0.3">
      <c r="A1272" s="91" t="s">
        <v>2482</v>
      </c>
      <c r="B1272" s="92" t="s">
        <v>34</v>
      </c>
      <c r="D1272" s="94" t="s">
        <v>1225</v>
      </c>
      <c r="E1272" s="95">
        <v>0</v>
      </c>
      <c r="F1272" s="95">
        <v>0</v>
      </c>
      <c r="G1272" s="95">
        <v>313</v>
      </c>
      <c r="H1272" s="95">
        <v>181</v>
      </c>
      <c r="I1272" s="95">
        <v>234</v>
      </c>
      <c r="J1272" s="95">
        <v>728</v>
      </c>
      <c r="K1272" s="95">
        <v>16</v>
      </c>
      <c r="L1272" s="95">
        <v>0</v>
      </c>
      <c r="M1272" s="95">
        <v>0</v>
      </c>
      <c r="N1272" s="95">
        <v>16</v>
      </c>
      <c r="O1272" s="95">
        <v>0</v>
      </c>
      <c r="Q1272" s="95">
        <v>744</v>
      </c>
      <c r="R1272" s="95" t="s">
        <v>36</v>
      </c>
      <c r="S1272" s="95" t="s">
        <v>36</v>
      </c>
      <c r="U1272" s="95" t="s">
        <v>36</v>
      </c>
      <c r="V1272" s="95" t="s">
        <v>36</v>
      </c>
      <c r="W1272" s="95" t="s">
        <v>36</v>
      </c>
      <c r="X1272" s="95" t="s">
        <v>36</v>
      </c>
      <c r="Y1272" s="95" t="s">
        <v>36</v>
      </c>
      <c r="Z1272" s="95">
        <v>5.3053053053052999</v>
      </c>
      <c r="AA1272" s="95" t="s">
        <v>36</v>
      </c>
      <c r="AB1272" s="95" t="s">
        <v>36</v>
      </c>
      <c r="AD1272" s="95" t="s">
        <v>36</v>
      </c>
      <c r="AF1272" s="96">
        <v>9</v>
      </c>
    </row>
    <row r="1273" spans="1:32" ht="13.5" customHeight="1" x14ac:dyDescent="0.3">
      <c r="A1273" s="91" t="s">
        <v>2483</v>
      </c>
      <c r="B1273" s="92" t="s">
        <v>31</v>
      </c>
      <c r="C1273" s="93" t="s">
        <v>320</v>
      </c>
      <c r="D1273" s="94" t="s">
        <v>2484</v>
      </c>
      <c r="E1273" s="95">
        <v>0</v>
      </c>
      <c r="F1273" s="95">
        <v>0</v>
      </c>
      <c r="G1273" s="95">
        <v>180</v>
      </c>
      <c r="H1273" s="95">
        <v>0</v>
      </c>
      <c r="I1273" s="95">
        <v>0</v>
      </c>
      <c r="J1273" s="95">
        <v>180</v>
      </c>
      <c r="K1273" s="95">
        <v>85</v>
      </c>
      <c r="L1273" s="95">
        <v>0</v>
      </c>
      <c r="M1273" s="95">
        <v>0</v>
      </c>
      <c r="N1273" s="95">
        <v>85</v>
      </c>
      <c r="O1273" s="95">
        <v>0</v>
      </c>
      <c r="Q1273" s="95">
        <v>265</v>
      </c>
      <c r="Z1273" s="95">
        <v>-17.292006525285402</v>
      </c>
      <c r="AF1273" s="96">
        <v>1</v>
      </c>
    </row>
    <row r="1274" spans="1:32" ht="13.5" customHeight="1" collapsed="1" x14ac:dyDescent="0.3">
      <c r="A1274" s="91" t="s">
        <v>2485</v>
      </c>
      <c r="B1274" s="92" t="s">
        <v>31</v>
      </c>
      <c r="D1274" s="94" t="s">
        <v>2486</v>
      </c>
      <c r="E1274" s="95">
        <v>1488</v>
      </c>
      <c r="F1274" s="95">
        <v>45</v>
      </c>
      <c r="G1274" s="95">
        <v>1684</v>
      </c>
      <c r="H1274" s="95">
        <v>551</v>
      </c>
      <c r="I1274" s="95">
        <v>411</v>
      </c>
      <c r="J1274" s="95">
        <v>4179</v>
      </c>
      <c r="K1274" s="95">
        <v>70</v>
      </c>
      <c r="L1274" s="95">
        <v>0</v>
      </c>
      <c r="M1274" s="95">
        <v>0</v>
      </c>
      <c r="N1274" s="95">
        <v>70</v>
      </c>
      <c r="O1274" s="95">
        <v>0</v>
      </c>
      <c r="Q1274" s="95">
        <v>4249</v>
      </c>
      <c r="R1274" s="95">
        <v>572</v>
      </c>
      <c r="S1274" s="95">
        <v>1227.6811636129801</v>
      </c>
      <c r="T1274" s="95">
        <v>16.581163612986099</v>
      </c>
      <c r="U1274" s="95">
        <v>1528.6</v>
      </c>
      <c r="V1274" s="95">
        <v>546</v>
      </c>
      <c r="W1274" s="95">
        <v>397.8</v>
      </c>
      <c r="X1274" s="95">
        <v>3716.6623272259699</v>
      </c>
      <c r="Y1274" s="95">
        <v>4288.6623272259703</v>
      </c>
      <c r="Z1274" s="95">
        <v>-3.13829787234042</v>
      </c>
      <c r="AA1274" s="95">
        <v>4154.0713286587697</v>
      </c>
      <c r="AB1274" s="95">
        <v>-109.662327225973</v>
      </c>
      <c r="AC1274" s="95">
        <v>97.442971284313998</v>
      </c>
      <c r="AD1274" s="95">
        <v>94.928671341224799</v>
      </c>
      <c r="AE1274" s="95">
        <v>102.28519598800101</v>
      </c>
      <c r="AF1274" s="96">
        <v>0</v>
      </c>
    </row>
    <row r="1275" spans="1:32" ht="13.5" hidden="1" customHeight="1" outlineLevel="1" x14ac:dyDescent="0.3">
      <c r="A1275" s="91" t="s">
        <v>2487</v>
      </c>
      <c r="B1275" s="92" t="s">
        <v>34</v>
      </c>
      <c r="D1275" s="94" t="s">
        <v>2488</v>
      </c>
      <c r="E1275" s="95">
        <v>30</v>
      </c>
      <c r="F1275" s="95">
        <v>0</v>
      </c>
      <c r="G1275" s="95">
        <v>0</v>
      </c>
      <c r="H1275" s="95">
        <v>0</v>
      </c>
      <c r="I1275" s="95">
        <v>0</v>
      </c>
      <c r="J1275" s="95">
        <v>30</v>
      </c>
      <c r="K1275" s="95">
        <v>0</v>
      </c>
      <c r="L1275" s="95">
        <v>0</v>
      </c>
      <c r="M1275" s="95">
        <v>0</v>
      </c>
      <c r="N1275" s="95">
        <v>0</v>
      </c>
      <c r="O1275" s="95">
        <v>0</v>
      </c>
      <c r="Q1275" s="95">
        <v>30</v>
      </c>
      <c r="R1275" s="95" t="s">
        <v>36</v>
      </c>
      <c r="S1275" s="95" t="s">
        <v>36</v>
      </c>
      <c r="X1275" s="95" t="s">
        <v>36</v>
      </c>
      <c r="Y1275" s="95">
        <v>27.4</v>
      </c>
      <c r="Z1275" s="95">
        <v>-8.4745762711864394</v>
      </c>
      <c r="AA1275" s="95">
        <v>25.077966101694901</v>
      </c>
      <c r="AB1275" s="95">
        <v>2.6</v>
      </c>
      <c r="AD1275" s="95">
        <v>4.92203389830508</v>
      </c>
      <c r="AF1275" s="96">
        <v>9</v>
      </c>
    </row>
    <row r="1276" spans="1:32" ht="13.5" hidden="1" customHeight="1" outlineLevel="1" x14ac:dyDescent="0.3">
      <c r="A1276" s="91" t="s">
        <v>2489</v>
      </c>
      <c r="B1276" s="92" t="s">
        <v>34</v>
      </c>
      <c r="D1276" s="94" t="s">
        <v>2490</v>
      </c>
      <c r="E1276" s="95">
        <v>8</v>
      </c>
      <c r="F1276" s="95">
        <v>0</v>
      </c>
      <c r="G1276" s="95">
        <v>0</v>
      </c>
      <c r="H1276" s="95">
        <v>0</v>
      </c>
      <c r="I1276" s="95">
        <v>0</v>
      </c>
      <c r="J1276" s="95">
        <v>8</v>
      </c>
      <c r="K1276" s="95">
        <v>0</v>
      </c>
      <c r="L1276" s="95">
        <v>0</v>
      </c>
      <c r="M1276" s="95">
        <v>0</v>
      </c>
      <c r="N1276" s="95">
        <v>0</v>
      </c>
      <c r="O1276" s="95">
        <v>0</v>
      </c>
      <c r="Q1276" s="95">
        <v>8</v>
      </c>
      <c r="R1276" s="95" t="s">
        <v>36</v>
      </c>
      <c r="S1276" s="95" t="s">
        <v>36</v>
      </c>
      <c r="X1276" s="95" t="s">
        <v>36</v>
      </c>
      <c r="Y1276" s="95">
        <v>13.2</v>
      </c>
      <c r="Z1276" s="95">
        <v>-1.8181818181818099</v>
      </c>
      <c r="AA1276" s="95">
        <v>12.96</v>
      </c>
      <c r="AB1276" s="95">
        <v>-5.2</v>
      </c>
      <c r="AD1276" s="95">
        <v>-4.9599999999999902</v>
      </c>
      <c r="AF1276" s="96">
        <v>9</v>
      </c>
    </row>
    <row r="1277" spans="1:32" ht="13.5" hidden="1" customHeight="1" outlineLevel="1" x14ac:dyDescent="0.3">
      <c r="A1277" s="91" t="s">
        <v>2491</v>
      </c>
      <c r="B1277" s="92" t="s">
        <v>34</v>
      </c>
      <c r="D1277" s="94" t="s">
        <v>2492</v>
      </c>
      <c r="E1277" s="95">
        <v>15</v>
      </c>
      <c r="F1277" s="95">
        <v>0</v>
      </c>
      <c r="G1277" s="95">
        <v>0</v>
      </c>
      <c r="H1277" s="95">
        <v>0</v>
      </c>
      <c r="I1277" s="95">
        <v>0</v>
      </c>
      <c r="J1277" s="95">
        <v>15</v>
      </c>
      <c r="K1277" s="95">
        <v>0</v>
      </c>
      <c r="L1277" s="95">
        <v>0</v>
      </c>
      <c r="M1277" s="95">
        <v>0</v>
      </c>
      <c r="N1277" s="95">
        <v>0</v>
      </c>
      <c r="O1277" s="95">
        <v>0</v>
      </c>
      <c r="Q1277" s="95">
        <v>15</v>
      </c>
      <c r="R1277" s="95" t="s">
        <v>36</v>
      </c>
      <c r="S1277" s="95" t="s">
        <v>36</v>
      </c>
      <c r="X1277" s="95" t="s">
        <v>36</v>
      </c>
      <c r="Y1277" s="95">
        <v>18.600000000000001</v>
      </c>
      <c r="Z1277" s="95">
        <v>13.4615384615384</v>
      </c>
      <c r="AA1277" s="95">
        <v>21.103846153846099</v>
      </c>
      <c r="AB1277" s="95">
        <v>-3.6</v>
      </c>
      <c r="AD1277" s="95">
        <v>-6.1038461538461499</v>
      </c>
      <c r="AF1277" s="96">
        <v>9</v>
      </c>
    </row>
    <row r="1278" spans="1:32" ht="13.5" hidden="1" customHeight="1" outlineLevel="1" collapsed="1" x14ac:dyDescent="0.3">
      <c r="A1278" s="91" t="s">
        <v>2493</v>
      </c>
      <c r="B1278" s="92" t="s">
        <v>34</v>
      </c>
      <c r="D1278" s="94" t="s">
        <v>2494</v>
      </c>
      <c r="E1278" s="95">
        <v>20</v>
      </c>
      <c r="F1278" s="95">
        <v>0</v>
      </c>
      <c r="G1278" s="95">
        <v>0</v>
      </c>
      <c r="H1278" s="95">
        <v>0</v>
      </c>
      <c r="I1278" s="95">
        <v>0</v>
      </c>
      <c r="J1278" s="95">
        <v>20</v>
      </c>
      <c r="K1278" s="95">
        <v>0</v>
      </c>
      <c r="L1278" s="95">
        <v>0</v>
      </c>
      <c r="M1278" s="95">
        <v>0</v>
      </c>
      <c r="N1278" s="95">
        <v>0</v>
      </c>
      <c r="O1278" s="95">
        <v>0</v>
      </c>
      <c r="Q1278" s="95">
        <v>20</v>
      </c>
      <c r="R1278" s="95" t="s">
        <v>36</v>
      </c>
      <c r="S1278" s="95" t="s">
        <v>36</v>
      </c>
      <c r="X1278" s="95" t="s">
        <v>36</v>
      </c>
      <c r="Y1278" s="95">
        <v>21</v>
      </c>
      <c r="Z1278" s="95">
        <v>-4.9382716049382704</v>
      </c>
      <c r="AA1278" s="95">
        <v>19.962962962962902</v>
      </c>
      <c r="AB1278" s="95">
        <v>-1</v>
      </c>
      <c r="AD1278" s="95">
        <v>3.7037037037029999E-2</v>
      </c>
      <c r="AF1278" s="96">
        <v>9</v>
      </c>
    </row>
    <row r="1279" spans="1:32" ht="13.5" hidden="1" customHeight="1" outlineLevel="1" collapsed="1" x14ac:dyDescent="0.3">
      <c r="A1279" s="91" t="s">
        <v>2495</v>
      </c>
      <c r="B1279" s="92" t="s">
        <v>34</v>
      </c>
      <c r="D1279" s="94" t="s">
        <v>2496</v>
      </c>
      <c r="E1279" s="95">
        <v>27</v>
      </c>
      <c r="F1279" s="95">
        <v>0</v>
      </c>
      <c r="G1279" s="95">
        <v>0</v>
      </c>
      <c r="H1279" s="95">
        <v>0</v>
      </c>
      <c r="I1279" s="95">
        <v>0</v>
      </c>
      <c r="J1279" s="95">
        <v>27</v>
      </c>
      <c r="K1279" s="95">
        <v>0</v>
      </c>
      <c r="L1279" s="95">
        <v>0</v>
      </c>
      <c r="M1279" s="95">
        <v>0</v>
      </c>
      <c r="N1279" s="95">
        <v>0</v>
      </c>
      <c r="O1279" s="95">
        <v>0</v>
      </c>
      <c r="Q1279" s="95">
        <v>27</v>
      </c>
      <c r="R1279" s="95">
        <v>6</v>
      </c>
      <c r="S1279" s="95">
        <v>25</v>
      </c>
      <c r="X1279" s="95">
        <v>25</v>
      </c>
      <c r="Y1279" s="95">
        <v>31</v>
      </c>
      <c r="Z1279" s="95">
        <v>-4.8076923076923004</v>
      </c>
      <c r="AA1279" s="95">
        <v>29.509615384615302</v>
      </c>
      <c r="AB1279" s="95">
        <v>-4</v>
      </c>
      <c r="AD1279" s="95">
        <v>-2.5096153846153801</v>
      </c>
      <c r="AF1279" s="96">
        <v>9</v>
      </c>
    </row>
    <row r="1280" spans="1:32" ht="13.5" hidden="1" customHeight="1" outlineLevel="1" x14ac:dyDescent="0.3">
      <c r="A1280" s="91" t="s">
        <v>2497</v>
      </c>
      <c r="B1280" s="92" t="s">
        <v>34</v>
      </c>
      <c r="D1280" s="94" t="s">
        <v>2498</v>
      </c>
      <c r="E1280" s="95">
        <v>31</v>
      </c>
      <c r="F1280" s="95">
        <v>0</v>
      </c>
      <c r="G1280" s="95">
        <v>49</v>
      </c>
      <c r="H1280" s="95">
        <v>0</v>
      </c>
      <c r="I1280" s="95">
        <v>0</v>
      </c>
      <c r="J1280" s="95">
        <v>80</v>
      </c>
      <c r="K1280" s="95">
        <v>0</v>
      </c>
      <c r="L1280" s="95">
        <v>0</v>
      </c>
      <c r="M1280" s="95">
        <v>0</v>
      </c>
      <c r="N1280" s="95">
        <v>0</v>
      </c>
      <c r="O1280" s="95">
        <v>0</v>
      </c>
      <c r="Q1280" s="95">
        <v>80</v>
      </c>
      <c r="R1280" s="95" t="s">
        <v>36</v>
      </c>
      <c r="S1280" s="95" t="s">
        <v>36</v>
      </c>
      <c r="U1280" s="95" t="s">
        <v>36</v>
      </c>
      <c r="X1280" s="95" t="s">
        <v>36</v>
      </c>
      <c r="Y1280" s="95" t="s">
        <v>36</v>
      </c>
      <c r="Z1280" s="95">
        <v>-7.6923076923076898</v>
      </c>
      <c r="AA1280" s="95" t="s">
        <v>36</v>
      </c>
      <c r="AB1280" s="95" t="s">
        <v>36</v>
      </c>
      <c r="AD1280" s="95" t="s">
        <v>36</v>
      </c>
      <c r="AF1280" s="96">
        <v>9</v>
      </c>
    </row>
    <row r="1281" spans="1:32" ht="13.5" hidden="1" customHeight="1" outlineLevel="1" x14ac:dyDescent="0.3">
      <c r="A1281" s="91" t="s">
        <v>2499</v>
      </c>
      <c r="B1281" s="92" t="s">
        <v>34</v>
      </c>
      <c r="D1281" s="94" t="s">
        <v>2500</v>
      </c>
      <c r="E1281" s="95">
        <v>26</v>
      </c>
      <c r="F1281" s="95">
        <v>12</v>
      </c>
      <c r="G1281" s="95">
        <v>62</v>
      </c>
      <c r="H1281" s="95">
        <v>0</v>
      </c>
      <c r="I1281" s="95">
        <v>0</v>
      </c>
      <c r="J1281" s="95">
        <v>100</v>
      </c>
      <c r="K1281" s="95">
        <v>0</v>
      </c>
      <c r="L1281" s="95">
        <v>0</v>
      </c>
      <c r="M1281" s="95">
        <v>0</v>
      </c>
      <c r="N1281" s="95">
        <v>0</v>
      </c>
      <c r="O1281" s="95">
        <v>0</v>
      </c>
      <c r="Q1281" s="95">
        <v>100</v>
      </c>
      <c r="R1281" s="95" t="s">
        <v>36</v>
      </c>
      <c r="S1281" s="95" t="s">
        <v>36</v>
      </c>
      <c r="T1281" s="95" t="s">
        <v>36</v>
      </c>
      <c r="U1281" s="95" t="s">
        <v>36</v>
      </c>
      <c r="X1281" s="95" t="s">
        <v>36</v>
      </c>
      <c r="Y1281" s="95" t="s">
        <v>36</v>
      </c>
      <c r="Z1281" s="95">
        <v>-4.5112781954887202</v>
      </c>
      <c r="AA1281" s="95" t="s">
        <v>36</v>
      </c>
      <c r="AB1281" s="95" t="s">
        <v>36</v>
      </c>
      <c r="AD1281" s="95" t="s">
        <v>36</v>
      </c>
      <c r="AF1281" s="96">
        <v>9</v>
      </c>
    </row>
    <row r="1282" spans="1:32" ht="13.5" hidden="1" customHeight="1" outlineLevel="1" x14ac:dyDescent="0.3">
      <c r="A1282" s="91" t="s">
        <v>2501</v>
      </c>
      <c r="B1282" s="92" t="s">
        <v>34</v>
      </c>
      <c r="D1282" s="94" t="s">
        <v>2502</v>
      </c>
      <c r="E1282" s="95">
        <v>1224</v>
      </c>
      <c r="F1282" s="95">
        <v>17</v>
      </c>
      <c r="G1282" s="95">
        <v>1415</v>
      </c>
      <c r="H1282" s="95">
        <v>434</v>
      </c>
      <c r="I1282" s="95">
        <v>311</v>
      </c>
      <c r="J1282" s="95">
        <v>3401</v>
      </c>
      <c r="K1282" s="95">
        <v>70</v>
      </c>
      <c r="L1282" s="95">
        <v>0</v>
      </c>
      <c r="M1282" s="95">
        <v>0</v>
      </c>
      <c r="N1282" s="95">
        <v>70</v>
      </c>
      <c r="O1282" s="95">
        <v>0</v>
      </c>
      <c r="Q1282" s="95">
        <v>3471</v>
      </c>
      <c r="R1282" s="95">
        <v>491</v>
      </c>
      <c r="S1282" s="95">
        <v>956.88116361298603</v>
      </c>
      <c r="T1282" s="95">
        <v>6</v>
      </c>
      <c r="U1282" s="95">
        <v>1302.5999999999999</v>
      </c>
      <c r="V1282" s="95">
        <v>429</v>
      </c>
      <c r="W1282" s="95">
        <v>297.8</v>
      </c>
      <c r="X1282" s="95">
        <v>2992.28116361298</v>
      </c>
      <c r="Y1282" s="95">
        <v>3483.28116361298</v>
      </c>
      <c r="Z1282" s="95">
        <v>-3.0955259975816198</v>
      </c>
      <c r="AA1282" s="95">
        <v>3375.45528962448</v>
      </c>
      <c r="AB1282" s="95">
        <v>-82.281163612986305</v>
      </c>
      <c r="AD1282" s="95">
        <v>95.544710375517298</v>
      </c>
      <c r="AF1282" s="96">
        <v>9</v>
      </c>
    </row>
    <row r="1283" spans="1:32" ht="13.5" hidden="1" customHeight="1" outlineLevel="1" x14ac:dyDescent="0.3">
      <c r="A1283" s="91" t="s">
        <v>2503</v>
      </c>
      <c r="B1283" s="92" t="s">
        <v>34</v>
      </c>
      <c r="D1283" s="94" t="s">
        <v>2504</v>
      </c>
      <c r="E1283" s="95">
        <v>58</v>
      </c>
      <c r="F1283" s="95">
        <v>0</v>
      </c>
      <c r="G1283" s="95">
        <v>80</v>
      </c>
      <c r="H1283" s="95">
        <v>80</v>
      </c>
      <c r="I1283" s="95">
        <v>100</v>
      </c>
      <c r="J1283" s="95">
        <v>318</v>
      </c>
      <c r="K1283" s="95">
        <v>0</v>
      </c>
      <c r="L1283" s="95">
        <v>0</v>
      </c>
      <c r="M1283" s="95">
        <v>0</v>
      </c>
      <c r="N1283" s="95">
        <v>0</v>
      </c>
      <c r="O1283" s="95">
        <v>0</v>
      </c>
      <c r="Q1283" s="95">
        <v>318</v>
      </c>
      <c r="R1283" s="95" t="s">
        <v>36</v>
      </c>
      <c r="S1283" s="95" t="s">
        <v>36</v>
      </c>
      <c r="U1283" s="95" t="s">
        <v>36</v>
      </c>
      <c r="V1283" s="95" t="s">
        <v>36</v>
      </c>
      <c r="W1283" s="95" t="s">
        <v>36</v>
      </c>
      <c r="X1283" s="95" t="s">
        <v>36</v>
      </c>
      <c r="Y1283" s="95" t="s">
        <v>36</v>
      </c>
      <c r="Z1283" s="95">
        <v>2.3076923076922999</v>
      </c>
      <c r="AA1283" s="95" t="s">
        <v>36</v>
      </c>
      <c r="AB1283" s="95" t="s">
        <v>36</v>
      </c>
      <c r="AD1283" s="95" t="s">
        <v>36</v>
      </c>
      <c r="AF1283" s="96">
        <v>9</v>
      </c>
    </row>
    <row r="1284" spans="1:32" ht="13.5" hidden="1" customHeight="1" outlineLevel="1" x14ac:dyDescent="0.3">
      <c r="A1284" s="91" t="s">
        <v>2505</v>
      </c>
      <c r="B1284" s="92" t="s">
        <v>34</v>
      </c>
      <c r="D1284" s="94" t="s">
        <v>2506</v>
      </c>
      <c r="E1284" s="95">
        <v>4</v>
      </c>
      <c r="F1284" s="95">
        <v>0</v>
      </c>
      <c r="G1284" s="95">
        <v>78</v>
      </c>
      <c r="H1284" s="95">
        <v>0</v>
      </c>
      <c r="I1284" s="95">
        <v>0</v>
      </c>
      <c r="J1284" s="95">
        <v>82</v>
      </c>
      <c r="K1284" s="95">
        <v>0</v>
      </c>
      <c r="L1284" s="95">
        <v>0</v>
      </c>
      <c r="M1284" s="95">
        <v>0</v>
      </c>
      <c r="N1284" s="95">
        <v>0</v>
      </c>
      <c r="O1284" s="95">
        <v>0</v>
      </c>
      <c r="Q1284" s="95">
        <v>82</v>
      </c>
      <c r="R1284" s="95">
        <v>6</v>
      </c>
      <c r="U1284" s="95">
        <v>78</v>
      </c>
      <c r="X1284" s="95">
        <v>78</v>
      </c>
      <c r="Y1284" s="95">
        <v>84</v>
      </c>
      <c r="Z1284" s="95">
        <v>-2.6315789473684199</v>
      </c>
      <c r="AA1284" s="95">
        <v>81.789473684210506</v>
      </c>
      <c r="AB1284" s="95">
        <v>-2</v>
      </c>
      <c r="AD1284" s="95">
        <v>0.21052631578945999</v>
      </c>
      <c r="AF1284" s="96">
        <v>9</v>
      </c>
    </row>
    <row r="1285" spans="1:32" ht="13.5" hidden="1" customHeight="1" outlineLevel="1" collapsed="1" x14ac:dyDescent="0.3">
      <c r="A1285" s="91" t="s">
        <v>2507</v>
      </c>
      <c r="B1285" s="92" t="s">
        <v>34</v>
      </c>
      <c r="D1285" s="94" t="s">
        <v>2506</v>
      </c>
      <c r="E1285" s="95">
        <v>21</v>
      </c>
      <c r="F1285" s="95">
        <v>0</v>
      </c>
      <c r="G1285" s="95">
        <v>0</v>
      </c>
      <c r="H1285" s="95">
        <v>0</v>
      </c>
      <c r="I1285" s="95">
        <v>0</v>
      </c>
      <c r="J1285" s="95">
        <v>21</v>
      </c>
      <c r="K1285" s="95">
        <v>0</v>
      </c>
      <c r="L1285" s="95">
        <v>0</v>
      </c>
      <c r="M1285" s="95">
        <v>0</v>
      </c>
      <c r="N1285" s="95">
        <v>0</v>
      </c>
      <c r="O1285" s="95">
        <v>0</v>
      </c>
      <c r="Q1285" s="95">
        <v>21</v>
      </c>
      <c r="R1285" s="95" t="s">
        <v>36</v>
      </c>
      <c r="S1285" s="95" t="s">
        <v>36</v>
      </c>
      <c r="X1285" s="95" t="s">
        <v>36</v>
      </c>
      <c r="Y1285" s="95">
        <v>18.8</v>
      </c>
      <c r="Z1285" s="95">
        <v>-6.6666666666666599</v>
      </c>
      <c r="AA1285" s="95">
        <v>17.546666666666599</v>
      </c>
      <c r="AB1285" s="95">
        <v>2.19999999999999</v>
      </c>
      <c r="AD1285" s="95">
        <v>3.45333333333333</v>
      </c>
      <c r="AF1285" s="96">
        <v>9</v>
      </c>
    </row>
    <row r="1286" spans="1:32" ht="13.5" hidden="1" customHeight="1" outlineLevel="1" x14ac:dyDescent="0.3">
      <c r="A1286" s="91" t="s">
        <v>2508</v>
      </c>
      <c r="B1286" s="92" t="s">
        <v>34</v>
      </c>
      <c r="D1286" s="94" t="s">
        <v>2509</v>
      </c>
      <c r="E1286" s="95">
        <v>6</v>
      </c>
      <c r="F1286" s="95">
        <v>0</v>
      </c>
      <c r="G1286" s="95">
        <v>0</v>
      </c>
      <c r="H1286" s="95">
        <v>0</v>
      </c>
      <c r="I1286" s="95">
        <v>0</v>
      </c>
      <c r="J1286" s="95">
        <v>6</v>
      </c>
      <c r="K1286" s="95">
        <v>0</v>
      </c>
      <c r="L1286" s="95">
        <v>0</v>
      </c>
      <c r="M1286" s="95">
        <v>0</v>
      </c>
      <c r="N1286" s="95">
        <v>0</v>
      </c>
      <c r="O1286" s="95">
        <v>0</v>
      </c>
      <c r="Q1286" s="95">
        <v>6</v>
      </c>
      <c r="R1286" s="95" t="s">
        <v>36</v>
      </c>
      <c r="S1286" s="95" t="s">
        <v>36</v>
      </c>
      <c r="X1286" s="95" t="s">
        <v>36</v>
      </c>
      <c r="Y1286" s="95" t="s">
        <v>36</v>
      </c>
      <c r="Z1286" s="95">
        <v>-10.714285714285699</v>
      </c>
      <c r="AA1286" s="95" t="s">
        <v>36</v>
      </c>
      <c r="AB1286" s="95" t="s">
        <v>36</v>
      </c>
      <c r="AD1286" s="95" t="s">
        <v>36</v>
      </c>
      <c r="AF1286" s="96">
        <v>9</v>
      </c>
    </row>
    <row r="1287" spans="1:32" ht="13.5" hidden="1" customHeight="1" outlineLevel="1" x14ac:dyDescent="0.3">
      <c r="A1287" s="91" t="s">
        <v>2510</v>
      </c>
      <c r="B1287" s="92" t="s">
        <v>34</v>
      </c>
      <c r="D1287" s="94" t="s">
        <v>2511</v>
      </c>
      <c r="E1287" s="95">
        <v>0</v>
      </c>
      <c r="F1287" s="95">
        <v>0</v>
      </c>
      <c r="G1287" s="95">
        <v>0</v>
      </c>
      <c r="H1287" s="95">
        <v>37</v>
      </c>
      <c r="I1287" s="95">
        <v>0</v>
      </c>
      <c r="J1287" s="95">
        <v>37</v>
      </c>
      <c r="K1287" s="95">
        <v>0</v>
      </c>
      <c r="L1287" s="95">
        <v>0</v>
      </c>
      <c r="M1287" s="95">
        <v>0</v>
      </c>
      <c r="N1287" s="95">
        <v>0</v>
      </c>
      <c r="O1287" s="95">
        <v>0</v>
      </c>
      <c r="Q1287" s="95">
        <v>37</v>
      </c>
      <c r="R1287" s="95" t="s">
        <v>36</v>
      </c>
      <c r="V1287" s="95" t="s">
        <v>36</v>
      </c>
      <c r="X1287" s="95" t="s">
        <v>36</v>
      </c>
      <c r="Y1287" s="95">
        <v>40</v>
      </c>
      <c r="Z1287" s="95">
        <v>-4.3478260869565197</v>
      </c>
      <c r="AA1287" s="95">
        <v>38.260869565217298</v>
      </c>
      <c r="AB1287" s="95">
        <v>-3</v>
      </c>
      <c r="AD1287" s="95">
        <v>-1.26086956521739</v>
      </c>
      <c r="AF1287" s="96">
        <v>9</v>
      </c>
    </row>
    <row r="1288" spans="1:32" ht="13.5" hidden="1" customHeight="1" outlineLevel="1" collapsed="1" x14ac:dyDescent="0.3">
      <c r="A1288" s="91" t="s">
        <v>2512</v>
      </c>
      <c r="B1288" s="92" t="s">
        <v>34</v>
      </c>
      <c r="D1288" s="94" t="s">
        <v>2513</v>
      </c>
      <c r="E1288" s="95">
        <v>0</v>
      </c>
      <c r="F1288" s="95">
        <v>5</v>
      </c>
      <c r="G1288" s="95">
        <v>0</v>
      </c>
      <c r="H1288" s="95">
        <v>0</v>
      </c>
      <c r="I1288" s="95">
        <v>0</v>
      </c>
      <c r="J1288" s="95">
        <v>5</v>
      </c>
      <c r="K1288" s="95">
        <v>0</v>
      </c>
      <c r="L1288" s="95">
        <v>0</v>
      </c>
      <c r="M1288" s="95">
        <v>0</v>
      </c>
      <c r="N1288" s="95">
        <v>0</v>
      </c>
      <c r="O1288" s="95">
        <v>0</v>
      </c>
      <c r="Q1288" s="95">
        <v>5</v>
      </c>
      <c r="R1288" s="95" t="s">
        <v>36</v>
      </c>
      <c r="Y1288" s="95" t="s">
        <v>36</v>
      </c>
      <c r="Z1288" s="95">
        <v>-13.636363636363599</v>
      </c>
      <c r="AA1288" s="95" t="s">
        <v>36</v>
      </c>
      <c r="AB1288" s="95" t="s">
        <v>36</v>
      </c>
      <c r="AD1288" s="95" t="s">
        <v>36</v>
      </c>
      <c r="AF1288" s="96">
        <v>9</v>
      </c>
    </row>
    <row r="1289" spans="1:32" ht="13.5" hidden="1" customHeight="1" outlineLevel="1" x14ac:dyDescent="0.3">
      <c r="A1289" s="91" t="s">
        <v>2514</v>
      </c>
      <c r="B1289" s="92" t="s">
        <v>34</v>
      </c>
      <c r="D1289" s="94" t="s">
        <v>2515</v>
      </c>
      <c r="E1289" s="95">
        <v>0</v>
      </c>
      <c r="F1289" s="95">
        <v>0</v>
      </c>
      <c r="G1289" s="95">
        <v>0</v>
      </c>
      <c r="H1289" s="95">
        <v>0</v>
      </c>
      <c r="I1289" s="95">
        <v>0</v>
      </c>
      <c r="J1289" s="95">
        <v>0</v>
      </c>
      <c r="K1289" s="95">
        <v>0</v>
      </c>
      <c r="L1289" s="95">
        <v>0</v>
      </c>
      <c r="M1289" s="95">
        <v>0</v>
      </c>
      <c r="N1289" s="95">
        <v>0</v>
      </c>
      <c r="O1289" s="95">
        <v>0</v>
      </c>
      <c r="Q1289" s="95">
        <v>0</v>
      </c>
      <c r="R1289" s="95" t="s">
        <v>36</v>
      </c>
      <c r="S1289" s="95" t="s">
        <v>36</v>
      </c>
      <c r="X1289" s="95" t="s">
        <v>36</v>
      </c>
      <c r="Y1289" s="95">
        <v>7</v>
      </c>
      <c r="Z1289" s="95">
        <v>0</v>
      </c>
      <c r="AA1289" s="95">
        <v>7</v>
      </c>
      <c r="AB1289" s="95">
        <v>-7</v>
      </c>
      <c r="AD1289" s="95">
        <v>-7</v>
      </c>
      <c r="AF1289" s="96">
        <v>9</v>
      </c>
    </row>
    <row r="1290" spans="1:32" ht="13.5" hidden="1" customHeight="1" outlineLevel="1" x14ac:dyDescent="0.3">
      <c r="A1290" s="91" t="s">
        <v>2516</v>
      </c>
      <c r="B1290" s="92" t="s">
        <v>34</v>
      </c>
      <c r="D1290" s="94" t="s">
        <v>2517</v>
      </c>
      <c r="E1290" s="95">
        <v>6</v>
      </c>
      <c r="F1290" s="95">
        <v>6</v>
      </c>
      <c r="G1290" s="95">
        <v>0</v>
      </c>
      <c r="H1290" s="95">
        <v>0</v>
      </c>
      <c r="I1290" s="95">
        <v>0</v>
      </c>
      <c r="J1290" s="95">
        <v>12</v>
      </c>
      <c r="K1290" s="95">
        <v>0</v>
      </c>
      <c r="L1290" s="95">
        <v>0</v>
      </c>
      <c r="M1290" s="95">
        <v>0</v>
      </c>
      <c r="N1290" s="95">
        <v>0</v>
      </c>
      <c r="O1290" s="95">
        <v>0</v>
      </c>
      <c r="Q1290" s="95">
        <v>12</v>
      </c>
      <c r="R1290" s="95" t="s">
        <v>36</v>
      </c>
      <c r="S1290" s="95" t="s">
        <v>36</v>
      </c>
      <c r="X1290" s="95" t="s">
        <v>36</v>
      </c>
      <c r="Y1290" s="95">
        <v>15</v>
      </c>
      <c r="Z1290" s="95">
        <v>-3.2258064516128999</v>
      </c>
      <c r="AA1290" s="95">
        <v>14.516129032258</v>
      </c>
      <c r="AB1290" s="95">
        <v>-3</v>
      </c>
      <c r="AD1290" s="95">
        <v>-2.5161290322580601</v>
      </c>
      <c r="AF1290" s="96">
        <v>9</v>
      </c>
    </row>
    <row r="1291" spans="1:32" ht="13.5" hidden="1" customHeight="1" outlineLevel="1" x14ac:dyDescent="0.3">
      <c r="A1291" s="91" t="s">
        <v>2518</v>
      </c>
      <c r="B1291" s="92" t="s">
        <v>34</v>
      </c>
      <c r="D1291" s="94" t="s">
        <v>2519</v>
      </c>
      <c r="E1291" s="95">
        <v>12</v>
      </c>
      <c r="F1291" s="95">
        <v>0</v>
      </c>
      <c r="G1291" s="95">
        <v>0</v>
      </c>
      <c r="H1291" s="95">
        <v>0</v>
      </c>
      <c r="I1291" s="95">
        <v>0</v>
      </c>
      <c r="J1291" s="95">
        <v>12</v>
      </c>
      <c r="K1291" s="95">
        <v>0</v>
      </c>
      <c r="L1291" s="95">
        <v>0</v>
      </c>
      <c r="M1291" s="95">
        <v>0</v>
      </c>
      <c r="N1291" s="95">
        <v>0</v>
      </c>
      <c r="O1291" s="95">
        <v>0</v>
      </c>
      <c r="Q1291" s="95">
        <v>12</v>
      </c>
      <c r="R1291" s="95" t="s">
        <v>36</v>
      </c>
      <c r="S1291" s="95" t="s">
        <v>36</v>
      </c>
      <c r="X1291" s="95" t="s">
        <v>36</v>
      </c>
      <c r="Y1291" s="95">
        <v>16.8</v>
      </c>
      <c r="Z1291" s="95">
        <v>-2</v>
      </c>
      <c r="AA1291" s="95">
        <v>16.463999999999999</v>
      </c>
      <c r="AB1291" s="95">
        <v>-4.8</v>
      </c>
      <c r="AD1291" s="95">
        <v>-4.4639999999999898</v>
      </c>
      <c r="AF1291" s="96">
        <v>9</v>
      </c>
    </row>
    <row r="1292" spans="1:32" ht="13.5" hidden="1" customHeight="1" outlineLevel="1" x14ac:dyDescent="0.3">
      <c r="A1292" s="91" t="s">
        <v>2520</v>
      </c>
      <c r="B1292" s="92" t="s">
        <v>34</v>
      </c>
      <c r="D1292" s="94" t="s">
        <v>2521</v>
      </c>
      <c r="E1292" s="95">
        <v>0</v>
      </c>
      <c r="F1292" s="95">
        <v>5</v>
      </c>
      <c r="G1292" s="95">
        <v>0</v>
      </c>
      <c r="H1292" s="95">
        <v>0</v>
      </c>
      <c r="I1292" s="95">
        <v>0</v>
      </c>
      <c r="J1292" s="95">
        <v>5</v>
      </c>
      <c r="K1292" s="95">
        <v>0</v>
      </c>
      <c r="L1292" s="95">
        <v>0</v>
      </c>
      <c r="M1292" s="95">
        <v>0</v>
      </c>
      <c r="N1292" s="95">
        <v>0</v>
      </c>
      <c r="O1292" s="95">
        <v>0</v>
      </c>
      <c r="Q1292" s="95">
        <v>5</v>
      </c>
      <c r="R1292" s="95" t="s">
        <v>36</v>
      </c>
      <c r="T1292" s="95" t="s">
        <v>36</v>
      </c>
      <c r="X1292" s="95" t="s">
        <v>36</v>
      </c>
      <c r="Y1292" s="95" t="s">
        <v>36</v>
      </c>
      <c r="Z1292" s="95">
        <v>4.5454545454545396</v>
      </c>
      <c r="AA1292" s="95" t="s">
        <v>36</v>
      </c>
      <c r="AB1292" s="95" t="s">
        <v>36</v>
      </c>
      <c r="AD1292" s="95" t="s">
        <v>36</v>
      </c>
      <c r="AF1292" s="96">
        <v>9</v>
      </c>
    </row>
    <row r="1293" spans="1:32" ht="13.5" customHeight="1" collapsed="1" x14ac:dyDescent="0.3">
      <c r="A1293" s="91" t="s">
        <v>2522</v>
      </c>
      <c r="B1293" s="92" t="s">
        <v>31</v>
      </c>
      <c r="D1293" s="94" t="s">
        <v>2523</v>
      </c>
      <c r="E1293" s="95">
        <v>241</v>
      </c>
      <c r="F1293" s="95">
        <v>6</v>
      </c>
      <c r="G1293" s="95">
        <v>165</v>
      </c>
      <c r="H1293" s="95">
        <v>80</v>
      </c>
      <c r="I1293" s="95">
        <v>60</v>
      </c>
      <c r="J1293" s="95">
        <v>552</v>
      </c>
      <c r="K1293" s="95">
        <v>80</v>
      </c>
      <c r="L1293" s="95">
        <v>0</v>
      </c>
      <c r="M1293" s="95">
        <v>0</v>
      </c>
      <c r="N1293" s="95">
        <v>80</v>
      </c>
      <c r="O1293" s="95">
        <v>0</v>
      </c>
      <c r="Q1293" s="95">
        <v>632</v>
      </c>
      <c r="R1293" s="95">
        <v>83</v>
      </c>
      <c r="S1293" s="95">
        <v>233.4</v>
      </c>
      <c r="T1293" s="95">
        <v>7.3298617807778799</v>
      </c>
      <c r="U1293" s="95">
        <v>140.19999999999999</v>
      </c>
      <c r="V1293" s="95">
        <v>62</v>
      </c>
      <c r="W1293" s="95">
        <v>49</v>
      </c>
      <c r="X1293" s="95">
        <v>491.92986178077803</v>
      </c>
      <c r="Y1293" s="95">
        <v>574.92986178077695</v>
      </c>
      <c r="Z1293" s="95">
        <v>-4.2982456140350802</v>
      </c>
      <c r="AA1293" s="95">
        <v>550.21796421300701</v>
      </c>
      <c r="AB1293" s="95">
        <v>-22.929861780777799</v>
      </c>
      <c r="AC1293" s="95">
        <v>96.011711461680704</v>
      </c>
      <c r="AD1293" s="95">
        <v>81.782035786992395</v>
      </c>
      <c r="AE1293" s="95">
        <v>114.863570640403</v>
      </c>
      <c r="AF1293" s="96">
        <v>1</v>
      </c>
    </row>
    <row r="1294" spans="1:32" ht="13.5" hidden="1" customHeight="1" outlineLevel="1" x14ac:dyDescent="0.3">
      <c r="A1294" s="91" t="s">
        <v>2524</v>
      </c>
      <c r="B1294" s="92" t="s">
        <v>34</v>
      </c>
      <c r="D1294" s="94" t="s">
        <v>2525</v>
      </c>
      <c r="E1294" s="95">
        <v>6</v>
      </c>
      <c r="F1294" s="95">
        <v>0</v>
      </c>
      <c r="G1294" s="95">
        <v>24</v>
      </c>
      <c r="H1294" s="95">
        <v>0</v>
      </c>
      <c r="I1294" s="95">
        <v>0</v>
      </c>
      <c r="J1294" s="95">
        <v>30</v>
      </c>
      <c r="K1294" s="95">
        <v>0</v>
      </c>
      <c r="L1294" s="95">
        <v>0</v>
      </c>
      <c r="M1294" s="95">
        <v>0</v>
      </c>
      <c r="N1294" s="95">
        <v>0</v>
      </c>
      <c r="O1294" s="95">
        <v>0</v>
      </c>
      <c r="Q1294" s="95">
        <v>30</v>
      </c>
      <c r="R1294" s="95" t="s">
        <v>36</v>
      </c>
      <c r="S1294" s="95" t="s">
        <v>36</v>
      </c>
      <c r="U1294" s="95" t="s">
        <v>36</v>
      </c>
      <c r="X1294" s="95" t="s">
        <v>36</v>
      </c>
      <c r="Y1294" s="95" t="s">
        <v>36</v>
      </c>
      <c r="Z1294" s="95">
        <v>0</v>
      </c>
      <c r="AA1294" s="95" t="s">
        <v>36</v>
      </c>
      <c r="AB1294" s="95" t="s">
        <v>36</v>
      </c>
      <c r="AD1294" s="95" t="s">
        <v>36</v>
      </c>
      <c r="AF1294" s="96">
        <v>9</v>
      </c>
    </row>
    <row r="1295" spans="1:32" ht="13.5" hidden="1" customHeight="1" outlineLevel="1" x14ac:dyDescent="0.3">
      <c r="A1295" s="91" t="s">
        <v>2526</v>
      </c>
      <c r="B1295" s="92" t="s">
        <v>34</v>
      </c>
      <c r="D1295" s="94" t="s">
        <v>2527</v>
      </c>
      <c r="E1295" s="95">
        <v>151</v>
      </c>
      <c r="F1295" s="95">
        <v>0</v>
      </c>
      <c r="G1295" s="95">
        <v>120</v>
      </c>
      <c r="H1295" s="95">
        <v>80</v>
      </c>
      <c r="I1295" s="95">
        <v>60</v>
      </c>
      <c r="J1295" s="95">
        <v>411</v>
      </c>
      <c r="K1295" s="95">
        <v>80</v>
      </c>
      <c r="L1295" s="95">
        <v>0</v>
      </c>
      <c r="M1295" s="95">
        <v>0</v>
      </c>
      <c r="N1295" s="95">
        <v>80</v>
      </c>
      <c r="O1295" s="95">
        <v>0</v>
      </c>
      <c r="Q1295" s="95">
        <v>491</v>
      </c>
      <c r="R1295" s="95">
        <v>68</v>
      </c>
      <c r="S1295" s="95">
        <v>149.4</v>
      </c>
      <c r="U1295" s="95">
        <v>95.2</v>
      </c>
      <c r="V1295" s="95">
        <v>62</v>
      </c>
      <c r="W1295" s="95">
        <v>49</v>
      </c>
      <c r="X1295" s="95">
        <v>355.6</v>
      </c>
      <c r="Y1295" s="95">
        <v>423.6</v>
      </c>
      <c r="Z1295" s="95">
        <v>-5.3635280095351598</v>
      </c>
      <c r="AA1295" s="95">
        <v>400.88009535160899</v>
      </c>
      <c r="AB1295" s="95">
        <v>-12.6</v>
      </c>
      <c r="AD1295" s="95">
        <v>90.1199046483909</v>
      </c>
      <c r="AF1295" s="96">
        <v>9</v>
      </c>
    </row>
    <row r="1296" spans="1:32" ht="13.5" hidden="1" customHeight="1" outlineLevel="1" x14ac:dyDescent="0.3">
      <c r="A1296" s="91" t="s">
        <v>2528</v>
      </c>
      <c r="B1296" s="92" t="s">
        <v>34</v>
      </c>
      <c r="D1296" s="94" t="s">
        <v>2529</v>
      </c>
      <c r="E1296" s="95">
        <v>0</v>
      </c>
      <c r="F1296" s="95">
        <v>0</v>
      </c>
      <c r="G1296" s="95">
        <v>0</v>
      </c>
      <c r="H1296" s="95">
        <v>0</v>
      </c>
      <c r="I1296" s="95">
        <v>0</v>
      </c>
      <c r="J1296" s="95">
        <v>0</v>
      </c>
      <c r="K1296" s="95">
        <v>0</v>
      </c>
      <c r="L1296" s="95">
        <v>0</v>
      </c>
      <c r="M1296" s="95">
        <v>0</v>
      </c>
      <c r="N1296" s="95">
        <v>0</v>
      </c>
      <c r="O1296" s="95">
        <v>0</v>
      </c>
      <c r="Q1296" s="95">
        <v>0</v>
      </c>
      <c r="R1296" s="95" t="s">
        <v>36</v>
      </c>
      <c r="Y1296" s="95" t="s">
        <v>36</v>
      </c>
      <c r="Z1296" s="95">
        <v>-15</v>
      </c>
      <c r="AA1296" s="95" t="s">
        <v>36</v>
      </c>
      <c r="AB1296" s="95" t="s">
        <v>36</v>
      </c>
      <c r="AD1296" s="95" t="s">
        <v>36</v>
      </c>
      <c r="AF1296" s="96">
        <v>9</v>
      </c>
    </row>
    <row r="1297" spans="1:32" ht="13.5" hidden="1" customHeight="1" outlineLevel="1" collapsed="1" x14ac:dyDescent="0.3">
      <c r="A1297" s="91" t="s">
        <v>2530</v>
      </c>
      <c r="B1297" s="92" t="s">
        <v>34</v>
      </c>
      <c r="D1297" s="94" t="s">
        <v>2531</v>
      </c>
      <c r="E1297" s="95">
        <v>6</v>
      </c>
      <c r="F1297" s="95">
        <v>0</v>
      </c>
      <c r="G1297" s="95">
        <v>0</v>
      </c>
      <c r="H1297" s="95">
        <v>0</v>
      </c>
      <c r="I1297" s="95">
        <v>0</v>
      </c>
      <c r="J1297" s="95">
        <v>6</v>
      </c>
      <c r="K1297" s="95">
        <v>0</v>
      </c>
      <c r="L1297" s="95">
        <v>0</v>
      </c>
      <c r="M1297" s="95">
        <v>0</v>
      </c>
      <c r="N1297" s="95">
        <v>0</v>
      </c>
      <c r="O1297" s="95">
        <v>0</v>
      </c>
      <c r="Q1297" s="95">
        <v>6</v>
      </c>
      <c r="R1297" s="95" t="s">
        <v>36</v>
      </c>
      <c r="S1297" s="95" t="s">
        <v>36</v>
      </c>
      <c r="X1297" s="95" t="s">
        <v>36</v>
      </c>
      <c r="Y1297" s="95">
        <v>7</v>
      </c>
      <c r="Z1297" s="95">
        <v>57.142857142857103</v>
      </c>
      <c r="AA1297" s="95">
        <v>11</v>
      </c>
      <c r="AB1297" s="95">
        <v>-1</v>
      </c>
      <c r="AD1297" s="95">
        <v>-5</v>
      </c>
      <c r="AF1297" s="96">
        <v>9</v>
      </c>
    </row>
    <row r="1298" spans="1:32" ht="13.5" hidden="1" customHeight="1" outlineLevel="1" x14ac:dyDescent="0.3">
      <c r="A1298" s="91" t="s">
        <v>2532</v>
      </c>
      <c r="B1298" s="92" t="s">
        <v>34</v>
      </c>
      <c r="D1298" s="94" t="s">
        <v>2533</v>
      </c>
      <c r="E1298" s="95">
        <v>12</v>
      </c>
      <c r="F1298" s="95">
        <v>0</v>
      </c>
      <c r="G1298" s="95">
        <v>0</v>
      </c>
      <c r="H1298" s="95">
        <v>0</v>
      </c>
      <c r="I1298" s="95">
        <v>0</v>
      </c>
      <c r="J1298" s="95">
        <v>12</v>
      </c>
      <c r="K1298" s="95">
        <v>0</v>
      </c>
      <c r="L1298" s="95">
        <v>0</v>
      </c>
      <c r="M1298" s="95">
        <v>0</v>
      </c>
      <c r="N1298" s="95">
        <v>0</v>
      </c>
      <c r="O1298" s="95">
        <v>0</v>
      </c>
      <c r="Q1298" s="95">
        <v>12</v>
      </c>
      <c r="R1298" s="95" t="s">
        <v>36</v>
      </c>
      <c r="S1298" s="95" t="s">
        <v>36</v>
      </c>
      <c r="X1298" s="95" t="s">
        <v>36</v>
      </c>
      <c r="Y1298" s="95">
        <v>14</v>
      </c>
      <c r="Z1298" s="95">
        <v>3.44827586206896</v>
      </c>
      <c r="AA1298" s="95">
        <v>14.4827586206896</v>
      </c>
      <c r="AB1298" s="95">
        <v>-2</v>
      </c>
      <c r="AD1298" s="95">
        <v>-2.4827586206896499</v>
      </c>
      <c r="AF1298" s="96">
        <v>9</v>
      </c>
    </row>
    <row r="1299" spans="1:32" ht="13.5" hidden="1" customHeight="1" outlineLevel="1" x14ac:dyDescent="0.3">
      <c r="A1299" s="91" t="s">
        <v>2534</v>
      </c>
      <c r="B1299" s="92" t="s">
        <v>34</v>
      </c>
      <c r="D1299" s="94" t="s">
        <v>162</v>
      </c>
      <c r="E1299" s="95">
        <v>12</v>
      </c>
      <c r="F1299" s="95">
        <v>0</v>
      </c>
      <c r="G1299" s="95">
        <v>0</v>
      </c>
      <c r="H1299" s="95">
        <v>0</v>
      </c>
      <c r="I1299" s="95">
        <v>0</v>
      </c>
      <c r="J1299" s="95">
        <v>12</v>
      </c>
      <c r="K1299" s="95">
        <v>0</v>
      </c>
      <c r="L1299" s="95">
        <v>0</v>
      </c>
      <c r="M1299" s="95">
        <v>0</v>
      </c>
      <c r="N1299" s="95">
        <v>0</v>
      </c>
      <c r="O1299" s="95">
        <v>0</v>
      </c>
      <c r="Q1299" s="95">
        <v>12</v>
      </c>
      <c r="R1299" s="95" t="s">
        <v>36</v>
      </c>
      <c r="S1299" s="95" t="s">
        <v>36</v>
      </c>
      <c r="X1299" s="95" t="s">
        <v>36</v>
      </c>
      <c r="Y1299" s="95">
        <v>9.8000000000000007</v>
      </c>
      <c r="Z1299" s="95">
        <v>22.2222222222222</v>
      </c>
      <c r="AA1299" s="95">
        <v>11.9777777777777</v>
      </c>
      <c r="AB1299" s="95">
        <v>2.19999999999999</v>
      </c>
      <c r="AD1299" s="95">
        <v>2.2222222222219999E-2</v>
      </c>
      <c r="AF1299" s="96">
        <v>9</v>
      </c>
    </row>
    <row r="1300" spans="1:32" ht="13.5" hidden="1" customHeight="1" outlineLevel="1" collapsed="1" x14ac:dyDescent="0.3">
      <c r="A1300" s="91" t="s">
        <v>2535</v>
      </c>
      <c r="B1300" s="92" t="s">
        <v>34</v>
      </c>
      <c r="D1300" s="94" t="s">
        <v>2536</v>
      </c>
      <c r="E1300" s="95">
        <v>0</v>
      </c>
      <c r="F1300" s="95">
        <v>0</v>
      </c>
      <c r="G1300" s="95">
        <v>21</v>
      </c>
      <c r="H1300" s="95">
        <v>0</v>
      </c>
      <c r="I1300" s="95">
        <v>0</v>
      </c>
      <c r="J1300" s="95">
        <v>21</v>
      </c>
      <c r="K1300" s="95">
        <v>0</v>
      </c>
      <c r="L1300" s="95">
        <v>0</v>
      </c>
      <c r="M1300" s="95">
        <v>0</v>
      </c>
      <c r="N1300" s="95">
        <v>0</v>
      </c>
      <c r="O1300" s="95">
        <v>0</v>
      </c>
      <c r="Q1300" s="95">
        <v>21</v>
      </c>
      <c r="R1300" s="95" t="s">
        <v>36</v>
      </c>
      <c r="U1300" s="95" t="s">
        <v>36</v>
      </c>
      <c r="X1300" s="95" t="s">
        <v>36</v>
      </c>
      <c r="Y1300" s="95">
        <v>23</v>
      </c>
      <c r="Z1300" s="95">
        <v>-7.6923076923076898</v>
      </c>
      <c r="AA1300" s="95">
        <v>21.230769230769202</v>
      </c>
      <c r="AB1300" s="95">
        <v>-2</v>
      </c>
      <c r="AD1300" s="95">
        <v>-0.23076923076923</v>
      </c>
      <c r="AF1300" s="96">
        <v>9</v>
      </c>
    </row>
    <row r="1301" spans="1:32" ht="13.5" hidden="1" customHeight="1" outlineLevel="1" x14ac:dyDescent="0.3">
      <c r="A1301" s="91" t="s">
        <v>2537</v>
      </c>
      <c r="B1301" s="92" t="s">
        <v>34</v>
      </c>
      <c r="D1301" s="94" t="s">
        <v>2538</v>
      </c>
      <c r="E1301" s="95">
        <v>25</v>
      </c>
      <c r="F1301" s="95">
        <v>0</v>
      </c>
      <c r="G1301" s="95">
        <v>0</v>
      </c>
      <c r="H1301" s="95">
        <v>0</v>
      </c>
      <c r="I1301" s="95">
        <v>0</v>
      </c>
      <c r="J1301" s="95">
        <v>25</v>
      </c>
      <c r="K1301" s="95">
        <v>0</v>
      </c>
      <c r="L1301" s="95">
        <v>0</v>
      </c>
      <c r="M1301" s="95">
        <v>0</v>
      </c>
      <c r="N1301" s="95">
        <v>0</v>
      </c>
      <c r="O1301" s="95">
        <v>0</v>
      </c>
      <c r="Q1301" s="95">
        <v>25</v>
      </c>
      <c r="R1301" s="95" t="s">
        <v>36</v>
      </c>
      <c r="S1301" s="95" t="s">
        <v>36</v>
      </c>
      <c r="X1301" s="95" t="s">
        <v>36</v>
      </c>
      <c r="Y1301" s="95">
        <v>16</v>
      </c>
      <c r="Z1301" s="95">
        <v>15</v>
      </c>
      <c r="AA1301" s="95">
        <v>18.399999999999999</v>
      </c>
      <c r="AB1301" s="95">
        <v>9</v>
      </c>
      <c r="AD1301" s="95">
        <v>6.6</v>
      </c>
      <c r="AF1301" s="96">
        <v>9</v>
      </c>
    </row>
    <row r="1302" spans="1:32" ht="13.5" hidden="1" customHeight="1" outlineLevel="1" x14ac:dyDescent="0.3">
      <c r="A1302" s="91" t="s">
        <v>2539</v>
      </c>
      <c r="B1302" s="92" t="s">
        <v>34</v>
      </c>
      <c r="D1302" s="94" t="s">
        <v>2540</v>
      </c>
      <c r="E1302" s="95">
        <v>6</v>
      </c>
      <c r="F1302" s="95">
        <v>0</v>
      </c>
      <c r="G1302" s="95">
        <v>0</v>
      </c>
      <c r="H1302" s="95">
        <v>0</v>
      </c>
      <c r="I1302" s="95">
        <v>0</v>
      </c>
      <c r="J1302" s="95">
        <v>6</v>
      </c>
      <c r="K1302" s="95">
        <v>0</v>
      </c>
      <c r="L1302" s="95">
        <v>0</v>
      </c>
      <c r="M1302" s="95">
        <v>0</v>
      </c>
      <c r="N1302" s="95">
        <v>0</v>
      </c>
      <c r="O1302" s="95">
        <v>0</v>
      </c>
      <c r="Q1302" s="95">
        <v>6</v>
      </c>
      <c r="R1302" s="95" t="s">
        <v>36</v>
      </c>
      <c r="S1302" s="95" t="s">
        <v>36</v>
      </c>
      <c r="X1302" s="95" t="s">
        <v>36</v>
      </c>
      <c r="Y1302" s="95">
        <v>16</v>
      </c>
      <c r="Z1302" s="95">
        <v>-9.0909090909090899</v>
      </c>
      <c r="AA1302" s="95">
        <v>14.545454545454501</v>
      </c>
      <c r="AB1302" s="95">
        <v>-10</v>
      </c>
      <c r="AD1302" s="95">
        <v>-8.5454545454545396</v>
      </c>
      <c r="AF1302" s="96">
        <v>9</v>
      </c>
    </row>
    <row r="1303" spans="1:32" ht="13.5" hidden="1" customHeight="1" outlineLevel="1" x14ac:dyDescent="0.3">
      <c r="A1303" s="91" t="s">
        <v>2541</v>
      </c>
      <c r="B1303" s="92" t="s">
        <v>34</v>
      </c>
      <c r="D1303" s="94" t="s">
        <v>2542</v>
      </c>
      <c r="E1303" s="95">
        <v>6</v>
      </c>
      <c r="F1303" s="95">
        <v>0</v>
      </c>
      <c r="G1303" s="95">
        <v>0</v>
      </c>
      <c r="H1303" s="95">
        <v>0</v>
      </c>
      <c r="I1303" s="95">
        <v>0</v>
      </c>
      <c r="J1303" s="95">
        <v>6</v>
      </c>
      <c r="K1303" s="95">
        <v>0</v>
      </c>
      <c r="L1303" s="95">
        <v>0</v>
      </c>
      <c r="M1303" s="95">
        <v>0</v>
      </c>
      <c r="N1303" s="95">
        <v>0</v>
      </c>
      <c r="O1303" s="95">
        <v>0</v>
      </c>
      <c r="Q1303" s="95">
        <v>6</v>
      </c>
      <c r="R1303" s="95" t="s">
        <v>36</v>
      </c>
      <c r="S1303" s="95" t="s">
        <v>36</v>
      </c>
      <c r="X1303" s="95" t="s">
        <v>36</v>
      </c>
      <c r="Y1303" s="95">
        <v>14</v>
      </c>
      <c r="Z1303" s="95">
        <v>-15</v>
      </c>
      <c r="AA1303" s="95">
        <v>11.9</v>
      </c>
      <c r="AB1303" s="95">
        <v>-8</v>
      </c>
      <c r="AD1303" s="95">
        <v>-5.9</v>
      </c>
      <c r="AF1303" s="96">
        <v>9</v>
      </c>
    </row>
    <row r="1304" spans="1:32" ht="13.5" hidden="1" customHeight="1" outlineLevel="1" x14ac:dyDescent="0.3">
      <c r="A1304" s="91" t="s">
        <v>2543</v>
      </c>
      <c r="B1304" s="92" t="s">
        <v>34</v>
      </c>
      <c r="D1304" s="94" t="s">
        <v>2544</v>
      </c>
      <c r="E1304" s="95">
        <v>17</v>
      </c>
      <c r="F1304" s="95">
        <v>0</v>
      </c>
      <c r="G1304" s="95">
        <v>0</v>
      </c>
      <c r="H1304" s="95">
        <v>0</v>
      </c>
      <c r="I1304" s="95">
        <v>0</v>
      </c>
      <c r="J1304" s="95">
        <v>17</v>
      </c>
      <c r="K1304" s="95">
        <v>0</v>
      </c>
      <c r="L1304" s="95">
        <v>0</v>
      </c>
      <c r="M1304" s="95">
        <v>0</v>
      </c>
      <c r="N1304" s="95">
        <v>0</v>
      </c>
      <c r="O1304" s="95">
        <v>0</v>
      </c>
      <c r="Q1304" s="95">
        <v>17</v>
      </c>
      <c r="R1304" s="95" t="s">
        <v>36</v>
      </c>
      <c r="S1304" s="95" t="s">
        <v>36</v>
      </c>
      <c r="T1304" s="95">
        <v>7.3298617807778799</v>
      </c>
      <c r="X1304" s="95" t="s">
        <v>36</v>
      </c>
      <c r="Y1304" s="95">
        <v>16.729861780777799</v>
      </c>
      <c r="Z1304" s="95">
        <v>0</v>
      </c>
      <c r="AA1304" s="95">
        <v>16.729861780777799</v>
      </c>
      <c r="AB1304" s="95">
        <v>0.27013821922211001</v>
      </c>
      <c r="AD1304" s="95">
        <v>0.27013821922211001</v>
      </c>
      <c r="AF1304" s="96">
        <v>9</v>
      </c>
    </row>
    <row r="1305" spans="1:32" ht="13.5" hidden="1" customHeight="1" outlineLevel="1" x14ac:dyDescent="0.3">
      <c r="A1305" s="91" t="s">
        <v>2545</v>
      </c>
      <c r="B1305" s="92" t="s">
        <v>34</v>
      </c>
      <c r="D1305" s="94" t="s">
        <v>2546</v>
      </c>
      <c r="E1305" s="95">
        <v>0</v>
      </c>
      <c r="F1305" s="95">
        <v>6</v>
      </c>
      <c r="G1305" s="95">
        <v>0</v>
      </c>
      <c r="H1305" s="95">
        <v>0</v>
      </c>
      <c r="I1305" s="95">
        <v>0</v>
      </c>
      <c r="J1305" s="95">
        <v>6</v>
      </c>
      <c r="K1305" s="95">
        <v>0</v>
      </c>
      <c r="L1305" s="95">
        <v>0</v>
      </c>
      <c r="M1305" s="95">
        <v>0</v>
      </c>
      <c r="N1305" s="95">
        <v>0</v>
      </c>
      <c r="O1305" s="95">
        <v>0</v>
      </c>
      <c r="Q1305" s="95">
        <v>6</v>
      </c>
      <c r="R1305" s="95" t="s">
        <v>36</v>
      </c>
      <c r="Y1305" s="95" t="s">
        <v>36</v>
      </c>
      <c r="Z1305" s="95">
        <v>-3.44827586206896</v>
      </c>
      <c r="AA1305" s="95" t="s">
        <v>36</v>
      </c>
      <c r="AB1305" s="95" t="s">
        <v>36</v>
      </c>
      <c r="AD1305" s="95" t="s">
        <v>36</v>
      </c>
      <c r="AF1305" s="96">
        <v>9</v>
      </c>
    </row>
    <row r="1306" spans="1:32" ht="13.5" hidden="1" customHeight="1" outlineLevel="1" collapsed="1" x14ac:dyDescent="0.3">
      <c r="A1306" s="91" t="s">
        <v>2547</v>
      </c>
      <c r="B1306" s="92" t="s">
        <v>34</v>
      </c>
      <c r="D1306" s="94" t="s">
        <v>2548</v>
      </c>
      <c r="E1306" s="95">
        <v>0</v>
      </c>
      <c r="F1306" s="95">
        <v>0</v>
      </c>
      <c r="G1306" s="95">
        <v>0</v>
      </c>
      <c r="H1306" s="95">
        <v>0</v>
      </c>
      <c r="I1306" s="95">
        <v>0</v>
      </c>
      <c r="J1306" s="95">
        <v>0</v>
      </c>
      <c r="K1306" s="95">
        <v>0</v>
      </c>
      <c r="L1306" s="95">
        <v>0</v>
      </c>
      <c r="M1306" s="95">
        <v>0</v>
      </c>
      <c r="N1306" s="95">
        <v>0</v>
      </c>
      <c r="O1306" s="95">
        <v>0</v>
      </c>
      <c r="Q1306" s="95">
        <v>0</v>
      </c>
      <c r="R1306" s="95" t="s">
        <v>36</v>
      </c>
      <c r="Y1306" s="95" t="s">
        <v>36</v>
      </c>
      <c r="Z1306" s="95">
        <v>-9.5238095238095202</v>
      </c>
      <c r="AA1306" s="95" t="s">
        <v>36</v>
      </c>
      <c r="AB1306" s="95" t="s">
        <v>36</v>
      </c>
      <c r="AD1306" s="95" t="s">
        <v>36</v>
      </c>
      <c r="AF1306" s="96">
        <v>9</v>
      </c>
    </row>
    <row r="1307" spans="1:32" ht="13.5" customHeight="1" collapsed="1" x14ac:dyDescent="0.3">
      <c r="A1307" s="91" t="s">
        <v>2522</v>
      </c>
      <c r="B1307" s="92" t="s">
        <v>31</v>
      </c>
      <c r="C1307" s="93" t="s">
        <v>320</v>
      </c>
      <c r="D1307" s="94" t="s">
        <v>2523</v>
      </c>
      <c r="E1307" s="95">
        <v>0</v>
      </c>
      <c r="F1307" s="95">
        <v>0</v>
      </c>
      <c r="G1307" s="95">
        <v>0</v>
      </c>
      <c r="H1307" s="95">
        <v>21</v>
      </c>
      <c r="I1307" s="95">
        <v>0</v>
      </c>
      <c r="J1307" s="95">
        <v>21</v>
      </c>
      <c r="K1307" s="95">
        <v>0</v>
      </c>
      <c r="L1307" s="95">
        <v>26</v>
      </c>
      <c r="M1307" s="95">
        <v>0</v>
      </c>
      <c r="N1307" s="95">
        <v>26</v>
      </c>
      <c r="O1307" s="95">
        <v>0</v>
      </c>
      <c r="Q1307" s="95">
        <v>47</v>
      </c>
      <c r="Z1307" s="95">
        <v>-4.2982456140350802</v>
      </c>
      <c r="AF1307" s="96">
        <v>1</v>
      </c>
    </row>
    <row r="1308" spans="1:32" ht="13.5" hidden="1" customHeight="1" outlineLevel="1" x14ac:dyDescent="0.3">
      <c r="A1308" s="91" t="s">
        <v>2547</v>
      </c>
      <c r="B1308" s="92" t="s">
        <v>34</v>
      </c>
      <c r="C1308" s="93" t="s">
        <v>320</v>
      </c>
      <c r="D1308" s="94" t="s">
        <v>2548</v>
      </c>
      <c r="E1308" s="95">
        <v>0</v>
      </c>
      <c r="F1308" s="95">
        <v>0</v>
      </c>
      <c r="G1308" s="95">
        <v>0</v>
      </c>
      <c r="H1308" s="95">
        <v>21</v>
      </c>
      <c r="I1308" s="95">
        <v>0</v>
      </c>
      <c r="J1308" s="95">
        <v>21</v>
      </c>
      <c r="K1308" s="95">
        <v>0</v>
      </c>
      <c r="L1308" s="95">
        <v>26</v>
      </c>
      <c r="M1308" s="95">
        <v>0</v>
      </c>
      <c r="N1308" s="95">
        <v>26</v>
      </c>
      <c r="O1308" s="95">
        <v>0</v>
      </c>
      <c r="Q1308" s="95">
        <v>47</v>
      </c>
      <c r="Z1308" s="95">
        <v>-9.5238095238095202</v>
      </c>
      <c r="AF1308" s="96">
        <v>9</v>
      </c>
    </row>
    <row r="1309" spans="1:32" ht="13.5" customHeight="1" collapsed="1" x14ac:dyDescent="0.3">
      <c r="A1309" s="91" t="s">
        <v>2549</v>
      </c>
      <c r="B1309" s="92" t="s">
        <v>31</v>
      </c>
      <c r="D1309" s="94" t="s">
        <v>2550</v>
      </c>
      <c r="E1309" s="95">
        <v>242</v>
      </c>
      <c r="F1309" s="95">
        <v>5</v>
      </c>
      <c r="G1309" s="95">
        <v>295</v>
      </c>
      <c r="H1309" s="95">
        <v>187</v>
      </c>
      <c r="I1309" s="95">
        <v>0</v>
      </c>
      <c r="J1309" s="95">
        <v>729</v>
      </c>
      <c r="K1309" s="95">
        <v>34</v>
      </c>
      <c r="L1309" s="95">
        <v>0</v>
      </c>
      <c r="M1309" s="95">
        <v>0</v>
      </c>
      <c r="N1309" s="95">
        <v>34</v>
      </c>
      <c r="O1309" s="95">
        <v>0</v>
      </c>
      <c r="Q1309" s="95">
        <v>763</v>
      </c>
      <c r="R1309" s="95">
        <v>68</v>
      </c>
      <c r="S1309" s="95">
        <v>236.89739633558301</v>
      </c>
      <c r="U1309" s="95">
        <v>281.39999999999998</v>
      </c>
      <c r="V1309" s="95">
        <v>184.6</v>
      </c>
      <c r="X1309" s="95">
        <v>702.89739633558304</v>
      </c>
      <c r="Y1309" s="95">
        <v>770.89739633558304</v>
      </c>
      <c r="Z1309" s="95">
        <v>-5.3763440860214997</v>
      </c>
      <c r="AA1309" s="95">
        <v>729.45129975840098</v>
      </c>
      <c r="AB1309" s="95">
        <v>-41.897396335583302</v>
      </c>
      <c r="AC1309" s="95">
        <v>94.565113783657793</v>
      </c>
      <c r="AD1309" s="95">
        <v>33.548700241598397</v>
      </c>
      <c r="AE1309" s="95">
        <v>104.599169300638</v>
      </c>
      <c r="AF1309" s="96">
        <v>0</v>
      </c>
    </row>
    <row r="1310" spans="1:32" ht="13.5" hidden="1" customHeight="1" outlineLevel="1" x14ac:dyDescent="0.3">
      <c r="A1310" s="91" t="s">
        <v>2551</v>
      </c>
      <c r="B1310" s="92" t="s">
        <v>34</v>
      </c>
      <c r="D1310" s="94" t="s">
        <v>2552</v>
      </c>
      <c r="E1310" s="95">
        <v>0</v>
      </c>
      <c r="F1310" s="95">
        <v>0</v>
      </c>
      <c r="G1310" s="95">
        <v>0</v>
      </c>
      <c r="H1310" s="95">
        <v>49</v>
      </c>
      <c r="I1310" s="95">
        <v>0</v>
      </c>
      <c r="J1310" s="95">
        <v>49</v>
      </c>
      <c r="K1310" s="95">
        <v>0</v>
      </c>
      <c r="L1310" s="95">
        <v>0</v>
      </c>
      <c r="M1310" s="95">
        <v>0</v>
      </c>
      <c r="N1310" s="95">
        <v>0</v>
      </c>
      <c r="O1310" s="95">
        <v>0</v>
      </c>
      <c r="Q1310" s="95">
        <v>49</v>
      </c>
      <c r="R1310" s="95" t="s">
        <v>36</v>
      </c>
      <c r="S1310" s="95" t="s">
        <v>36</v>
      </c>
      <c r="V1310" s="95">
        <v>49</v>
      </c>
      <c r="X1310" s="95" t="s">
        <v>36</v>
      </c>
      <c r="Y1310" s="95">
        <v>58</v>
      </c>
      <c r="Z1310" s="95">
        <v>1.61290322580645</v>
      </c>
      <c r="AA1310" s="95">
        <v>58.935483870967701</v>
      </c>
      <c r="AB1310" s="95">
        <v>-9</v>
      </c>
      <c r="AD1310" s="95">
        <v>-9.9354838709677402</v>
      </c>
      <c r="AF1310" s="96">
        <v>9</v>
      </c>
    </row>
    <row r="1311" spans="1:32" ht="13.5" hidden="1" customHeight="1" outlineLevel="1" collapsed="1" x14ac:dyDescent="0.3">
      <c r="A1311" s="91" t="s">
        <v>2553</v>
      </c>
      <c r="B1311" s="92" t="s">
        <v>34</v>
      </c>
      <c r="D1311" s="94" t="s">
        <v>2554</v>
      </c>
      <c r="E1311" s="95">
        <v>0</v>
      </c>
      <c r="F1311" s="95">
        <v>0</v>
      </c>
      <c r="G1311" s="95">
        <v>0</v>
      </c>
      <c r="H1311" s="95">
        <v>0</v>
      </c>
      <c r="I1311" s="95">
        <v>0</v>
      </c>
      <c r="J1311" s="95">
        <v>0</v>
      </c>
      <c r="K1311" s="95">
        <v>0</v>
      </c>
      <c r="L1311" s="95">
        <v>0</v>
      </c>
      <c r="M1311" s="95">
        <v>0</v>
      </c>
      <c r="N1311" s="95">
        <v>0</v>
      </c>
      <c r="O1311" s="95">
        <v>0</v>
      </c>
      <c r="Q1311" s="95">
        <v>0</v>
      </c>
      <c r="R1311" s="95" t="s">
        <v>36</v>
      </c>
      <c r="Y1311" s="95" t="s">
        <v>36</v>
      </c>
      <c r="Z1311" s="95">
        <v>-13.3333333333333</v>
      </c>
      <c r="AA1311" s="95" t="s">
        <v>36</v>
      </c>
      <c r="AB1311" s="95" t="s">
        <v>36</v>
      </c>
      <c r="AD1311" s="95" t="s">
        <v>36</v>
      </c>
      <c r="AF1311" s="96">
        <v>9</v>
      </c>
    </row>
    <row r="1312" spans="1:32" ht="13.5" hidden="1" customHeight="1" outlineLevel="1" collapsed="1" x14ac:dyDescent="0.3">
      <c r="A1312" s="91" t="s">
        <v>2555</v>
      </c>
      <c r="B1312" s="92" t="s">
        <v>34</v>
      </c>
      <c r="D1312" s="94" t="s">
        <v>2556</v>
      </c>
      <c r="E1312" s="95">
        <v>6</v>
      </c>
      <c r="F1312" s="95">
        <v>0</v>
      </c>
      <c r="G1312" s="95">
        <v>50</v>
      </c>
      <c r="H1312" s="95">
        <v>0</v>
      </c>
      <c r="I1312" s="95">
        <v>0</v>
      </c>
      <c r="J1312" s="95">
        <v>56</v>
      </c>
      <c r="K1312" s="95">
        <v>0</v>
      </c>
      <c r="L1312" s="95">
        <v>0</v>
      </c>
      <c r="M1312" s="95">
        <v>0</v>
      </c>
      <c r="N1312" s="95">
        <v>0</v>
      </c>
      <c r="O1312" s="95">
        <v>0</v>
      </c>
      <c r="Q1312" s="95">
        <v>56</v>
      </c>
      <c r="R1312" s="95" t="s">
        <v>36</v>
      </c>
      <c r="S1312" s="95" t="s">
        <v>36</v>
      </c>
      <c r="U1312" s="95">
        <v>49</v>
      </c>
      <c r="X1312" s="95" t="s">
        <v>36</v>
      </c>
      <c r="Y1312" s="95">
        <v>56</v>
      </c>
      <c r="Z1312" s="95">
        <v>-5</v>
      </c>
      <c r="AA1312" s="95">
        <v>53.2</v>
      </c>
      <c r="AB1312" s="95">
        <v>0</v>
      </c>
      <c r="AD1312" s="95">
        <v>2.8</v>
      </c>
      <c r="AF1312" s="96">
        <v>9</v>
      </c>
    </row>
    <row r="1313" spans="1:32" ht="13.5" hidden="1" customHeight="1" outlineLevel="1" x14ac:dyDescent="0.3">
      <c r="A1313" s="91" t="s">
        <v>2557</v>
      </c>
      <c r="B1313" s="92" t="s">
        <v>34</v>
      </c>
      <c r="D1313" s="94" t="s">
        <v>2558</v>
      </c>
      <c r="E1313" s="95">
        <v>30</v>
      </c>
      <c r="F1313" s="95">
        <v>0</v>
      </c>
      <c r="G1313" s="95">
        <v>0</v>
      </c>
      <c r="H1313" s="95">
        <v>0</v>
      </c>
      <c r="I1313" s="95">
        <v>0</v>
      </c>
      <c r="J1313" s="95">
        <v>30</v>
      </c>
      <c r="K1313" s="95">
        <v>0</v>
      </c>
      <c r="L1313" s="95">
        <v>0</v>
      </c>
      <c r="M1313" s="95">
        <v>0</v>
      </c>
      <c r="N1313" s="95">
        <v>0</v>
      </c>
      <c r="O1313" s="95">
        <v>0</v>
      </c>
      <c r="Q1313" s="95">
        <v>30</v>
      </c>
      <c r="R1313" s="95" t="s">
        <v>36</v>
      </c>
      <c r="S1313" s="95" t="s">
        <v>36</v>
      </c>
      <c r="X1313" s="95" t="s">
        <v>36</v>
      </c>
      <c r="Y1313" s="95">
        <v>31.8</v>
      </c>
      <c r="Z1313" s="95">
        <v>-12.7659574468085</v>
      </c>
      <c r="AA1313" s="95">
        <v>27.740425531914902</v>
      </c>
      <c r="AB1313" s="95">
        <v>-1.8</v>
      </c>
      <c r="AD1313" s="95">
        <v>2.2595744680851002</v>
      </c>
      <c r="AF1313" s="96">
        <v>9</v>
      </c>
    </row>
    <row r="1314" spans="1:32" ht="13.5" hidden="1" customHeight="1" outlineLevel="1" x14ac:dyDescent="0.3">
      <c r="A1314" s="91" t="s">
        <v>2559</v>
      </c>
      <c r="B1314" s="92" t="s">
        <v>34</v>
      </c>
      <c r="D1314" s="94" t="s">
        <v>2558</v>
      </c>
      <c r="E1314" s="95">
        <v>6</v>
      </c>
      <c r="F1314" s="95">
        <v>0</v>
      </c>
      <c r="G1314" s="95">
        <v>0</v>
      </c>
      <c r="H1314" s="95">
        <v>0</v>
      </c>
      <c r="I1314" s="95">
        <v>0</v>
      </c>
      <c r="J1314" s="95">
        <v>6</v>
      </c>
      <c r="K1314" s="95">
        <v>34</v>
      </c>
      <c r="L1314" s="95">
        <v>0</v>
      </c>
      <c r="M1314" s="95">
        <v>0</v>
      </c>
      <c r="N1314" s="95">
        <v>34</v>
      </c>
      <c r="O1314" s="95">
        <v>0</v>
      </c>
      <c r="Q1314" s="95">
        <v>40</v>
      </c>
      <c r="R1314" s="95" t="s">
        <v>36</v>
      </c>
      <c r="S1314" s="95" t="s">
        <v>36</v>
      </c>
      <c r="X1314" s="95" t="s">
        <v>36</v>
      </c>
      <c r="Y1314" s="95">
        <v>9</v>
      </c>
      <c r="Z1314" s="95">
        <v>-12.1212121212121</v>
      </c>
      <c r="AA1314" s="95">
        <v>7.9090909090909101</v>
      </c>
      <c r="AB1314" s="95">
        <v>-3</v>
      </c>
      <c r="AD1314" s="95">
        <v>32.090909090909101</v>
      </c>
      <c r="AF1314" s="96">
        <v>9</v>
      </c>
    </row>
    <row r="1315" spans="1:32" ht="13.5" hidden="1" customHeight="1" outlineLevel="1" collapsed="1" x14ac:dyDescent="0.3">
      <c r="A1315" s="91" t="s">
        <v>2560</v>
      </c>
      <c r="B1315" s="92" t="s">
        <v>34</v>
      </c>
      <c r="D1315" s="94" t="s">
        <v>2561</v>
      </c>
      <c r="E1315" s="95">
        <v>38</v>
      </c>
      <c r="F1315" s="95">
        <v>0</v>
      </c>
      <c r="G1315" s="95">
        <v>78</v>
      </c>
      <c r="H1315" s="95">
        <v>0</v>
      </c>
      <c r="I1315" s="95">
        <v>0</v>
      </c>
      <c r="J1315" s="95">
        <v>116</v>
      </c>
      <c r="K1315" s="95">
        <v>0</v>
      </c>
      <c r="L1315" s="95">
        <v>0</v>
      </c>
      <c r="M1315" s="95">
        <v>0</v>
      </c>
      <c r="N1315" s="95">
        <v>0</v>
      </c>
      <c r="O1315" s="95">
        <v>0</v>
      </c>
      <c r="Q1315" s="95">
        <v>116</v>
      </c>
      <c r="R1315" s="95">
        <v>7</v>
      </c>
      <c r="S1315" s="95">
        <v>35.497396335583403</v>
      </c>
      <c r="U1315" s="95">
        <v>77.400000000000006</v>
      </c>
      <c r="X1315" s="95">
        <v>112.897396335583</v>
      </c>
      <c r="Y1315" s="95">
        <v>119.897396335583</v>
      </c>
      <c r="Z1315" s="95">
        <v>-5.8823529411764701</v>
      </c>
      <c r="AA1315" s="95">
        <v>112.844608315843</v>
      </c>
      <c r="AB1315" s="95">
        <v>-3.8973963355834198</v>
      </c>
      <c r="AD1315" s="95">
        <v>3.15539168415678</v>
      </c>
      <c r="AF1315" s="96">
        <v>9</v>
      </c>
    </row>
    <row r="1316" spans="1:32" ht="13.5" hidden="1" customHeight="1" outlineLevel="1" x14ac:dyDescent="0.3">
      <c r="A1316" s="91" t="s">
        <v>2562</v>
      </c>
      <c r="B1316" s="92" t="s">
        <v>34</v>
      </c>
      <c r="D1316" s="94" t="s">
        <v>1707</v>
      </c>
      <c r="E1316" s="95">
        <v>11</v>
      </c>
      <c r="F1316" s="95">
        <v>0</v>
      </c>
      <c r="G1316" s="95">
        <v>0</v>
      </c>
      <c r="H1316" s="95">
        <v>0</v>
      </c>
      <c r="I1316" s="95">
        <v>0</v>
      </c>
      <c r="J1316" s="95">
        <v>11</v>
      </c>
      <c r="K1316" s="95">
        <v>0</v>
      </c>
      <c r="L1316" s="95">
        <v>0</v>
      </c>
      <c r="M1316" s="95">
        <v>0</v>
      </c>
      <c r="N1316" s="95">
        <v>0</v>
      </c>
      <c r="O1316" s="95">
        <v>0</v>
      </c>
      <c r="Q1316" s="95">
        <v>11</v>
      </c>
      <c r="R1316" s="95" t="s">
        <v>36</v>
      </c>
      <c r="S1316" s="95" t="s">
        <v>36</v>
      </c>
      <c r="X1316" s="95" t="s">
        <v>36</v>
      </c>
      <c r="Y1316" s="95">
        <v>12.4</v>
      </c>
      <c r="Z1316" s="95">
        <v>0</v>
      </c>
      <c r="AA1316" s="95">
        <v>12.4</v>
      </c>
      <c r="AB1316" s="95">
        <v>-1.3999999999999899</v>
      </c>
      <c r="AD1316" s="95">
        <v>-1.3999999999999899</v>
      </c>
      <c r="AF1316" s="96">
        <v>9</v>
      </c>
    </row>
    <row r="1317" spans="1:32" ht="13.5" hidden="1" customHeight="1" outlineLevel="1" x14ac:dyDescent="0.3">
      <c r="A1317" s="91" t="s">
        <v>2563</v>
      </c>
      <c r="B1317" s="92" t="s">
        <v>34</v>
      </c>
      <c r="D1317" s="94" t="s">
        <v>296</v>
      </c>
      <c r="E1317" s="95">
        <v>5</v>
      </c>
      <c r="F1317" s="95">
        <v>0</v>
      </c>
      <c r="G1317" s="95">
        <v>0</v>
      </c>
      <c r="H1317" s="95">
        <v>0</v>
      </c>
      <c r="I1317" s="95">
        <v>0</v>
      </c>
      <c r="J1317" s="95">
        <v>5</v>
      </c>
      <c r="K1317" s="95">
        <v>0</v>
      </c>
      <c r="L1317" s="95">
        <v>0</v>
      </c>
      <c r="M1317" s="95">
        <v>0</v>
      </c>
      <c r="N1317" s="95">
        <v>0</v>
      </c>
      <c r="O1317" s="95">
        <v>0</v>
      </c>
      <c r="Q1317" s="95">
        <v>5</v>
      </c>
      <c r="R1317" s="95" t="s">
        <v>36</v>
      </c>
      <c r="S1317" s="95" t="s">
        <v>36</v>
      </c>
      <c r="X1317" s="95" t="s">
        <v>36</v>
      </c>
      <c r="Y1317" s="95">
        <v>5.2</v>
      </c>
      <c r="Z1317" s="95">
        <v>-10.344827586206801</v>
      </c>
      <c r="AA1317" s="95">
        <v>4.66206896551724</v>
      </c>
      <c r="AB1317" s="95">
        <v>-0.2</v>
      </c>
      <c r="AD1317" s="95">
        <v>0.33793103448275003</v>
      </c>
      <c r="AF1317" s="96">
        <v>9</v>
      </c>
    </row>
    <row r="1318" spans="1:32" ht="13.5" hidden="1" customHeight="1" outlineLevel="1" collapsed="1" x14ac:dyDescent="0.3">
      <c r="A1318" s="91" t="s">
        <v>2564</v>
      </c>
      <c r="B1318" s="92" t="s">
        <v>34</v>
      </c>
      <c r="D1318" s="94" t="s">
        <v>2565</v>
      </c>
      <c r="E1318" s="95">
        <v>12</v>
      </c>
      <c r="F1318" s="95">
        <v>0</v>
      </c>
      <c r="G1318" s="95">
        <v>0</v>
      </c>
      <c r="H1318" s="95">
        <v>0</v>
      </c>
      <c r="I1318" s="95">
        <v>0</v>
      </c>
      <c r="J1318" s="95">
        <v>12</v>
      </c>
      <c r="K1318" s="95">
        <v>0</v>
      </c>
      <c r="L1318" s="95">
        <v>0</v>
      </c>
      <c r="M1318" s="95">
        <v>0</v>
      </c>
      <c r="N1318" s="95">
        <v>0</v>
      </c>
      <c r="O1318" s="95">
        <v>0</v>
      </c>
      <c r="Q1318" s="95">
        <v>12</v>
      </c>
      <c r="R1318" s="95" t="s">
        <v>36</v>
      </c>
      <c r="S1318" s="95" t="s">
        <v>36</v>
      </c>
      <c r="X1318" s="95" t="s">
        <v>36</v>
      </c>
      <c r="Y1318" s="95">
        <v>13</v>
      </c>
      <c r="Z1318" s="95">
        <v>0</v>
      </c>
      <c r="AA1318" s="95">
        <v>13</v>
      </c>
      <c r="AB1318" s="95">
        <v>-1</v>
      </c>
      <c r="AD1318" s="95">
        <v>-1</v>
      </c>
      <c r="AF1318" s="96">
        <v>9</v>
      </c>
    </row>
    <row r="1319" spans="1:32" ht="13.5" hidden="1" customHeight="1" outlineLevel="1" x14ac:dyDescent="0.3">
      <c r="A1319" s="91" t="s">
        <v>2566</v>
      </c>
      <c r="B1319" s="92" t="s">
        <v>34</v>
      </c>
      <c r="D1319" s="94" t="s">
        <v>2567</v>
      </c>
      <c r="E1319" s="95">
        <v>75</v>
      </c>
      <c r="F1319" s="95">
        <v>5</v>
      </c>
      <c r="G1319" s="95">
        <v>114</v>
      </c>
      <c r="H1319" s="95">
        <v>138</v>
      </c>
      <c r="I1319" s="95">
        <v>0</v>
      </c>
      <c r="J1319" s="95">
        <v>332</v>
      </c>
      <c r="K1319" s="95">
        <v>0</v>
      </c>
      <c r="L1319" s="95">
        <v>0</v>
      </c>
      <c r="M1319" s="95">
        <v>0</v>
      </c>
      <c r="N1319" s="95">
        <v>0</v>
      </c>
      <c r="O1319" s="95">
        <v>0</v>
      </c>
      <c r="Q1319" s="95">
        <v>332</v>
      </c>
      <c r="R1319" s="95">
        <v>25</v>
      </c>
      <c r="S1319" s="95">
        <v>70.8</v>
      </c>
      <c r="U1319" s="95">
        <v>102</v>
      </c>
      <c r="V1319" s="95">
        <v>135.6</v>
      </c>
      <c r="X1319" s="95">
        <v>308.39999999999998</v>
      </c>
      <c r="Y1319" s="95">
        <v>333.4</v>
      </c>
      <c r="Z1319" s="95">
        <v>-7.30994152046783</v>
      </c>
      <c r="AA1319" s="95">
        <v>309.02865497075999</v>
      </c>
      <c r="AB1319" s="95">
        <v>-1.3999999999999699</v>
      </c>
      <c r="AD1319" s="95">
        <v>22.9713450292397</v>
      </c>
      <c r="AF1319" s="96">
        <v>9</v>
      </c>
    </row>
    <row r="1320" spans="1:32" ht="13.5" hidden="1" customHeight="1" outlineLevel="1" collapsed="1" x14ac:dyDescent="0.3">
      <c r="A1320" s="91" t="s">
        <v>2568</v>
      </c>
      <c r="B1320" s="92" t="s">
        <v>34</v>
      </c>
      <c r="D1320" s="94" t="s">
        <v>2569</v>
      </c>
      <c r="R1320" s="95" t="s">
        <v>36</v>
      </c>
      <c r="Y1320" s="95" t="s">
        <v>36</v>
      </c>
      <c r="Z1320" s="95">
        <v>7.1428571428571397</v>
      </c>
      <c r="AA1320" s="95" t="s">
        <v>36</v>
      </c>
      <c r="AB1320" s="95" t="s">
        <v>36</v>
      </c>
      <c r="AD1320" s="95" t="s">
        <v>36</v>
      </c>
      <c r="AF1320" s="96">
        <v>9</v>
      </c>
    </row>
    <row r="1321" spans="1:32" ht="13.5" hidden="1" customHeight="1" outlineLevel="1" collapsed="1" x14ac:dyDescent="0.3">
      <c r="A1321" s="91" t="s">
        <v>2570</v>
      </c>
      <c r="B1321" s="92" t="s">
        <v>34</v>
      </c>
      <c r="D1321" s="94" t="s">
        <v>2571</v>
      </c>
      <c r="E1321" s="95">
        <v>22</v>
      </c>
      <c r="F1321" s="95">
        <v>0</v>
      </c>
      <c r="G1321" s="95">
        <v>0</v>
      </c>
      <c r="H1321" s="95">
        <v>0</v>
      </c>
      <c r="I1321" s="95">
        <v>0</v>
      </c>
      <c r="J1321" s="95">
        <v>22</v>
      </c>
      <c r="K1321" s="95">
        <v>0</v>
      </c>
      <c r="L1321" s="95">
        <v>0</v>
      </c>
      <c r="M1321" s="95">
        <v>0</v>
      </c>
      <c r="N1321" s="95">
        <v>0</v>
      </c>
      <c r="O1321" s="95">
        <v>0</v>
      </c>
      <c r="Q1321" s="95">
        <v>22</v>
      </c>
      <c r="R1321" s="95" t="s">
        <v>36</v>
      </c>
      <c r="S1321" s="95" t="s">
        <v>36</v>
      </c>
      <c r="X1321" s="95" t="s">
        <v>36</v>
      </c>
      <c r="Y1321" s="95">
        <v>18.600000000000001</v>
      </c>
      <c r="Z1321" s="95">
        <v>-7.5</v>
      </c>
      <c r="AA1321" s="95">
        <v>17.204999999999998</v>
      </c>
      <c r="AB1321" s="95">
        <v>3.3999999999999901</v>
      </c>
      <c r="AD1321" s="95">
        <v>4.7949999999999902</v>
      </c>
      <c r="AF1321" s="96">
        <v>9</v>
      </c>
    </row>
    <row r="1322" spans="1:32" ht="13.5" hidden="1" customHeight="1" outlineLevel="1" x14ac:dyDescent="0.3">
      <c r="A1322" s="91" t="s">
        <v>2572</v>
      </c>
      <c r="B1322" s="92" t="s">
        <v>34</v>
      </c>
      <c r="D1322" s="94" t="s">
        <v>2573</v>
      </c>
      <c r="E1322" s="95">
        <v>0</v>
      </c>
      <c r="F1322" s="95">
        <v>0</v>
      </c>
      <c r="G1322" s="95">
        <v>0</v>
      </c>
      <c r="H1322" s="95">
        <v>0</v>
      </c>
      <c r="I1322" s="95">
        <v>0</v>
      </c>
      <c r="J1322" s="95">
        <v>0</v>
      </c>
      <c r="K1322" s="95">
        <v>0</v>
      </c>
      <c r="L1322" s="95">
        <v>0</v>
      </c>
      <c r="M1322" s="95">
        <v>0</v>
      </c>
      <c r="N1322" s="95">
        <v>0</v>
      </c>
      <c r="O1322" s="95">
        <v>0</v>
      </c>
      <c r="Q1322" s="95">
        <v>0</v>
      </c>
      <c r="R1322" s="95" t="s">
        <v>36</v>
      </c>
      <c r="Y1322" s="95" t="s">
        <v>36</v>
      </c>
      <c r="Z1322" s="95">
        <v>-9.0909090909090899</v>
      </c>
      <c r="AA1322" s="95" t="s">
        <v>36</v>
      </c>
      <c r="AB1322" s="95" t="s">
        <v>36</v>
      </c>
      <c r="AD1322" s="95" t="s">
        <v>36</v>
      </c>
      <c r="AF1322" s="96">
        <v>9</v>
      </c>
    </row>
    <row r="1323" spans="1:32" ht="13.5" hidden="1" customHeight="1" outlineLevel="1" x14ac:dyDescent="0.3">
      <c r="A1323" s="91" t="s">
        <v>2574</v>
      </c>
      <c r="B1323" s="92" t="s">
        <v>34</v>
      </c>
      <c r="D1323" s="94" t="s">
        <v>2575</v>
      </c>
      <c r="E1323" s="95">
        <v>12</v>
      </c>
      <c r="F1323" s="95">
        <v>0</v>
      </c>
      <c r="G1323" s="95">
        <v>0</v>
      </c>
      <c r="H1323" s="95">
        <v>0</v>
      </c>
      <c r="I1323" s="95">
        <v>0</v>
      </c>
      <c r="J1323" s="95">
        <v>12</v>
      </c>
      <c r="K1323" s="95">
        <v>0</v>
      </c>
      <c r="L1323" s="95">
        <v>0</v>
      </c>
      <c r="M1323" s="95">
        <v>0</v>
      </c>
      <c r="N1323" s="95">
        <v>0</v>
      </c>
      <c r="O1323" s="95">
        <v>0</v>
      </c>
      <c r="Q1323" s="95">
        <v>12</v>
      </c>
      <c r="R1323" s="95" t="s">
        <v>36</v>
      </c>
      <c r="S1323" s="95" t="s">
        <v>36</v>
      </c>
      <c r="X1323" s="95" t="s">
        <v>36</v>
      </c>
      <c r="Y1323" s="95">
        <v>12</v>
      </c>
      <c r="Z1323" s="95">
        <v>-4.4444444444444402</v>
      </c>
      <c r="AA1323" s="95">
        <v>11.466666666666599</v>
      </c>
      <c r="AB1323" s="95">
        <v>0</v>
      </c>
      <c r="AD1323" s="95">
        <v>0.53333333333333</v>
      </c>
      <c r="AF1323" s="96">
        <v>9</v>
      </c>
    </row>
    <row r="1324" spans="1:32" ht="13.5" hidden="1" customHeight="1" outlineLevel="1" x14ac:dyDescent="0.3">
      <c r="A1324" s="91" t="s">
        <v>2576</v>
      </c>
      <c r="B1324" s="92" t="s">
        <v>34</v>
      </c>
      <c r="D1324" s="94" t="s">
        <v>2577</v>
      </c>
      <c r="E1324" s="95">
        <v>6</v>
      </c>
      <c r="F1324" s="95">
        <v>0</v>
      </c>
      <c r="G1324" s="95">
        <v>53</v>
      </c>
      <c r="H1324" s="95">
        <v>0</v>
      </c>
      <c r="I1324" s="95">
        <v>0</v>
      </c>
      <c r="J1324" s="95">
        <v>59</v>
      </c>
      <c r="K1324" s="95">
        <v>0</v>
      </c>
      <c r="L1324" s="95">
        <v>0</v>
      </c>
      <c r="M1324" s="95">
        <v>0</v>
      </c>
      <c r="N1324" s="95">
        <v>0</v>
      </c>
      <c r="O1324" s="95">
        <v>0</v>
      </c>
      <c r="Q1324" s="95">
        <v>59</v>
      </c>
      <c r="R1324" s="95">
        <v>5</v>
      </c>
      <c r="S1324" s="95">
        <v>11.6</v>
      </c>
      <c r="U1324" s="95">
        <v>53</v>
      </c>
      <c r="X1324" s="95">
        <v>64.599999999999994</v>
      </c>
      <c r="Y1324" s="95">
        <v>69.599999999999994</v>
      </c>
      <c r="Z1324" s="95">
        <v>4.7058823529411704</v>
      </c>
      <c r="AA1324" s="95">
        <v>72.875294117647002</v>
      </c>
      <c r="AB1324" s="95">
        <v>-10.5999999999999</v>
      </c>
      <c r="AD1324" s="95">
        <v>-13.875294117647</v>
      </c>
      <c r="AF1324" s="96">
        <v>9</v>
      </c>
    </row>
    <row r="1325" spans="1:32" ht="13.5" hidden="1" customHeight="1" outlineLevel="1" x14ac:dyDescent="0.3">
      <c r="A1325" s="91" t="s">
        <v>2578</v>
      </c>
      <c r="B1325" s="92" t="s">
        <v>34</v>
      </c>
      <c r="D1325" s="94" t="s">
        <v>2579</v>
      </c>
      <c r="E1325" s="95">
        <v>19</v>
      </c>
      <c r="F1325" s="95">
        <v>0</v>
      </c>
      <c r="G1325" s="95">
        <v>0</v>
      </c>
      <c r="H1325" s="95">
        <v>0</v>
      </c>
      <c r="I1325" s="95">
        <v>0</v>
      </c>
      <c r="J1325" s="95">
        <v>19</v>
      </c>
      <c r="K1325" s="95">
        <v>0</v>
      </c>
      <c r="L1325" s="95">
        <v>0</v>
      </c>
      <c r="M1325" s="95">
        <v>0</v>
      </c>
      <c r="N1325" s="95">
        <v>0</v>
      </c>
      <c r="O1325" s="95">
        <v>0</v>
      </c>
      <c r="Q1325" s="95">
        <v>19</v>
      </c>
      <c r="R1325" s="95" t="s">
        <v>36</v>
      </c>
      <c r="S1325" s="95" t="s">
        <v>36</v>
      </c>
      <c r="X1325" s="95" t="s">
        <v>36</v>
      </c>
      <c r="Y1325" s="95">
        <v>25</v>
      </c>
      <c r="Z1325" s="95">
        <v>-5.1282051282051198</v>
      </c>
      <c r="AA1325" s="95">
        <v>23.717948717948701</v>
      </c>
      <c r="AB1325" s="95">
        <v>-6</v>
      </c>
      <c r="AD1325" s="95">
        <v>-4.7179487179487101</v>
      </c>
      <c r="AF1325" s="96">
        <v>9</v>
      </c>
    </row>
    <row r="1326" spans="1:32" ht="13.5" hidden="1" customHeight="1" outlineLevel="1" x14ac:dyDescent="0.3">
      <c r="A1326" s="91" t="s">
        <v>2580</v>
      </c>
      <c r="B1326" s="92" t="s">
        <v>34</v>
      </c>
      <c r="D1326" s="94" t="s">
        <v>2581</v>
      </c>
      <c r="E1326" s="95">
        <v>0</v>
      </c>
      <c r="F1326" s="95">
        <v>0</v>
      </c>
      <c r="G1326" s="95">
        <v>0</v>
      </c>
      <c r="H1326" s="95">
        <v>0</v>
      </c>
      <c r="I1326" s="95">
        <v>0</v>
      </c>
      <c r="J1326" s="95">
        <v>0</v>
      </c>
      <c r="K1326" s="95">
        <v>0</v>
      </c>
      <c r="L1326" s="95">
        <v>0</v>
      </c>
      <c r="M1326" s="95">
        <v>0</v>
      </c>
      <c r="N1326" s="95">
        <v>0</v>
      </c>
      <c r="O1326" s="95">
        <v>0</v>
      </c>
      <c r="Q1326" s="95">
        <v>0</v>
      </c>
      <c r="R1326" s="95" t="s">
        <v>36</v>
      </c>
      <c r="Y1326" s="95" t="s">
        <v>36</v>
      </c>
      <c r="Z1326" s="95">
        <v>-17.647058823529399</v>
      </c>
      <c r="AA1326" s="95" t="s">
        <v>36</v>
      </c>
      <c r="AB1326" s="95" t="s">
        <v>36</v>
      </c>
      <c r="AD1326" s="95" t="s">
        <v>36</v>
      </c>
      <c r="AF1326" s="96">
        <v>9</v>
      </c>
    </row>
    <row r="1327" spans="1:32" ht="13.5" customHeight="1" collapsed="1" x14ac:dyDescent="0.3">
      <c r="A1327" s="91" t="s">
        <v>2549</v>
      </c>
      <c r="B1327" s="92" t="s">
        <v>31</v>
      </c>
      <c r="C1327" s="93" t="s">
        <v>320</v>
      </c>
      <c r="D1327" s="94" t="s">
        <v>2550</v>
      </c>
      <c r="E1327" s="95">
        <v>0</v>
      </c>
      <c r="F1327" s="95">
        <v>0</v>
      </c>
      <c r="G1327" s="95">
        <v>52</v>
      </c>
      <c r="H1327" s="95">
        <v>0</v>
      </c>
      <c r="I1327" s="95">
        <v>0</v>
      </c>
      <c r="J1327" s="95">
        <v>52</v>
      </c>
      <c r="K1327" s="95">
        <v>29</v>
      </c>
      <c r="L1327" s="95">
        <v>0</v>
      </c>
      <c r="M1327" s="95">
        <v>0</v>
      </c>
      <c r="N1327" s="95">
        <v>29</v>
      </c>
      <c r="O1327" s="95">
        <v>0</v>
      </c>
      <c r="Q1327" s="95">
        <v>81</v>
      </c>
      <c r="Z1327" s="95">
        <v>-5.3763440860214997</v>
      </c>
      <c r="AF1327" s="96">
        <v>0</v>
      </c>
    </row>
    <row r="1328" spans="1:32" ht="13.5" hidden="1" customHeight="1" outlineLevel="1" x14ac:dyDescent="0.3">
      <c r="A1328" s="91" t="s">
        <v>2580</v>
      </c>
      <c r="B1328" s="92" t="s">
        <v>34</v>
      </c>
      <c r="C1328" s="93" t="s">
        <v>320</v>
      </c>
      <c r="D1328" s="94" t="s">
        <v>2581</v>
      </c>
      <c r="E1328" s="95">
        <v>0</v>
      </c>
      <c r="F1328" s="95">
        <v>0</v>
      </c>
      <c r="G1328" s="95">
        <v>52</v>
      </c>
      <c r="H1328" s="95">
        <v>0</v>
      </c>
      <c r="I1328" s="95">
        <v>0</v>
      </c>
      <c r="J1328" s="95">
        <v>52</v>
      </c>
      <c r="K1328" s="95">
        <v>29</v>
      </c>
      <c r="L1328" s="95">
        <v>0</v>
      </c>
      <c r="M1328" s="95">
        <v>0</v>
      </c>
      <c r="N1328" s="95">
        <v>29</v>
      </c>
      <c r="O1328" s="95">
        <v>0</v>
      </c>
      <c r="Q1328" s="95">
        <v>81</v>
      </c>
      <c r="Z1328" s="95">
        <v>-17.647058823529399</v>
      </c>
      <c r="AF1328" s="96">
        <v>9</v>
      </c>
    </row>
    <row r="1329" spans="1:32" ht="13.5" customHeight="1" collapsed="1" x14ac:dyDescent="0.3">
      <c r="A1329" s="91" t="s">
        <v>2582</v>
      </c>
      <c r="B1329" s="92" t="s">
        <v>31</v>
      </c>
      <c r="D1329" s="94" t="s">
        <v>2583</v>
      </c>
      <c r="E1329" s="95">
        <v>922</v>
      </c>
      <c r="F1329" s="95">
        <v>18</v>
      </c>
      <c r="G1329" s="95">
        <v>988</v>
      </c>
      <c r="H1329" s="95">
        <v>744</v>
      </c>
      <c r="I1329" s="95">
        <v>111</v>
      </c>
      <c r="J1329" s="95">
        <v>2783</v>
      </c>
      <c r="K1329" s="95">
        <v>47</v>
      </c>
      <c r="L1329" s="95">
        <v>15</v>
      </c>
      <c r="M1329" s="95">
        <v>0</v>
      </c>
      <c r="N1329" s="95">
        <v>62</v>
      </c>
      <c r="O1329" s="95">
        <v>0</v>
      </c>
      <c r="Q1329" s="95">
        <v>2845</v>
      </c>
      <c r="R1329" s="95">
        <v>284</v>
      </c>
      <c r="S1329" s="95">
        <v>812.2</v>
      </c>
      <c r="T1329" s="95">
        <v>6</v>
      </c>
      <c r="U1329" s="95">
        <v>977.8</v>
      </c>
      <c r="V1329" s="95">
        <v>713</v>
      </c>
      <c r="W1329" s="95">
        <v>92.6</v>
      </c>
      <c r="X1329" s="95">
        <v>2601.6</v>
      </c>
      <c r="Y1329" s="95">
        <v>2885.6</v>
      </c>
      <c r="Z1329" s="95">
        <v>-6.71532846715328</v>
      </c>
      <c r="AA1329" s="95">
        <v>2691.8224817518199</v>
      </c>
      <c r="AB1329" s="95">
        <v>-102.599999999999</v>
      </c>
      <c r="AC1329" s="95">
        <v>96.444413640144106</v>
      </c>
      <c r="AD1329" s="95">
        <v>153.17751824817501</v>
      </c>
      <c r="AE1329" s="95">
        <v>105.690476221466</v>
      </c>
      <c r="AF1329" s="96">
        <v>1</v>
      </c>
    </row>
    <row r="1330" spans="1:32" ht="13.5" hidden="1" customHeight="1" outlineLevel="1" collapsed="1" x14ac:dyDescent="0.3">
      <c r="A1330" s="91" t="s">
        <v>2584</v>
      </c>
      <c r="B1330" s="92" t="s">
        <v>34</v>
      </c>
      <c r="D1330" s="94" t="s">
        <v>2585</v>
      </c>
      <c r="E1330" s="95">
        <v>0</v>
      </c>
      <c r="F1330" s="95">
        <v>0</v>
      </c>
      <c r="G1330" s="95">
        <v>0</v>
      </c>
      <c r="H1330" s="95">
        <v>0</v>
      </c>
      <c r="I1330" s="95">
        <v>0</v>
      </c>
      <c r="J1330" s="95">
        <v>0</v>
      </c>
      <c r="K1330" s="95">
        <v>0</v>
      </c>
      <c r="L1330" s="95">
        <v>0</v>
      </c>
      <c r="M1330" s="95">
        <v>0</v>
      </c>
      <c r="N1330" s="95">
        <v>0</v>
      </c>
      <c r="O1330" s="95">
        <v>0</v>
      </c>
      <c r="Q1330" s="95">
        <v>0</v>
      </c>
      <c r="R1330" s="95" t="s">
        <v>36</v>
      </c>
      <c r="Y1330" s="95" t="s">
        <v>36</v>
      </c>
      <c r="Z1330" s="95">
        <v>-33.3333333333333</v>
      </c>
      <c r="AA1330" s="95" t="s">
        <v>36</v>
      </c>
      <c r="AB1330" s="95" t="s">
        <v>36</v>
      </c>
      <c r="AD1330" s="95" t="s">
        <v>36</v>
      </c>
      <c r="AF1330" s="96">
        <v>9</v>
      </c>
    </row>
    <row r="1331" spans="1:32" ht="13.5" hidden="1" customHeight="1" outlineLevel="1" x14ac:dyDescent="0.3">
      <c r="A1331" s="91" t="s">
        <v>2586</v>
      </c>
      <c r="B1331" s="92" t="s">
        <v>34</v>
      </c>
      <c r="D1331" s="94" t="s">
        <v>2587</v>
      </c>
      <c r="E1331" s="95">
        <v>18</v>
      </c>
      <c r="F1331" s="95">
        <v>0</v>
      </c>
      <c r="G1331" s="95">
        <v>0</v>
      </c>
      <c r="H1331" s="95">
        <v>0</v>
      </c>
      <c r="I1331" s="95">
        <v>0</v>
      </c>
      <c r="J1331" s="95">
        <v>18</v>
      </c>
      <c r="K1331" s="95">
        <v>0</v>
      </c>
      <c r="L1331" s="95">
        <v>0</v>
      </c>
      <c r="M1331" s="95">
        <v>0</v>
      </c>
      <c r="N1331" s="95">
        <v>0</v>
      </c>
      <c r="O1331" s="95">
        <v>0</v>
      </c>
      <c r="Q1331" s="95">
        <v>18</v>
      </c>
      <c r="R1331" s="95" t="s">
        <v>36</v>
      </c>
      <c r="S1331" s="95" t="s">
        <v>36</v>
      </c>
      <c r="X1331" s="95" t="s">
        <v>36</v>
      </c>
      <c r="Y1331" s="95">
        <v>6</v>
      </c>
      <c r="Z1331" s="95">
        <v>-8.1081081081081106</v>
      </c>
      <c r="AA1331" s="95">
        <v>5.5135135135135096</v>
      </c>
      <c r="AB1331" s="95">
        <v>12</v>
      </c>
      <c r="AD1331" s="95">
        <v>12.486486486486401</v>
      </c>
      <c r="AF1331" s="96">
        <v>9</v>
      </c>
    </row>
    <row r="1332" spans="1:32" ht="13.5" hidden="1" customHeight="1" outlineLevel="1" x14ac:dyDescent="0.3">
      <c r="A1332" s="91" t="s">
        <v>2588</v>
      </c>
      <c r="B1332" s="92" t="s">
        <v>34</v>
      </c>
      <c r="D1332" s="94" t="s">
        <v>2589</v>
      </c>
      <c r="E1332" s="95">
        <v>6</v>
      </c>
      <c r="F1332" s="95">
        <v>0</v>
      </c>
      <c r="G1332" s="95">
        <v>0</v>
      </c>
      <c r="H1332" s="95">
        <v>0</v>
      </c>
      <c r="I1332" s="95">
        <v>0</v>
      </c>
      <c r="J1332" s="95">
        <v>6</v>
      </c>
      <c r="K1332" s="95">
        <v>0</v>
      </c>
      <c r="L1332" s="95">
        <v>0</v>
      </c>
      <c r="M1332" s="95">
        <v>0</v>
      </c>
      <c r="N1332" s="95">
        <v>0</v>
      </c>
      <c r="O1332" s="95">
        <v>0</v>
      </c>
      <c r="Q1332" s="95">
        <v>6</v>
      </c>
      <c r="R1332" s="95" t="s">
        <v>36</v>
      </c>
      <c r="S1332" s="95" t="s">
        <v>36</v>
      </c>
      <c r="X1332" s="95" t="s">
        <v>36</v>
      </c>
      <c r="Y1332" s="95">
        <v>6</v>
      </c>
      <c r="Z1332" s="95">
        <v>0</v>
      </c>
      <c r="AA1332" s="95">
        <v>6</v>
      </c>
      <c r="AB1332" s="95">
        <v>0</v>
      </c>
      <c r="AD1332" s="95">
        <v>0</v>
      </c>
      <c r="AF1332" s="96">
        <v>9</v>
      </c>
    </row>
    <row r="1333" spans="1:32" ht="13.5" hidden="1" customHeight="1" outlineLevel="1" x14ac:dyDescent="0.3">
      <c r="A1333" s="91" t="s">
        <v>2590</v>
      </c>
      <c r="B1333" s="92" t="s">
        <v>34</v>
      </c>
      <c r="D1333" s="94" t="s">
        <v>2591</v>
      </c>
      <c r="R1333" s="95" t="s">
        <v>36</v>
      </c>
      <c r="Y1333" s="95" t="s">
        <v>36</v>
      </c>
      <c r="Z1333" s="95">
        <v>38.461538461538403</v>
      </c>
      <c r="AA1333" s="95" t="s">
        <v>36</v>
      </c>
      <c r="AB1333" s="95" t="s">
        <v>36</v>
      </c>
      <c r="AD1333" s="95" t="s">
        <v>36</v>
      </c>
      <c r="AF1333" s="96">
        <v>9</v>
      </c>
    </row>
    <row r="1334" spans="1:32" ht="13.5" hidden="1" customHeight="1" outlineLevel="1" x14ac:dyDescent="0.3">
      <c r="A1334" s="91" t="s">
        <v>2592</v>
      </c>
      <c r="B1334" s="92" t="s">
        <v>34</v>
      </c>
      <c r="D1334" s="94" t="s">
        <v>2593</v>
      </c>
      <c r="E1334" s="95">
        <v>6</v>
      </c>
      <c r="F1334" s="95">
        <v>6</v>
      </c>
      <c r="G1334" s="95">
        <v>29</v>
      </c>
      <c r="H1334" s="95">
        <v>0</v>
      </c>
      <c r="I1334" s="95">
        <v>0</v>
      </c>
      <c r="J1334" s="95">
        <v>41</v>
      </c>
      <c r="K1334" s="95">
        <v>0</v>
      </c>
      <c r="L1334" s="95">
        <v>0</v>
      </c>
      <c r="M1334" s="95">
        <v>0</v>
      </c>
      <c r="N1334" s="95">
        <v>0</v>
      </c>
      <c r="O1334" s="95">
        <v>0</v>
      </c>
      <c r="Q1334" s="95">
        <v>41</v>
      </c>
      <c r="R1334" s="95" t="s">
        <v>36</v>
      </c>
      <c r="S1334" s="95" t="s">
        <v>36</v>
      </c>
      <c r="U1334" s="95" t="s">
        <v>36</v>
      </c>
      <c r="X1334" s="95" t="s">
        <v>36</v>
      </c>
      <c r="Y1334" s="95" t="s">
        <v>36</v>
      </c>
      <c r="Z1334" s="95">
        <v>-15.1898734177215</v>
      </c>
      <c r="AA1334" s="95" t="s">
        <v>36</v>
      </c>
      <c r="AB1334" s="95" t="s">
        <v>36</v>
      </c>
      <c r="AD1334" s="95" t="s">
        <v>36</v>
      </c>
      <c r="AF1334" s="96">
        <v>9</v>
      </c>
    </row>
    <row r="1335" spans="1:32" ht="13.5" hidden="1" customHeight="1" outlineLevel="1" x14ac:dyDescent="0.3">
      <c r="A1335" s="91" t="s">
        <v>2594</v>
      </c>
      <c r="B1335" s="92" t="s">
        <v>34</v>
      </c>
      <c r="D1335" s="94" t="s">
        <v>2595</v>
      </c>
      <c r="E1335" s="95">
        <v>12</v>
      </c>
      <c r="F1335" s="95">
        <v>0</v>
      </c>
      <c r="G1335" s="95">
        <v>0</v>
      </c>
      <c r="H1335" s="95">
        <v>0</v>
      </c>
      <c r="I1335" s="95">
        <v>0</v>
      </c>
      <c r="J1335" s="95">
        <v>12</v>
      </c>
      <c r="K1335" s="95">
        <v>0</v>
      </c>
      <c r="L1335" s="95">
        <v>0</v>
      </c>
      <c r="M1335" s="95">
        <v>0</v>
      </c>
      <c r="N1335" s="95">
        <v>0</v>
      </c>
      <c r="O1335" s="95">
        <v>0</v>
      </c>
      <c r="Q1335" s="95">
        <v>12</v>
      </c>
      <c r="R1335" s="95" t="s">
        <v>36</v>
      </c>
      <c r="S1335" s="95" t="s">
        <v>36</v>
      </c>
      <c r="X1335" s="95" t="s">
        <v>36</v>
      </c>
      <c r="Y1335" s="95">
        <v>13</v>
      </c>
      <c r="Z1335" s="95">
        <v>-13.636363636363599</v>
      </c>
      <c r="AA1335" s="95">
        <v>11.2272727272727</v>
      </c>
      <c r="AB1335" s="95">
        <v>-1</v>
      </c>
      <c r="AD1335" s="95">
        <v>0.77272727272727004</v>
      </c>
      <c r="AF1335" s="96">
        <v>9</v>
      </c>
    </row>
    <row r="1336" spans="1:32" ht="13.5" hidden="1" customHeight="1" outlineLevel="1" x14ac:dyDescent="0.3">
      <c r="A1336" s="91" t="s">
        <v>2596</v>
      </c>
      <c r="B1336" s="92" t="s">
        <v>34</v>
      </c>
      <c r="D1336" s="94" t="s">
        <v>2597</v>
      </c>
      <c r="E1336" s="95">
        <v>0</v>
      </c>
      <c r="F1336" s="95">
        <v>0</v>
      </c>
      <c r="G1336" s="95">
        <v>0</v>
      </c>
      <c r="H1336" s="95">
        <v>0</v>
      </c>
      <c r="I1336" s="95">
        <v>0</v>
      </c>
      <c r="J1336" s="95">
        <v>0</v>
      </c>
      <c r="K1336" s="95">
        <v>0</v>
      </c>
      <c r="L1336" s="95">
        <v>0</v>
      </c>
      <c r="M1336" s="95">
        <v>0</v>
      </c>
      <c r="N1336" s="95">
        <v>0</v>
      </c>
      <c r="O1336" s="95">
        <v>0</v>
      </c>
      <c r="Q1336" s="95">
        <v>0</v>
      </c>
      <c r="R1336" s="95" t="s">
        <v>36</v>
      </c>
      <c r="Y1336" s="95" t="s">
        <v>36</v>
      </c>
      <c r="Z1336" s="95">
        <v>-10</v>
      </c>
      <c r="AA1336" s="95" t="s">
        <v>36</v>
      </c>
      <c r="AB1336" s="95" t="s">
        <v>36</v>
      </c>
      <c r="AD1336" s="95" t="s">
        <v>36</v>
      </c>
      <c r="AF1336" s="96">
        <v>9</v>
      </c>
    </row>
    <row r="1337" spans="1:32" ht="13.5" hidden="1" customHeight="1" outlineLevel="1" x14ac:dyDescent="0.3">
      <c r="A1337" s="91" t="s">
        <v>2598</v>
      </c>
      <c r="B1337" s="92" t="s">
        <v>34</v>
      </c>
      <c r="D1337" s="94" t="s">
        <v>2599</v>
      </c>
      <c r="E1337" s="95">
        <v>12</v>
      </c>
      <c r="F1337" s="95">
        <v>0</v>
      </c>
      <c r="G1337" s="95">
        <v>0</v>
      </c>
      <c r="H1337" s="95">
        <v>0</v>
      </c>
      <c r="I1337" s="95">
        <v>0</v>
      </c>
      <c r="J1337" s="95">
        <v>12</v>
      </c>
      <c r="K1337" s="95">
        <v>0</v>
      </c>
      <c r="L1337" s="95">
        <v>0</v>
      </c>
      <c r="M1337" s="95">
        <v>0</v>
      </c>
      <c r="N1337" s="95">
        <v>0</v>
      </c>
      <c r="O1337" s="95">
        <v>0</v>
      </c>
      <c r="Q1337" s="95">
        <v>12</v>
      </c>
      <c r="R1337" s="95" t="s">
        <v>36</v>
      </c>
      <c r="S1337" s="95" t="s">
        <v>36</v>
      </c>
      <c r="X1337" s="95" t="s">
        <v>36</v>
      </c>
      <c r="Y1337" s="95">
        <v>16.8</v>
      </c>
      <c r="Z1337" s="95">
        <v>-8.3333333333333304</v>
      </c>
      <c r="AA1337" s="95">
        <v>15.4</v>
      </c>
      <c r="AB1337" s="95">
        <v>-4.8</v>
      </c>
      <c r="AD1337" s="95">
        <v>-3.4</v>
      </c>
      <c r="AF1337" s="96">
        <v>9</v>
      </c>
    </row>
    <row r="1338" spans="1:32" ht="13.5" hidden="1" customHeight="1" outlineLevel="1" x14ac:dyDescent="0.3">
      <c r="A1338" s="91" t="s">
        <v>2600</v>
      </c>
      <c r="B1338" s="92" t="s">
        <v>34</v>
      </c>
      <c r="D1338" s="94" t="s">
        <v>2601</v>
      </c>
      <c r="E1338" s="95">
        <v>63</v>
      </c>
      <c r="F1338" s="95">
        <v>0</v>
      </c>
      <c r="G1338" s="95">
        <v>0</v>
      </c>
      <c r="H1338" s="95">
        <v>0</v>
      </c>
      <c r="I1338" s="95">
        <v>0</v>
      </c>
      <c r="J1338" s="95">
        <v>63</v>
      </c>
      <c r="K1338" s="95">
        <v>0</v>
      </c>
      <c r="L1338" s="95">
        <v>0</v>
      </c>
      <c r="M1338" s="95">
        <v>0</v>
      </c>
      <c r="N1338" s="95">
        <v>0</v>
      </c>
      <c r="O1338" s="95">
        <v>0</v>
      </c>
      <c r="Q1338" s="95">
        <v>63</v>
      </c>
      <c r="R1338" s="95">
        <v>11</v>
      </c>
      <c r="S1338" s="95">
        <v>67</v>
      </c>
      <c r="X1338" s="95">
        <v>67</v>
      </c>
      <c r="Y1338" s="95">
        <v>78</v>
      </c>
      <c r="Z1338" s="95">
        <v>-7.4534161490683202</v>
      </c>
      <c r="AA1338" s="95">
        <v>72.186335403726702</v>
      </c>
      <c r="AB1338" s="95">
        <v>-15</v>
      </c>
      <c r="AD1338" s="95">
        <v>-9.1863354037266998</v>
      </c>
      <c r="AF1338" s="96">
        <v>9</v>
      </c>
    </row>
    <row r="1339" spans="1:32" ht="13.5" hidden="1" customHeight="1" outlineLevel="1" x14ac:dyDescent="0.3">
      <c r="A1339" s="91" t="s">
        <v>2602</v>
      </c>
      <c r="B1339" s="92" t="s">
        <v>34</v>
      </c>
      <c r="D1339" s="94" t="s">
        <v>2603</v>
      </c>
      <c r="E1339" s="95">
        <v>669</v>
      </c>
      <c r="F1339" s="95">
        <v>12</v>
      </c>
      <c r="G1339" s="95">
        <v>704</v>
      </c>
      <c r="H1339" s="95">
        <v>499</v>
      </c>
      <c r="I1339" s="95">
        <v>80</v>
      </c>
      <c r="J1339" s="95">
        <v>1964</v>
      </c>
      <c r="K1339" s="95">
        <v>16</v>
      </c>
      <c r="L1339" s="95">
        <v>15</v>
      </c>
      <c r="M1339" s="95">
        <v>0</v>
      </c>
      <c r="N1339" s="95">
        <v>31</v>
      </c>
      <c r="O1339" s="95">
        <v>0</v>
      </c>
      <c r="Q1339" s="95">
        <v>1995</v>
      </c>
      <c r="R1339" s="95">
        <v>201</v>
      </c>
      <c r="S1339" s="95">
        <v>588.79999999999995</v>
      </c>
      <c r="U1339" s="95">
        <v>696.2</v>
      </c>
      <c r="V1339" s="95">
        <v>491</v>
      </c>
      <c r="W1339" s="95">
        <v>67.8</v>
      </c>
      <c r="X1339" s="95">
        <v>1843.8</v>
      </c>
      <c r="Y1339" s="95">
        <v>2044.8</v>
      </c>
      <c r="Z1339" s="95">
        <v>-6.23159960745829</v>
      </c>
      <c r="AA1339" s="95">
        <v>1917.3762512266901</v>
      </c>
      <c r="AB1339" s="95">
        <v>-80.799999999999898</v>
      </c>
      <c r="AD1339" s="95">
        <v>77.623748773307099</v>
      </c>
      <c r="AF1339" s="96">
        <v>9</v>
      </c>
    </row>
    <row r="1340" spans="1:32" ht="13.5" hidden="1" customHeight="1" outlineLevel="1" x14ac:dyDescent="0.3">
      <c r="A1340" s="91" t="s">
        <v>2604</v>
      </c>
      <c r="B1340" s="92" t="s">
        <v>34</v>
      </c>
      <c r="D1340" s="94" t="s">
        <v>2605</v>
      </c>
      <c r="E1340" s="95">
        <v>14</v>
      </c>
      <c r="F1340" s="95">
        <v>0</v>
      </c>
      <c r="G1340" s="95">
        <v>96</v>
      </c>
      <c r="H1340" s="95">
        <v>0</v>
      </c>
      <c r="I1340" s="95">
        <v>31</v>
      </c>
      <c r="J1340" s="95">
        <v>141</v>
      </c>
      <c r="K1340" s="95">
        <v>31</v>
      </c>
      <c r="L1340" s="95">
        <v>0</v>
      </c>
      <c r="M1340" s="95">
        <v>0</v>
      </c>
      <c r="N1340" s="95">
        <v>31</v>
      </c>
      <c r="O1340" s="95">
        <v>0</v>
      </c>
      <c r="Q1340" s="95">
        <v>172</v>
      </c>
      <c r="R1340" s="95">
        <v>17</v>
      </c>
      <c r="S1340" s="95">
        <v>21</v>
      </c>
      <c r="U1340" s="95">
        <v>95</v>
      </c>
      <c r="W1340" s="95">
        <v>24.8</v>
      </c>
      <c r="X1340" s="95">
        <v>140.80000000000001</v>
      </c>
      <c r="Y1340" s="95">
        <v>157.80000000000001</v>
      </c>
      <c r="Z1340" s="95">
        <v>-1.15830115830115</v>
      </c>
      <c r="AA1340" s="95">
        <v>155.97220077220001</v>
      </c>
      <c r="AB1340" s="95">
        <v>-16.8</v>
      </c>
      <c r="AD1340" s="95">
        <v>16.0277992277992</v>
      </c>
      <c r="AF1340" s="96">
        <v>9</v>
      </c>
    </row>
    <row r="1341" spans="1:32" ht="13.5" hidden="1" customHeight="1" outlineLevel="1" x14ac:dyDescent="0.3">
      <c r="A1341" s="91" t="s">
        <v>2606</v>
      </c>
      <c r="B1341" s="92" t="s">
        <v>34</v>
      </c>
      <c r="D1341" s="94" t="s">
        <v>2607</v>
      </c>
      <c r="E1341" s="95">
        <v>0</v>
      </c>
      <c r="F1341" s="95">
        <v>0</v>
      </c>
      <c r="G1341" s="95">
        <v>0</v>
      </c>
      <c r="H1341" s="95">
        <v>50</v>
      </c>
      <c r="I1341" s="95">
        <v>0</v>
      </c>
      <c r="J1341" s="95">
        <v>50</v>
      </c>
      <c r="K1341" s="95">
        <v>0</v>
      </c>
      <c r="L1341" s="95">
        <v>0</v>
      </c>
      <c r="M1341" s="95">
        <v>0</v>
      </c>
      <c r="N1341" s="95">
        <v>0</v>
      </c>
      <c r="O1341" s="95">
        <v>0</v>
      </c>
      <c r="Q1341" s="95">
        <v>50</v>
      </c>
      <c r="R1341" s="95">
        <v>9</v>
      </c>
      <c r="S1341" s="95">
        <v>6</v>
      </c>
      <c r="V1341" s="95">
        <v>49</v>
      </c>
      <c r="X1341" s="95">
        <v>55</v>
      </c>
      <c r="Y1341" s="95">
        <v>64</v>
      </c>
      <c r="Z1341" s="95">
        <v>-14.5299145299145</v>
      </c>
      <c r="AA1341" s="95">
        <v>54.700854700854698</v>
      </c>
      <c r="AB1341" s="95">
        <v>-14</v>
      </c>
      <c r="AD1341" s="95">
        <v>-4.7008547008546904</v>
      </c>
      <c r="AF1341" s="96">
        <v>9</v>
      </c>
    </row>
    <row r="1342" spans="1:32" ht="13.5" hidden="1" customHeight="1" outlineLevel="1" x14ac:dyDescent="0.3">
      <c r="A1342" s="91" t="s">
        <v>2608</v>
      </c>
      <c r="B1342" s="92" t="s">
        <v>34</v>
      </c>
      <c r="D1342" s="94" t="s">
        <v>2609</v>
      </c>
      <c r="E1342" s="95">
        <v>18</v>
      </c>
      <c r="F1342" s="95">
        <v>0</v>
      </c>
      <c r="G1342" s="95">
        <v>0</v>
      </c>
      <c r="H1342" s="95">
        <v>0</v>
      </c>
      <c r="I1342" s="95">
        <v>0</v>
      </c>
      <c r="J1342" s="95">
        <v>18</v>
      </c>
      <c r="K1342" s="95">
        <v>0</v>
      </c>
      <c r="L1342" s="95">
        <v>0</v>
      </c>
      <c r="M1342" s="95">
        <v>0</v>
      </c>
      <c r="N1342" s="95">
        <v>0</v>
      </c>
      <c r="O1342" s="95">
        <v>0</v>
      </c>
      <c r="Q1342" s="95">
        <v>18</v>
      </c>
      <c r="R1342" s="95" t="s">
        <v>36</v>
      </c>
      <c r="S1342" s="95" t="s">
        <v>36</v>
      </c>
      <c r="T1342" s="95">
        <v>6</v>
      </c>
      <c r="X1342" s="95" t="s">
        <v>36</v>
      </c>
      <c r="Y1342" s="95">
        <v>10.4</v>
      </c>
      <c r="Z1342" s="95">
        <v>0</v>
      </c>
      <c r="AA1342" s="95">
        <v>10.4</v>
      </c>
      <c r="AB1342" s="95">
        <v>7.6</v>
      </c>
      <c r="AD1342" s="95">
        <v>7.6</v>
      </c>
      <c r="AF1342" s="96">
        <v>9</v>
      </c>
    </row>
    <row r="1343" spans="1:32" ht="13.5" hidden="1" customHeight="1" outlineLevel="1" x14ac:dyDescent="0.3">
      <c r="A1343" s="91" t="s">
        <v>2610</v>
      </c>
      <c r="B1343" s="92" t="s">
        <v>34</v>
      </c>
      <c r="D1343" s="94" t="s">
        <v>2611</v>
      </c>
      <c r="E1343" s="95">
        <v>12</v>
      </c>
      <c r="F1343" s="95">
        <v>0</v>
      </c>
      <c r="G1343" s="95">
        <v>29</v>
      </c>
      <c r="H1343" s="95">
        <v>85</v>
      </c>
      <c r="I1343" s="95">
        <v>0</v>
      </c>
      <c r="J1343" s="95">
        <v>126</v>
      </c>
      <c r="K1343" s="95">
        <v>0</v>
      </c>
      <c r="L1343" s="95">
        <v>0</v>
      </c>
      <c r="M1343" s="95">
        <v>0</v>
      </c>
      <c r="N1343" s="95">
        <v>0</v>
      </c>
      <c r="O1343" s="95">
        <v>0</v>
      </c>
      <c r="Q1343" s="95">
        <v>126</v>
      </c>
      <c r="R1343" s="95" t="s">
        <v>36</v>
      </c>
      <c r="S1343" s="95" t="s">
        <v>36</v>
      </c>
      <c r="U1343" s="95">
        <v>29</v>
      </c>
      <c r="V1343" s="95">
        <v>63</v>
      </c>
      <c r="X1343" s="95" t="s">
        <v>36</v>
      </c>
      <c r="Y1343" s="95">
        <v>107</v>
      </c>
      <c r="Z1343" s="95">
        <v>-10.309278350515401</v>
      </c>
      <c r="AA1343" s="95">
        <v>95.9690721649484</v>
      </c>
      <c r="AB1343" s="95">
        <v>19</v>
      </c>
      <c r="AD1343" s="95">
        <v>30.0309278350515</v>
      </c>
      <c r="AF1343" s="96">
        <v>9</v>
      </c>
    </row>
    <row r="1344" spans="1:32" ht="13.5" hidden="1" customHeight="1" outlineLevel="1" x14ac:dyDescent="0.3">
      <c r="A1344" s="91" t="s">
        <v>2612</v>
      </c>
      <c r="B1344" s="92" t="s">
        <v>34</v>
      </c>
      <c r="D1344" s="94" t="s">
        <v>2613</v>
      </c>
      <c r="E1344" s="95">
        <v>0</v>
      </c>
      <c r="F1344" s="95">
        <v>0</v>
      </c>
      <c r="G1344" s="95">
        <v>0</v>
      </c>
      <c r="H1344" s="95">
        <v>21</v>
      </c>
      <c r="I1344" s="95">
        <v>0</v>
      </c>
      <c r="J1344" s="95">
        <v>21</v>
      </c>
      <c r="K1344" s="95">
        <v>0</v>
      </c>
      <c r="L1344" s="95">
        <v>0</v>
      </c>
      <c r="M1344" s="95">
        <v>0</v>
      </c>
      <c r="N1344" s="95">
        <v>0</v>
      </c>
      <c r="O1344" s="95">
        <v>0</v>
      </c>
      <c r="Q1344" s="95">
        <v>21</v>
      </c>
      <c r="R1344" s="95" t="s">
        <v>36</v>
      </c>
      <c r="V1344" s="95" t="s">
        <v>36</v>
      </c>
      <c r="X1344" s="95" t="s">
        <v>36</v>
      </c>
      <c r="Y1344" s="95">
        <v>21</v>
      </c>
      <c r="Z1344" s="95">
        <v>-19.354838709677399</v>
      </c>
      <c r="AA1344" s="95">
        <v>16.935483870967701</v>
      </c>
      <c r="AB1344" s="95">
        <v>0</v>
      </c>
      <c r="AD1344" s="95">
        <v>4.0645161290322598</v>
      </c>
      <c r="AF1344" s="96">
        <v>9</v>
      </c>
    </row>
    <row r="1345" spans="1:32" ht="13.5" hidden="1" customHeight="1" outlineLevel="1" x14ac:dyDescent="0.3">
      <c r="A1345" s="91" t="s">
        <v>2614</v>
      </c>
      <c r="B1345" s="92" t="s">
        <v>34</v>
      </c>
      <c r="D1345" s="94" t="s">
        <v>2615</v>
      </c>
      <c r="E1345" s="95">
        <v>19</v>
      </c>
      <c r="F1345" s="95">
        <v>0</v>
      </c>
      <c r="G1345" s="95">
        <v>0</v>
      </c>
      <c r="H1345" s="95">
        <v>52</v>
      </c>
      <c r="I1345" s="95">
        <v>0</v>
      </c>
      <c r="J1345" s="95">
        <v>71</v>
      </c>
      <c r="K1345" s="95">
        <v>0</v>
      </c>
      <c r="L1345" s="95">
        <v>0</v>
      </c>
      <c r="M1345" s="95">
        <v>0</v>
      </c>
      <c r="N1345" s="95">
        <v>0</v>
      </c>
      <c r="O1345" s="95">
        <v>0</v>
      </c>
      <c r="Q1345" s="95">
        <v>71</v>
      </c>
      <c r="R1345" s="95" t="s">
        <v>36</v>
      </c>
      <c r="S1345" s="95" t="s">
        <v>36</v>
      </c>
      <c r="V1345" s="95">
        <v>52</v>
      </c>
      <c r="X1345" s="95" t="s">
        <v>36</v>
      </c>
      <c r="Y1345" s="95">
        <v>68</v>
      </c>
      <c r="Z1345" s="95">
        <v>-1.2345679012345601</v>
      </c>
      <c r="AA1345" s="95">
        <v>67.160493827160494</v>
      </c>
      <c r="AB1345" s="95">
        <v>3</v>
      </c>
      <c r="AD1345" s="95">
        <v>3.8395061728395001</v>
      </c>
      <c r="AF1345" s="96">
        <v>9</v>
      </c>
    </row>
    <row r="1346" spans="1:32" ht="13.5" hidden="1" customHeight="1" outlineLevel="1" x14ac:dyDescent="0.3">
      <c r="A1346" s="91" t="s">
        <v>2616</v>
      </c>
      <c r="B1346" s="92" t="s">
        <v>34</v>
      </c>
      <c r="D1346" s="94" t="s">
        <v>2617</v>
      </c>
      <c r="E1346" s="95">
        <v>6</v>
      </c>
      <c r="F1346" s="95">
        <v>0</v>
      </c>
      <c r="G1346" s="95">
        <v>0</v>
      </c>
      <c r="H1346" s="95">
        <v>37</v>
      </c>
      <c r="I1346" s="95">
        <v>0</v>
      </c>
      <c r="J1346" s="95">
        <v>43</v>
      </c>
      <c r="K1346" s="95">
        <v>0</v>
      </c>
      <c r="L1346" s="95">
        <v>0</v>
      </c>
      <c r="M1346" s="95">
        <v>0</v>
      </c>
      <c r="N1346" s="95">
        <v>0</v>
      </c>
      <c r="O1346" s="95">
        <v>0</v>
      </c>
      <c r="Q1346" s="95">
        <v>43</v>
      </c>
      <c r="R1346" s="95" t="s">
        <v>36</v>
      </c>
      <c r="S1346" s="95" t="s">
        <v>36</v>
      </c>
      <c r="V1346" s="95" t="s">
        <v>36</v>
      </c>
      <c r="X1346" s="95" t="s">
        <v>36</v>
      </c>
      <c r="Y1346" s="95" t="s">
        <v>36</v>
      </c>
      <c r="Z1346" s="95">
        <v>-4.8780487804878003</v>
      </c>
      <c r="AA1346" s="95" t="s">
        <v>36</v>
      </c>
      <c r="AB1346" s="95" t="s">
        <v>36</v>
      </c>
      <c r="AD1346" s="95" t="s">
        <v>36</v>
      </c>
      <c r="AF1346" s="96">
        <v>9</v>
      </c>
    </row>
    <row r="1347" spans="1:32" ht="13.5" hidden="1" customHeight="1" outlineLevel="1" x14ac:dyDescent="0.3">
      <c r="A1347" s="91" t="s">
        <v>2618</v>
      </c>
      <c r="B1347" s="92" t="s">
        <v>34</v>
      </c>
      <c r="D1347" s="94" t="s">
        <v>2619</v>
      </c>
      <c r="E1347" s="95">
        <v>6</v>
      </c>
      <c r="F1347" s="95">
        <v>0</v>
      </c>
      <c r="G1347" s="95">
        <v>0</v>
      </c>
      <c r="H1347" s="95">
        <v>0</v>
      </c>
      <c r="I1347" s="95">
        <v>0</v>
      </c>
      <c r="J1347" s="95">
        <v>6</v>
      </c>
      <c r="K1347" s="95">
        <v>0</v>
      </c>
      <c r="L1347" s="95">
        <v>0</v>
      </c>
      <c r="M1347" s="95">
        <v>0</v>
      </c>
      <c r="N1347" s="95">
        <v>0</v>
      </c>
      <c r="O1347" s="95">
        <v>0</v>
      </c>
      <c r="Q1347" s="95">
        <v>6</v>
      </c>
      <c r="R1347" s="95" t="s">
        <v>36</v>
      </c>
      <c r="S1347" s="95" t="s">
        <v>36</v>
      </c>
      <c r="X1347" s="95" t="s">
        <v>36</v>
      </c>
      <c r="Y1347" s="95">
        <v>9</v>
      </c>
      <c r="Z1347" s="95">
        <v>2.7777777777777701</v>
      </c>
      <c r="AA1347" s="95">
        <v>9.25</v>
      </c>
      <c r="AB1347" s="95">
        <v>-3</v>
      </c>
      <c r="AD1347" s="95">
        <v>-3.25</v>
      </c>
      <c r="AF1347" s="96">
        <v>9</v>
      </c>
    </row>
    <row r="1348" spans="1:32" ht="13.5" hidden="1" customHeight="1" outlineLevel="1" x14ac:dyDescent="0.3">
      <c r="A1348" s="91" t="s">
        <v>2620</v>
      </c>
      <c r="B1348" s="92" t="s">
        <v>34</v>
      </c>
      <c r="D1348" s="94" t="s">
        <v>2621</v>
      </c>
      <c r="E1348" s="95">
        <v>10</v>
      </c>
      <c r="F1348" s="95">
        <v>0</v>
      </c>
      <c r="G1348" s="95">
        <v>52</v>
      </c>
      <c r="H1348" s="95">
        <v>0</v>
      </c>
      <c r="I1348" s="95">
        <v>0</v>
      </c>
      <c r="J1348" s="95">
        <v>62</v>
      </c>
      <c r="K1348" s="95">
        <v>0</v>
      </c>
      <c r="L1348" s="95">
        <v>0</v>
      </c>
      <c r="M1348" s="95">
        <v>0</v>
      </c>
      <c r="N1348" s="95">
        <v>0</v>
      </c>
      <c r="O1348" s="95">
        <v>0</v>
      </c>
      <c r="Q1348" s="95">
        <v>62</v>
      </c>
      <c r="R1348" s="95" t="s">
        <v>36</v>
      </c>
      <c r="U1348" s="95" t="s">
        <v>36</v>
      </c>
      <c r="X1348" s="95" t="s">
        <v>36</v>
      </c>
      <c r="Y1348" s="95">
        <v>53</v>
      </c>
      <c r="Z1348" s="95">
        <v>-13.7254901960784</v>
      </c>
      <c r="AA1348" s="95">
        <v>45.725490196078397</v>
      </c>
      <c r="AB1348" s="95">
        <v>9</v>
      </c>
      <c r="AD1348" s="95">
        <v>16.2745098039215</v>
      </c>
      <c r="AF1348" s="96">
        <v>9</v>
      </c>
    </row>
    <row r="1349" spans="1:32" ht="13.5" hidden="1" customHeight="1" outlineLevel="1" x14ac:dyDescent="0.3">
      <c r="A1349" s="91" t="s">
        <v>2622</v>
      </c>
      <c r="B1349" s="92" t="s">
        <v>34</v>
      </c>
      <c r="D1349" s="94" t="s">
        <v>2623</v>
      </c>
      <c r="E1349" s="95">
        <v>39</v>
      </c>
      <c r="F1349" s="95">
        <v>0</v>
      </c>
      <c r="G1349" s="95">
        <v>78</v>
      </c>
      <c r="H1349" s="95">
        <v>0</v>
      </c>
      <c r="I1349" s="95">
        <v>0</v>
      </c>
      <c r="J1349" s="95">
        <v>117</v>
      </c>
      <c r="K1349" s="95">
        <v>0</v>
      </c>
      <c r="L1349" s="95">
        <v>0</v>
      </c>
      <c r="M1349" s="95">
        <v>0</v>
      </c>
      <c r="N1349" s="95">
        <v>0</v>
      </c>
      <c r="O1349" s="95">
        <v>0</v>
      </c>
      <c r="Q1349" s="95">
        <v>117</v>
      </c>
      <c r="R1349" s="95">
        <v>7</v>
      </c>
      <c r="S1349" s="95">
        <v>37</v>
      </c>
      <c r="U1349" s="95">
        <v>78</v>
      </c>
      <c r="X1349" s="95">
        <v>115</v>
      </c>
      <c r="Y1349" s="95">
        <v>122</v>
      </c>
      <c r="Z1349" s="95">
        <v>-6.8965517241379297</v>
      </c>
      <c r="AA1349" s="95">
        <v>113.586206896551</v>
      </c>
      <c r="AB1349" s="95">
        <v>-5</v>
      </c>
      <c r="AD1349" s="95">
        <v>3.4137931034482798</v>
      </c>
      <c r="AF1349" s="96">
        <v>9</v>
      </c>
    </row>
    <row r="1350" spans="1:32" ht="13.5" hidden="1" customHeight="1" outlineLevel="1" x14ac:dyDescent="0.3">
      <c r="A1350" s="91" t="s">
        <v>2624</v>
      </c>
      <c r="B1350" s="92" t="s">
        <v>34</v>
      </c>
      <c r="D1350" s="94" t="s">
        <v>2625</v>
      </c>
      <c r="E1350" s="95">
        <v>0</v>
      </c>
      <c r="F1350" s="95">
        <v>0</v>
      </c>
      <c r="G1350" s="95">
        <v>0</v>
      </c>
      <c r="H1350" s="95">
        <v>0</v>
      </c>
      <c r="I1350" s="95">
        <v>0</v>
      </c>
      <c r="J1350" s="95">
        <v>0</v>
      </c>
      <c r="K1350" s="95">
        <v>0</v>
      </c>
      <c r="L1350" s="95">
        <v>0</v>
      </c>
      <c r="M1350" s="95">
        <v>0</v>
      </c>
      <c r="N1350" s="95">
        <v>0</v>
      </c>
      <c r="O1350" s="95">
        <v>0</v>
      </c>
      <c r="Q1350" s="95">
        <v>0</v>
      </c>
      <c r="R1350" s="95" t="s">
        <v>36</v>
      </c>
      <c r="Y1350" s="95" t="s">
        <v>36</v>
      </c>
      <c r="Z1350" s="95">
        <v>-4.7619047619047601</v>
      </c>
      <c r="AA1350" s="95" t="s">
        <v>36</v>
      </c>
      <c r="AB1350" s="95" t="s">
        <v>36</v>
      </c>
      <c r="AD1350" s="95" t="s">
        <v>36</v>
      </c>
      <c r="AF1350" s="96">
        <v>9</v>
      </c>
    </row>
    <row r="1351" spans="1:32" ht="13.5" hidden="1" customHeight="1" outlineLevel="1" x14ac:dyDescent="0.3">
      <c r="A1351" s="91" t="s">
        <v>2626</v>
      </c>
      <c r="B1351" s="92" t="s">
        <v>34</v>
      </c>
      <c r="D1351" s="94" t="s">
        <v>2627</v>
      </c>
      <c r="E1351" s="95">
        <v>12</v>
      </c>
      <c r="F1351" s="95">
        <v>0</v>
      </c>
      <c r="G1351" s="95">
        <v>0</v>
      </c>
      <c r="H1351" s="95">
        <v>0</v>
      </c>
      <c r="I1351" s="95">
        <v>0</v>
      </c>
      <c r="J1351" s="95">
        <v>12</v>
      </c>
      <c r="K1351" s="95">
        <v>0</v>
      </c>
      <c r="L1351" s="95">
        <v>0</v>
      </c>
      <c r="M1351" s="95">
        <v>0</v>
      </c>
      <c r="N1351" s="95">
        <v>0</v>
      </c>
      <c r="O1351" s="95">
        <v>0</v>
      </c>
      <c r="Q1351" s="95">
        <v>12</v>
      </c>
      <c r="R1351" s="95">
        <v>7</v>
      </c>
      <c r="S1351" s="95">
        <v>9.8000000000000007</v>
      </c>
      <c r="X1351" s="95">
        <v>9.8000000000000007</v>
      </c>
      <c r="Y1351" s="95">
        <v>16.8</v>
      </c>
      <c r="Z1351" s="95">
        <v>-10</v>
      </c>
      <c r="AA1351" s="95">
        <v>15.12</v>
      </c>
      <c r="AB1351" s="95">
        <v>-4.8</v>
      </c>
      <c r="AD1351" s="95">
        <v>-3.12</v>
      </c>
      <c r="AF1351" s="96">
        <v>9</v>
      </c>
    </row>
    <row r="1352" spans="1:32" ht="13.5" customHeight="1" collapsed="1" x14ac:dyDescent="0.3">
      <c r="A1352" s="91" t="s">
        <v>2628</v>
      </c>
      <c r="B1352" s="92" t="s">
        <v>31</v>
      </c>
      <c r="D1352" s="94" t="s">
        <v>2629</v>
      </c>
      <c r="E1352" s="95">
        <v>421</v>
      </c>
      <c r="F1352" s="95">
        <v>0</v>
      </c>
      <c r="G1352" s="95">
        <v>371</v>
      </c>
      <c r="H1352" s="95">
        <v>85</v>
      </c>
      <c r="I1352" s="95">
        <v>40</v>
      </c>
      <c r="J1352" s="95">
        <v>917</v>
      </c>
      <c r="K1352" s="95">
        <v>0</v>
      </c>
      <c r="L1352" s="95">
        <v>0</v>
      </c>
      <c r="M1352" s="95">
        <v>0</v>
      </c>
      <c r="N1352" s="95">
        <v>0</v>
      </c>
      <c r="O1352" s="95">
        <v>0</v>
      </c>
      <c r="Q1352" s="95">
        <v>917</v>
      </c>
      <c r="R1352" s="95">
        <v>91</v>
      </c>
      <c r="S1352" s="95">
        <v>350.3</v>
      </c>
      <c r="T1352" s="95">
        <v>6</v>
      </c>
      <c r="U1352" s="95">
        <v>348.6</v>
      </c>
      <c r="V1352" s="95">
        <v>84</v>
      </c>
      <c r="W1352" s="95">
        <v>38.399999999999899</v>
      </c>
      <c r="X1352" s="95">
        <v>827.3</v>
      </c>
      <c r="Y1352" s="95">
        <v>918.3</v>
      </c>
      <c r="Z1352" s="95">
        <v>-9.2150170648464105</v>
      </c>
      <c r="AA1352" s="95">
        <v>833.67849829351496</v>
      </c>
      <c r="AB1352" s="95">
        <v>-1.30000000000006</v>
      </c>
      <c r="AC1352" s="95">
        <v>99.858434062942393</v>
      </c>
      <c r="AD1352" s="95">
        <v>83.321501706484497</v>
      </c>
      <c r="AE1352" s="95">
        <v>109.99444052797701</v>
      </c>
      <c r="AF1352" s="96">
        <v>0</v>
      </c>
    </row>
    <row r="1353" spans="1:32" ht="13.5" hidden="1" customHeight="1" outlineLevel="1" x14ac:dyDescent="0.3">
      <c r="A1353" s="91" t="s">
        <v>2630</v>
      </c>
      <c r="B1353" s="92" t="s">
        <v>34</v>
      </c>
      <c r="D1353" s="94" t="s">
        <v>2631</v>
      </c>
      <c r="E1353" s="95">
        <v>21</v>
      </c>
      <c r="F1353" s="95">
        <v>0</v>
      </c>
      <c r="G1353" s="95">
        <v>52</v>
      </c>
      <c r="H1353" s="95">
        <v>0</v>
      </c>
      <c r="I1353" s="95">
        <v>0</v>
      </c>
      <c r="J1353" s="95">
        <v>73</v>
      </c>
      <c r="K1353" s="95">
        <v>0</v>
      </c>
      <c r="L1353" s="95">
        <v>0</v>
      </c>
      <c r="M1353" s="95">
        <v>0</v>
      </c>
      <c r="N1353" s="95">
        <v>0</v>
      </c>
      <c r="O1353" s="95">
        <v>0</v>
      </c>
      <c r="Q1353" s="95">
        <v>73</v>
      </c>
      <c r="R1353" s="95">
        <v>6</v>
      </c>
      <c r="S1353" s="95">
        <v>12</v>
      </c>
      <c r="U1353" s="95">
        <v>52</v>
      </c>
      <c r="X1353" s="95">
        <v>64</v>
      </c>
      <c r="Y1353" s="95">
        <v>70</v>
      </c>
      <c r="Z1353" s="95">
        <v>-7.3170731707316996</v>
      </c>
      <c r="AA1353" s="95">
        <v>64.878048780487802</v>
      </c>
      <c r="AB1353" s="95">
        <v>3</v>
      </c>
      <c r="AD1353" s="95">
        <v>8.1219512195121908</v>
      </c>
      <c r="AF1353" s="96">
        <v>9</v>
      </c>
    </row>
    <row r="1354" spans="1:32" ht="13.5" hidden="1" customHeight="1" outlineLevel="1" x14ac:dyDescent="0.3">
      <c r="A1354" s="91" t="s">
        <v>2632</v>
      </c>
      <c r="B1354" s="92" t="s">
        <v>34</v>
      </c>
      <c r="D1354" s="94" t="s">
        <v>2633</v>
      </c>
      <c r="E1354" s="95">
        <v>24</v>
      </c>
      <c r="F1354" s="95">
        <v>0</v>
      </c>
      <c r="G1354" s="95">
        <v>0</v>
      </c>
      <c r="H1354" s="95">
        <v>0</v>
      </c>
      <c r="I1354" s="95">
        <v>0</v>
      </c>
      <c r="J1354" s="95">
        <v>24</v>
      </c>
      <c r="K1354" s="95">
        <v>0</v>
      </c>
      <c r="L1354" s="95">
        <v>0</v>
      </c>
      <c r="M1354" s="95">
        <v>0</v>
      </c>
      <c r="N1354" s="95">
        <v>0</v>
      </c>
      <c r="O1354" s="95">
        <v>0</v>
      </c>
      <c r="Q1354" s="95">
        <v>24</v>
      </c>
      <c r="R1354" s="95" t="s">
        <v>36</v>
      </c>
      <c r="S1354" s="95" t="s">
        <v>36</v>
      </c>
      <c r="X1354" s="95" t="s">
        <v>36</v>
      </c>
      <c r="Y1354" s="95">
        <v>20</v>
      </c>
      <c r="Z1354" s="95">
        <v>0</v>
      </c>
      <c r="AA1354" s="95">
        <v>20</v>
      </c>
      <c r="AB1354" s="95">
        <v>4</v>
      </c>
      <c r="AD1354" s="95">
        <v>4</v>
      </c>
      <c r="AF1354" s="96">
        <v>9</v>
      </c>
    </row>
    <row r="1355" spans="1:32" ht="13.5" hidden="1" customHeight="1" outlineLevel="1" x14ac:dyDescent="0.3">
      <c r="A1355" s="91" t="s">
        <v>2634</v>
      </c>
      <c r="B1355" s="92" t="s">
        <v>34</v>
      </c>
      <c r="D1355" s="94" t="s">
        <v>2635</v>
      </c>
      <c r="E1355" s="95">
        <v>125</v>
      </c>
      <c r="F1355" s="95">
        <v>0</v>
      </c>
      <c r="G1355" s="95">
        <v>116</v>
      </c>
      <c r="H1355" s="95">
        <v>0</v>
      </c>
      <c r="I1355" s="95">
        <v>0</v>
      </c>
      <c r="J1355" s="95">
        <v>241</v>
      </c>
      <c r="K1355" s="95">
        <v>0</v>
      </c>
      <c r="L1355" s="95">
        <v>0</v>
      </c>
      <c r="M1355" s="95">
        <v>0</v>
      </c>
      <c r="N1355" s="95">
        <v>0</v>
      </c>
      <c r="O1355" s="95">
        <v>0</v>
      </c>
      <c r="Q1355" s="95">
        <v>241</v>
      </c>
      <c r="R1355" s="95">
        <v>20</v>
      </c>
      <c r="S1355" s="95">
        <v>106.3</v>
      </c>
      <c r="T1355" s="95">
        <v>6</v>
      </c>
      <c r="U1355" s="95">
        <v>93.6</v>
      </c>
      <c r="X1355" s="95">
        <v>205.9</v>
      </c>
      <c r="Y1355" s="95">
        <v>225.9</v>
      </c>
      <c r="Z1355" s="95">
        <v>-12.5</v>
      </c>
      <c r="AA1355" s="95">
        <v>197.66249999999999</v>
      </c>
      <c r="AB1355" s="95">
        <v>15.1</v>
      </c>
      <c r="AD1355" s="95">
        <v>43.337499999999999</v>
      </c>
      <c r="AF1355" s="96">
        <v>9</v>
      </c>
    </row>
    <row r="1356" spans="1:32" ht="13.5" hidden="1" customHeight="1" outlineLevel="1" x14ac:dyDescent="0.3">
      <c r="A1356" s="91" t="s">
        <v>2636</v>
      </c>
      <c r="B1356" s="92" t="s">
        <v>34</v>
      </c>
      <c r="D1356" s="94" t="s">
        <v>2637</v>
      </c>
      <c r="E1356" s="95">
        <v>134</v>
      </c>
      <c r="F1356" s="95">
        <v>0</v>
      </c>
      <c r="G1356" s="95">
        <v>111</v>
      </c>
      <c r="H1356" s="95">
        <v>85</v>
      </c>
      <c r="I1356" s="95">
        <v>40</v>
      </c>
      <c r="J1356" s="95">
        <v>370</v>
      </c>
      <c r="K1356" s="95">
        <v>0</v>
      </c>
      <c r="L1356" s="95">
        <v>0</v>
      </c>
      <c r="M1356" s="95">
        <v>0</v>
      </c>
      <c r="N1356" s="95">
        <v>0</v>
      </c>
      <c r="O1356" s="95">
        <v>0</v>
      </c>
      <c r="Q1356" s="95">
        <v>370</v>
      </c>
      <c r="R1356" s="95">
        <v>50</v>
      </c>
      <c r="S1356" s="95">
        <v>101.8</v>
      </c>
      <c r="U1356" s="95">
        <v>111</v>
      </c>
      <c r="V1356" s="95">
        <v>84</v>
      </c>
      <c r="W1356" s="95">
        <v>38.399999999999899</v>
      </c>
      <c r="X1356" s="95">
        <v>335.2</v>
      </c>
      <c r="Y1356" s="95">
        <v>385.2</v>
      </c>
      <c r="Z1356" s="95">
        <v>-8.6448598130841106</v>
      </c>
      <c r="AA1356" s="95">
        <v>351.9</v>
      </c>
      <c r="AB1356" s="95">
        <v>-15.1999999999999</v>
      </c>
      <c r="AD1356" s="95">
        <v>18.100000000000001</v>
      </c>
      <c r="AF1356" s="96">
        <v>9</v>
      </c>
    </row>
    <row r="1357" spans="1:32" ht="13.5" hidden="1" customHeight="1" outlineLevel="1" x14ac:dyDescent="0.3">
      <c r="A1357" s="91" t="s">
        <v>2638</v>
      </c>
      <c r="B1357" s="92" t="s">
        <v>34</v>
      </c>
      <c r="D1357" s="94" t="s">
        <v>2639</v>
      </c>
      <c r="E1357" s="95">
        <v>12</v>
      </c>
      <c r="F1357" s="95">
        <v>0</v>
      </c>
      <c r="G1357" s="95">
        <v>0</v>
      </c>
      <c r="H1357" s="95">
        <v>0</v>
      </c>
      <c r="I1357" s="95">
        <v>0</v>
      </c>
      <c r="J1357" s="95">
        <v>12</v>
      </c>
      <c r="K1357" s="95">
        <v>0</v>
      </c>
      <c r="L1357" s="95">
        <v>0</v>
      </c>
      <c r="M1357" s="95">
        <v>0</v>
      </c>
      <c r="N1357" s="95">
        <v>0</v>
      </c>
      <c r="O1357" s="95">
        <v>0</v>
      </c>
      <c r="Q1357" s="95">
        <v>12</v>
      </c>
      <c r="R1357" s="95" t="s">
        <v>36</v>
      </c>
      <c r="S1357" s="95" t="s">
        <v>36</v>
      </c>
      <c r="X1357" s="95" t="s">
        <v>36</v>
      </c>
      <c r="Y1357" s="95">
        <v>13.8</v>
      </c>
      <c r="Z1357" s="95">
        <v>-6.4516129032257998</v>
      </c>
      <c r="AA1357" s="95">
        <v>12.9096774193548</v>
      </c>
      <c r="AB1357" s="95">
        <v>-1.8</v>
      </c>
      <c r="AD1357" s="95">
        <v>-0.90967741935484003</v>
      </c>
      <c r="AF1357" s="96">
        <v>9</v>
      </c>
    </row>
    <row r="1358" spans="1:32" ht="13.5" hidden="1" customHeight="1" outlineLevel="1" x14ac:dyDescent="0.3">
      <c r="A1358" s="91" t="s">
        <v>2640</v>
      </c>
      <c r="B1358" s="92" t="s">
        <v>34</v>
      </c>
      <c r="D1358" s="94" t="s">
        <v>2641</v>
      </c>
      <c r="E1358" s="95">
        <v>24</v>
      </c>
      <c r="F1358" s="95">
        <v>0</v>
      </c>
      <c r="G1358" s="95">
        <v>0</v>
      </c>
      <c r="H1358" s="95">
        <v>0</v>
      </c>
      <c r="I1358" s="95">
        <v>0</v>
      </c>
      <c r="J1358" s="95">
        <v>24</v>
      </c>
      <c r="K1358" s="95">
        <v>0</v>
      </c>
      <c r="L1358" s="95">
        <v>0</v>
      </c>
      <c r="M1358" s="95">
        <v>0</v>
      </c>
      <c r="N1358" s="95">
        <v>0</v>
      </c>
      <c r="O1358" s="95">
        <v>0</v>
      </c>
      <c r="Q1358" s="95">
        <v>24</v>
      </c>
      <c r="R1358" s="95" t="s">
        <v>36</v>
      </c>
      <c r="S1358" s="95" t="s">
        <v>36</v>
      </c>
      <c r="X1358" s="95" t="s">
        <v>36</v>
      </c>
      <c r="Y1358" s="95">
        <v>24</v>
      </c>
      <c r="Z1358" s="95">
        <v>0</v>
      </c>
      <c r="AA1358" s="95">
        <v>24</v>
      </c>
      <c r="AB1358" s="95">
        <v>0</v>
      </c>
      <c r="AD1358" s="95">
        <v>0</v>
      </c>
      <c r="AF1358" s="96">
        <v>9</v>
      </c>
    </row>
    <row r="1359" spans="1:32" ht="13.5" hidden="1" customHeight="1" outlineLevel="1" x14ac:dyDescent="0.3">
      <c r="A1359" s="91" t="s">
        <v>2642</v>
      </c>
      <c r="B1359" s="92" t="s">
        <v>34</v>
      </c>
      <c r="D1359" s="94" t="s">
        <v>2643</v>
      </c>
      <c r="E1359" s="95">
        <v>34</v>
      </c>
      <c r="F1359" s="95">
        <v>0</v>
      </c>
      <c r="G1359" s="95">
        <v>29</v>
      </c>
      <c r="H1359" s="95">
        <v>0</v>
      </c>
      <c r="I1359" s="95">
        <v>0</v>
      </c>
      <c r="J1359" s="95">
        <v>63</v>
      </c>
      <c r="K1359" s="95">
        <v>0</v>
      </c>
      <c r="L1359" s="95">
        <v>0</v>
      </c>
      <c r="M1359" s="95">
        <v>0</v>
      </c>
      <c r="N1359" s="95">
        <v>0</v>
      </c>
      <c r="O1359" s="95">
        <v>0</v>
      </c>
      <c r="Q1359" s="95">
        <v>63</v>
      </c>
      <c r="R1359" s="95">
        <v>8</v>
      </c>
      <c r="S1359" s="95">
        <v>26.8</v>
      </c>
      <c r="U1359" s="95">
        <v>29</v>
      </c>
      <c r="X1359" s="95">
        <v>55.8</v>
      </c>
      <c r="Y1359" s="95">
        <v>63.8</v>
      </c>
      <c r="Z1359" s="95">
        <v>-4.5454545454545396</v>
      </c>
      <c r="AA1359" s="95">
        <v>60.9</v>
      </c>
      <c r="AB1359" s="95">
        <v>-0.79999999999999005</v>
      </c>
      <c r="AD1359" s="95">
        <v>2.1</v>
      </c>
      <c r="AF1359" s="96">
        <v>9</v>
      </c>
    </row>
    <row r="1360" spans="1:32" ht="13.5" hidden="1" customHeight="1" outlineLevel="1" x14ac:dyDescent="0.3">
      <c r="A1360" s="91" t="s">
        <v>2644</v>
      </c>
      <c r="B1360" s="92" t="s">
        <v>34</v>
      </c>
      <c r="D1360" s="94" t="s">
        <v>2645</v>
      </c>
      <c r="E1360" s="95">
        <v>35</v>
      </c>
      <c r="F1360" s="95">
        <v>0</v>
      </c>
      <c r="G1360" s="95">
        <v>21</v>
      </c>
      <c r="H1360" s="95">
        <v>0</v>
      </c>
      <c r="I1360" s="95">
        <v>0</v>
      </c>
      <c r="J1360" s="95">
        <v>56</v>
      </c>
      <c r="K1360" s="95">
        <v>0</v>
      </c>
      <c r="L1360" s="95">
        <v>0</v>
      </c>
      <c r="M1360" s="95">
        <v>0</v>
      </c>
      <c r="N1360" s="95">
        <v>0</v>
      </c>
      <c r="O1360" s="95">
        <v>0</v>
      </c>
      <c r="Q1360" s="95">
        <v>56</v>
      </c>
      <c r="R1360" s="95" t="s">
        <v>36</v>
      </c>
      <c r="S1360" s="95" t="s">
        <v>36</v>
      </c>
      <c r="U1360" s="95">
        <v>21</v>
      </c>
      <c r="X1360" s="95" t="s">
        <v>36</v>
      </c>
      <c r="Y1360" s="95">
        <v>48.8</v>
      </c>
      <c r="Z1360" s="95">
        <v>-12.087912087912001</v>
      </c>
      <c r="AA1360" s="95">
        <v>42.901098901098898</v>
      </c>
      <c r="AB1360" s="95">
        <v>7.2</v>
      </c>
      <c r="AD1360" s="95">
        <v>13.0989010989011</v>
      </c>
      <c r="AF1360" s="96">
        <v>9</v>
      </c>
    </row>
    <row r="1361" spans="1:32" ht="13.5" hidden="1" customHeight="1" outlineLevel="1" x14ac:dyDescent="0.3">
      <c r="A1361" s="91" t="s">
        <v>2646</v>
      </c>
      <c r="B1361" s="92" t="s">
        <v>34</v>
      </c>
      <c r="D1361" s="94" t="s">
        <v>1913</v>
      </c>
      <c r="E1361" s="95">
        <v>6</v>
      </c>
      <c r="F1361" s="95">
        <v>0</v>
      </c>
      <c r="G1361" s="95">
        <v>21</v>
      </c>
      <c r="H1361" s="95">
        <v>0</v>
      </c>
      <c r="I1361" s="95">
        <v>0</v>
      </c>
      <c r="J1361" s="95">
        <v>27</v>
      </c>
      <c r="K1361" s="95">
        <v>0</v>
      </c>
      <c r="L1361" s="95">
        <v>0</v>
      </c>
      <c r="M1361" s="95">
        <v>0</v>
      </c>
      <c r="N1361" s="95">
        <v>0</v>
      </c>
      <c r="O1361" s="95">
        <v>0</v>
      </c>
      <c r="Q1361" s="95">
        <v>27</v>
      </c>
      <c r="R1361" s="95" t="s">
        <v>36</v>
      </c>
      <c r="S1361" s="95" t="s">
        <v>36</v>
      </c>
      <c r="U1361" s="95">
        <v>21</v>
      </c>
      <c r="X1361" s="95" t="s">
        <v>36</v>
      </c>
      <c r="Y1361" s="95">
        <v>38.799999999999997</v>
      </c>
      <c r="Z1361" s="95">
        <v>-23.529411764705799</v>
      </c>
      <c r="AA1361" s="95">
        <v>29.670588235294101</v>
      </c>
      <c r="AB1361" s="95">
        <v>-11.799999999999899</v>
      </c>
      <c r="AD1361" s="95">
        <v>-2.6705882352941099</v>
      </c>
      <c r="AF1361" s="96">
        <v>9</v>
      </c>
    </row>
    <row r="1362" spans="1:32" ht="13.5" hidden="1" customHeight="1" outlineLevel="1" x14ac:dyDescent="0.3">
      <c r="A1362" s="91" t="s">
        <v>2647</v>
      </c>
      <c r="B1362" s="92" t="s">
        <v>34</v>
      </c>
      <c r="D1362" s="94" t="s">
        <v>2648</v>
      </c>
      <c r="E1362" s="95">
        <v>6</v>
      </c>
      <c r="F1362" s="95">
        <v>0</v>
      </c>
      <c r="G1362" s="95">
        <v>21</v>
      </c>
      <c r="H1362" s="95">
        <v>0</v>
      </c>
      <c r="I1362" s="95">
        <v>0</v>
      </c>
      <c r="J1362" s="95">
        <v>27</v>
      </c>
      <c r="K1362" s="95">
        <v>0</v>
      </c>
      <c r="L1362" s="95">
        <v>0</v>
      </c>
      <c r="M1362" s="95">
        <v>0</v>
      </c>
      <c r="N1362" s="95">
        <v>0</v>
      </c>
      <c r="O1362" s="95">
        <v>0</v>
      </c>
      <c r="Q1362" s="95">
        <v>27</v>
      </c>
      <c r="R1362" s="95" t="s">
        <v>36</v>
      </c>
      <c r="S1362" s="95" t="s">
        <v>36</v>
      </c>
      <c r="U1362" s="95">
        <v>21</v>
      </c>
      <c r="X1362" s="95" t="s">
        <v>36</v>
      </c>
      <c r="Y1362" s="95">
        <v>28</v>
      </c>
      <c r="Z1362" s="95">
        <v>11.1111111111111</v>
      </c>
      <c r="AA1362" s="95">
        <v>31.1111111111111</v>
      </c>
      <c r="AB1362" s="95">
        <v>-1</v>
      </c>
      <c r="AD1362" s="95">
        <v>-4.1111111111111098</v>
      </c>
      <c r="AF1362" s="96">
        <v>9</v>
      </c>
    </row>
  </sheetData>
  <mergeCells count="10">
    <mergeCell ref="E1:AE1"/>
    <mergeCell ref="E2:Q2"/>
    <mergeCell ref="R2:AA2"/>
    <mergeCell ref="AB2:AE2"/>
    <mergeCell ref="E3:J3"/>
    <mergeCell ref="K3:N3"/>
    <mergeCell ref="S3:X3"/>
    <mergeCell ref="Z3:Z4"/>
    <mergeCell ref="AB3:AC3"/>
    <mergeCell ref="AD3:AE3"/>
  </mergeCells>
  <conditionalFormatting sqref="E1:AG1048576">
    <cfRule type="expression" dxfId="50" priority="7">
      <formula>$B1="BC"</formula>
    </cfRule>
  </conditionalFormatting>
  <conditionalFormatting sqref="AA1:AA1048576 E1:Y1048576">
    <cfRule type="expression" dxfId="49" priority="6">
      <formula>AND(LEN($AF1)=1,E1&lt;&gt;0)</formula>
    </cfRule>
  </conditionalFormatting>
  <conditionalFormatting sqref="P1:P1048576">
    <cfRule type="expression" dxfId="48" priority="5">
      <formula>LEN($AF1)=1</formula>
    </cfRule>
  </conditionalFormatting>
  <conditionalFormatting sqref="R1:AE1048576">
    <cfRule type="cellIs" dxfId="47" priority="3" operator="equal">
      <formula>"x"</formula>
    </cfRule>
  </conditionalFormatting>
  <conditionalFormatting sqref="AC1:AC1048576 AE1:AE1048576">
    <cfRule type="expression" dxfId="46" priority="2">
      <formula>LEN($AF1)=1</formula>
    </cfRule>
  </conditionalFormatting>
  <conditionalFormatting sqref="AC1:AC1048576 AE1:AE1048576">
    <cfRule type="expression" dxfId="45" priority="8">
      <formula>AND(ROUND(AC1,0)&gt;=116,$B1="BC")</formula>
    </cfRule>
    <cfRule type="expression" dxfId="44" priority="9">
      <formula>AND(ROUND(AC1,0)&gt;=111,ROUND(AC1,0)&lt;=115,$B1="BC")</formula>
    </cfRule>
    <cfRule type="expression" dxfId="43" priority="10">
      <formula>AND(ROUND(AC1,0)&gt;=106,ROUND(AC1,0)&lt;=110,$B1="BC")</formula>
    </cfRule>
    <cfRule type="expression" dxfId="42" priority="11">
      <formula>AND(_xlfn.FLOOR.MATH(AC1)&gt;=100,ROUND(AC1,0)&lt;=105,$B1="BC")</formula>
    </cfRule>
    <cfRule type="expression" dxfId="41" priority="12">
      <formula>AND(ROUND(AC1,0)&gt;=95,_xlfn.FLOOR.MATH(AC1)&lt;=99,$B1="BC")</formula>
    </cfRule>
    <cfRule type="expression" dxfId="40" priority="13">
      <formula>AND(ROUND(AC1,0)&gt;=90,ROUND(AC1,0)&lt;=94,$B1="BC")</formula>
    </cfRule>
    <cfRule type="expression" dxfId="39" priority="14">
      <formula>AND(ROUND(AC1,0)&gt;=85,ROUND(AC1,0)&lt;=89,$B1="BC")</formula>
    </cfRule>
    <cfRule type="expression" dxfId="38" priority="15">
      <formula>AND(ROUND(AC1,0)&lt;=84,ROUND(AC1,0)&gt;0,$B1="BC")</formula>
    </cfRule>
  </conditionalFormatting>
  <conditionalFormatting sqref="A1:AE1048576">
    <cfRule type="expression" dxfId="37" priority="1">
      <formula>AND($B1&lt;&gt;"BC",OFFSET($B1, -1, 0)="BC")</formula>
    </cfRule>
  </conditionalFormatting>
  <conditionalFormatting sqref="J1:J1048576 N1:O1048576 Q1:Q1048576 X1:AA1048576 AC1:AC1048576 AE1:AE1048576">
    <cfRule type="expression" dxfId="36" priority="4">
      <formula>LEN($AF1)=1</formula>
    </cfRule>
  </conditionalFormatting>
  <conditionalFormatting sqref="E1:R1048576">
    <cfRule type="expression" dxfId="35" priority="16">
      <formula>AND(LEN($AF1)=1,E1=0)</formula>
    </cfRule>
  </conditionalFormatting>
  <conditionalFormatting sqref="AB1:AE1048576">
    <cfRule type="expression" dxfId="34" priority="17">
      <formula>AND($B1="BC",$C1="-A-")</formula>
    </cfRule>
    <cfRule type="expression" dxfId="33" priority="18">
      <formula>AND($B1&lt;&gt;"BC",$C1="-A-")</formula>
    </cfRule>
  </conditionalFormatting>
  <conditionalFormatting sqref="A1:D1048576">
    <cfRule type="expression" dxfId="32" priority="22">
      <formula>AND($B1&lt;&gt;"BC",LEN($AF1)=1)</formula>
    </cfRule>
  </conditionalFormatting>
  <conditionalFormatting sqref="A1:D1048576">
    <cfRule type="expression" dxfId="31" priority="23">
      <formula>AND($AF1=0,$B1="BC")</formula>
    </cfRule>
    <cfRule type="expression" dxfId="30" priority="24">
      <formula>AND($AF1=1,$B1="BC")</formula>
    </cfRule>
  </conditionalFormatting>
  <conditionalFormatting sqref="E1:J1048576">
    <cfRule type="expression" dxfId="29" priority="25">
      <formula>AND($B1&lt;&gt;"BC",LEN($AF1)=1)</formula>
    </cfRule>
    <cfRule type="expression" dxfId="28" priority="26">
      <formula>$B1="BC"</formula>
    </cfRule>
  </conditionalFormatting>
  <conditionalFormatting sqref="K1:P1048576">
    <cfRule type="expression" dxfId="27" priority="27">
      <formula>AND($B1&lt;&gt;"BC",LEN($AF1)=1)</formula>
    </cfRule>
    <cfRule type="expression" dxfId="26" priority="28">
      <formula>$B1="BC"</formula>
    </cfRule>
  </conditionalFormatting>
  <conditionalFormatting sqref="Q1:Q1048576">
    <cfRule type="expression" dxfId="25" priority="29">
      <formula>AND($B1&lt;&gt;"BC",LEN($AF1)=1)</formula>
    </cfRule>
    <cfRule type="expression" dxfId="24" priority="30">
      <formula>$B1="BC"</formula>
    </cfRule>
  </conditionalFormatting>
  <conditionalFormatting sqref="R1:R1048576">
    <cfRule type="expression" dxfId="23" priority="31">
      <formula>AND($B1&lt;&gt;"BC",LEN($AF1)=1)</formula>
    </cfRule>
    <cfRule type="expression" dxfId="22" priority="32">
      <formula>$B1="BC"</formula>
    </cfRule>
  </conditionalFormatting>
  <conditionalFormatting sqref="S1:X1048576">
    <cfRule type="expression" dxfId="21" priority="33">
      <formula>AND($B1&lt;&gt;"BC",LEN($AF1)=1)</formula>
    </cfRule>
    <cfRule type="expression" dxfId="20" priority="34">
      <formula>$B1="BC"</formula>
    </cfRule>
  </conditionalFormatting>
  <conditionalFormatting sqref="Z1:Z1048576">
    <cfRule type="expression" dxfId="19" priority="35">
      <formula>LEN($AF1)=1</formula>
    </cfRule>
    <cfRule type="expression" dxfId="18" priority="36">
      <formula>AND($B1&lt;&gt;"BC",LEN($AF1)=1)</formula>
    </cfRule>
    <cfRule type="expression" dxfId="17" priority="37">
      <formula>$B1="BC"</formula>
    </cfRule>
  </conditionalFormatting>
  <conditionalFormatting sqref="AB1:AC1048576">
    <cfRule type="expression" dxfId="16" priority="38">
      <formula>AND($B1&lt;&gt;"BC",$C1&lt;&gt;"-A-",LEN($AF1)=1)</formula>
    </cfRule>
  </conditionalFormatting>
  <conditionalFormatting sqref="AD1:AE1048576">
    <cfRule type="expression" dxfId="15" priority="39">
      <formula>AND($B1&lt;&gt;"BC",$C1&lt;&gt;"-A-",LEN($AF1)=1)</formula>
    </cfRule>
  </conditionalFormatting>
  <conditionalFormatting sqref="AB1:AB1048576 AD1:AD1048576">
    <cfRule type="expression" dxfId="14" priority="40">
      <formula>AND(LEN($AF1)=1,NOT(ISBLANK($Z1)))</formula>
    </cfRule>
    <cfRule type="expression" dxfId="13" priority="41">
      <formula>AND(LEN($AF1)=1,ISBLANK($Z1))</formula>
    </cfRule>
    <cfRule type="expression" dxfId="12" priority="42">
      <formula>AND(ROUND(OFFSET(AB1, 0, 1),0)&gt;=116,$B1="BC")</formula>
    </cfRule>
    <cfRule type="expression" dxfId="11" priority="43">
      <formula>AND(ROUND(OFFSET(AB1, 0, 1),0)&gt;=111,ROUND(OFFSET(AB1, 0, 1),0)&lt;=115,$B1="BC")</formula>
    </cfRule>
    <cfRule type="expression" dxfId="10" priority="44">
      <formula>AND(ROUND(OFFSET(AB1, 0, 1),0)&gt;=106,ROUND(OFFSET(AB1, 0, 1),0)&lt;=110,$B1="BC")</formula>
    </cfRule>
    <cfRule type="expression" dxfId="9" priority="45">
      <formula>AND(_xlfn.FLOOR.MATH(OFFSET(AB1, 0, 1))&gt;=100,ROUND(OFFSET(AB1, 0, 1),0)&lt;=105,$B1="BC")</formula>
    </cfRule>
    <cfRule type="expression" dxfId="8" priority="46">
      <formula>AND(ROUND(OFFSET(AB1, 0, 1),0)&gt;=95,_xlfn.FLOOR.MATH(OFFSET(AB1, 0, 1))&lt;=99,$B1="BC")</formula>
    </cfRule>
    <cfRule type="expression" dxfId="7" priority="47">
      <formula>AND(ROUND(OFFSET(AB1, 0, 1),0)&gt;=90,ROUND(OFFSET(AB1, 0, 1),0)&lt;=94,$B1="BC")</formula>
    </cfRule>
    <cfRule type="expression" dxfId="6" priority="48">
      <formula>AND(ROUND(OFFSET(AB1, 0, 1),0)&gt;=85,ROUND(OFFSET(AB1, 0, 1),0)&lt;=89,$B1="BC")</formula>
    </cfRule>
    <cfRule type="expression" dxfId="5" priority="49">
      <formula>AND(ROUND(OFFSET(AB1, 0, 1),0)&gt;0,ROUND(OFFSET(AB1, 0, 1),0)&lt;=84,$B1="BC")</formula>
    </cfRule>
  </conditionalFormatting>
  <conditionalFormatting sqref="Y1:Y1048576 AA1:AA1048576">
    <cfRule type="expression" dxfId="4" priority="50">
      <formula>AND($B1&lt;&gt;"BC",LEN($AF1)=1)</formula>
    </cfRule>
    <cfRule type="expression" dxfId="3" priority="51">
      <formula>$B1="BC"</formula>
    </cfRule>
  </conditionalFormatting>
  <conditionalFormatting sqref="A1:AG1048576">
    <cfRule type="expression" dxfId="2" priority="19">
      <formula>$C1="-A-"</formula>
    </cfRule>
    <cfRule type="expression" dxfId="1" priority="20">
      <formula>AND($B1&lt;&gt;"BC",OFFSET($B1, 1, 0)="BC")</formula>
    </cfRule>
    <cfRule type="expression" dxfId="0" priority="21">
      <formula>AND($B1="BC",OR($A1&lt;&gt;OFFSET($A1, 1, 0),$C1&lt;&gt;OFFSET($C1, 1, 0)))</formula>
    </cfRule>
  </conditionalFormatting>
  <pageMargins left="0.70866141732283472" right="0.70866141732283472" top="0.74803149606299213" bottom="0.74803149606299213" header="0.31496062992125984" footer="0.31496062992125984"/>
  <pageSetup paperSize="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2A41-C8C2-419F-B440-A84C3894C0B5}">
  <sheetPr codeName="Feuil15">
    <tabColor rgb="FFB4C6E7"/>
    <outlinePr summaryBelow="0" summaryRight="0"/>
    <pageSetUpPr autoPageBreaks="0"/>
  </sheetPr>
  <dimension ref="A1:F19"/>
  <sheetViews>
    <sheetView showGridLines="0" zoomScaleNormal="100" zoomScaleSheetLayoutView="100" workbookViewId="0">
      <selection activeCell="A19" sqref="A19"/>
    </sheetView>
  </sheetViews>
  <sheetFormatPr baseColWidth="10" defaultRowHeight="13.5" outlineLevelRow="1" x14ac:dyDescent="0.3"/>
  <cols>
    <col min="1" max="1" width="1.6640625" customWidth="1"/>
    <col min="2" max="2" width="46" customWidth="1"/>
    <col min="3" max="3" width="16.83203125" customWidth="1"/>
    <col min="4" max="4" width="14.5" customWidth="1"/>
    <col min="5" max="5" width="16.83203125" customWidth="1"/>
    <col min="6" max="6" width="14.5" customWidth="1"/>
  </cols>
  <sheetData>
    <row r="1" spans="1:6" ht="54.75" customHeight="1" x14ac:dyDescent="0.3">
      <c r="A1" s="100" t="str">
        <f>"Soldes de places provinciaux, " &amp; TEXT('Tableau de bord'!$AF$6,"jj mmmm aaaa")</f>
        <v>Soldes de places provinciaux, 30 juin 2026</v>
      </c>
      <c r="B1" s="100"/>
      <c r="C1" s="100"/>
      <c r="D1" s="100"/>
      <c r="E1" s="100"/>
      <c r="F1" s="100"/>
    </row>
    <row r="2" spans="1:6" ht="24.95" customHeight="1" x14ac:dyDescent="0.3">
      <c r="A2" s="101" t="s">
        <v>2649</v>
      </c>
      <c r="B2" s="101"/>
      <c r="C2" s="102" t="str">
        <f>"Soldes actuels "&amp;'Tableau de bord'!$AF$7</f>
        <v>Soldes actuels 2025</v>
      </c>
      <c r="D2" s="103"/>
      <c r="E2" s="104" t="str">
        <f>"Soldes projetés "&amp;'Tableau de bord'!$AG$7</f>
        <v>Soldes projetés 2028</v>
      </c>
      <c r="F2" s="105"/>
    </row>
    <row r="3" spans="1:6" ht="24.95" customHeight="1" x14ac:dyDescent="0.3">
      <c r="A3" s="101"/>
      <c r="B3" s="101"/>
      <c r="C3" s="106" t="s">
        <v>2650</v>
      </c>
      <c r="D3" s="106" t="s">
        <v>2651</v>
      </c>
      <c r="E3" s="107" t="s">
        <v>2650</v>
      </c>
      <c r="F3" s="107" t="s">
        <v>2651</v>
      </c>
    </row>
    <row r="4" spans="1:6" ht="18" customHeight="1" collapsed="1" x14ac:dyDescent="0.3">
      <c r="A4" s="108"/>
      <c r="B4" s="109" t="s">
        <v>2652</v>
      </c>
      <c r="C4" s="110">
        <v>94</v>
      </c>
      <c r="D4" s="111">
        <v>-6652.6273386634684</v>
      </c>
      <c r="E4" s="110">
        <v>24</v>
      </c>
      <c r="F4" s="111">
        <v>-746.61549808264317</v>
      </c>
    </row>
    <row r="5" spans="1:6" ht="3" hidden="1" customHeight="1" outlineLevel="1" x14ac:dyDescent="0.3">
      <c r="A5" s="112"/>
      <c r="B5" s="113"/>
      <c r="C5" s="114"/>
      <c r="D5" s="115"/>
      <c r="E5" s="114"/>
      <c r="F5" s="115"/>
    </row>
    <row r="6" spans="1:6" ht="18" hidden="1" customHeight="1" outlineLevel="1" x14ac:dyDescent="0.3">
      <c r="A6" s="116"/>
      <c r="B6" s="117" t="s">
        <v>2653</v>
      </c>
      <c r="C6" s="118">
        <v>10</v>
      </c>
      <c r="D6" s="119">
        <v>-1543.1905593263516</v>
      </c>
      <c r="E6" s="118"/>
      <c r="F6" s="119"/>
    </row>
    <row r="7" spans="1:6" ht="18" hidden="1" customHeight="1" outlineLevel="1" x14ac:dyDescent="0.3">
      <c r="A7" s="116"/>
      <c r="B7" s="120" t="s">
        <v>2654</v>
      </c>
      <c r="C7" s="121">
        <v>5</v>
      </c>
      <c r="D7" s="122">
        <v>-305.47368622589573</v>
      </c>
      <c r="E7" s="121">
        <v>1</v>
      </c>
      <c r="F7" s="122">
        <v>-6.5217391304347814</v>
      </c>
    </row>
    <row r="8" spans="1:6" ht="18" hidden="1" customHeight="1" outlineLevel="1" thickBot="1" x14ac:dyDescent="0.35">
      <c r="A8" s="116"/>
      <c r="B8" s="123" t="s">
        <v>2655</v>
      </c>
      <c r="C8" s="124">
        <v>23</v>
      </c>
      <c r="D8" s="125">
        <v>-2193.6030115531585</v>
      </c>
      <c r="E8" s="124">
        <v>3</v>
      </c>
      <c r="F8" s="125">
        <v>-89.031349941453612</v>
      </c>
    </row>
    <row r="9" spans="1:6" ht="18" hidden="1" customHeight="1" outlineLevel="1" thickTop="1" x14ac:dyDescent="0.3">
      <c r="A9" s="126"/>
      <c r="B9" s="127" t="s">
        <v>2656</v>
      </c>
      <c r="C9" s="128">
        <v>56</v>
      </c>
      <c r="D9" s="129">
        <v>-2610.3600815580626</v>
      </c>
      <c r="E9" s="128">
        <v>20</v>
      </c>
      <c r="F9" s="129">
        <v>-651.06240901075466</v>
      </c>
    </row>
    <row r="10" spans="1:6" ht="5.25" hidden="1" customHeight="1" outlineLevel="1" x14ac:dyDescent="0.3">
      <c r="A10" s="116"/>
      <c r="B10" s="130"/>
      <c r="C10" s="131"/>
      <c r="D10" s="132"/>
      <c r="E10" s="131"/>
      <c r="F10" s="132"/>
    </row>
    <row r="11" spans="1:6" ht="18" customHeight="1" collapsed="1" x14ac:dyDescent="0.3">
      <c r="A11" s="133"/>
      <c r="B11" s="134" t="s">
        <v>2657</v>
      </c>
      <c r="C11" s="135">
        <v>65</v>
      </c>
      <c r="D11" s="136">
        <v>8767.7584368568387</v>
      </c>
      <c r="E11" s="135">
        <v>135</v>
      </c>
      <c r="F11" s="136">
        <v>25580.908446684327</v>
      </c>
    </row>
    <row r="12" spans="1:6" ht="3" hidden="1" customHeight="1" outlineLevel="1" x14ac:dyDescent="0.3">
      <c r="A12" s="137"/>
      <c r="B12" s="137"/>
      <c r="C12" s="138"/>
      <c r="D12" s="139"/>
      <c r="E12" s="138"/>
      <c r="F12" s="139"/>
    </row>
    <row r="13" spans="1:6" ht="18" hidden="1" customHeight="1" outlineLevel="1" x14ac:dyDescent="0.3">
      <c r="A13" s="116"/>
      <c r="B13" s="140" t="s">
        <v>2658</v>
      </c>
      <c r="C13" s="141">
        <v>40</v>
      </c>
      <c r="D13" s="142">
        <v>2502.8457534649369</v>
      </c>
      <c r="E13" s="141">
        <v>38</v>
      </c>
      <c r="F13" s="142">
        <v>2312.0287638582863</v>
      </c>
    </row>
    <row r="14" spans="1:6" ht="18" hidden="1" customHeight="1" outlineLevel="1" x14ac:dyDescent="0.3">
      <c r="A14" s="116"/>
      <c r="B14" s="143" t="s">
        <v>2659</v>
      </c>
      <c r="C14" s="135">
        <v>16</v>
      </c>
      <c r="D14" s="136">
        <v>3955.2132230931229</v>
      </c>
      <c r="E14" s="135">
        <v>41</v>
      </c>
      <c r="F14" s="136">
        <v>7361.0902000356336</v>
      </c>
    </row>
    <row r="15" spans="1:6" ht="18" hidden="1" customHeight="1" outlineLevel="1" x14ac:dyDescent="0.3">
      <c r="A15" s="116"/>
      <c r="B15" s="144" t="s">
        <v>2660</v>
      </c>
      <c r="C15" s="145">
        <v>6</v>
      </c>
      <c r="D15" s="146">
        <v>1030.8778982395384</v>
      </c>
      <c r="E15" s="145">
        <v>33</v>
      </c>
      <c r="F15" s="146">
        <v>8743.6646703489841</v>
      </c>
    </row>
    <row r="16" spans="1:6" ht="18" hidden="1" customHeight="1" outlineLevel="1" x14ac:dyDescent="0.3">
      <c r="A16" s="116"/>
      <c r="B16" s="147" t="s">
        <v>2661</v>
      </c>
      <c r="C16" s="148">
        <v>3</v>
      </c>
      <c r="D16" s="149">
        <v>1278.8215620592384</v>
      </c>
      <c r="E16" s="148">
        <v>23</v>
      </c>
      <c r="F16" s="149">
        <v>7164.1248124414269</v>
      </c>
    </row>
    <row r="18" spans="2:6" ht="42" customHeight="1" x14ac:dyDescent="0.3">
      <c r="B18" s="150" t="s">
        <v>2662</v>
      </c>
      <c r="C18" s="150"/>
      <c r="D18" s="150"/>
      <c r="E18" s="150"/>
      <c r="F18" s="150"/>
    </row>
    <row r="19" spans="2:6" x14ac:dyDescent="0.3">
      <c r="B19" s="151"/>
      <c r="C19" s="151"/>
      <c r="D19" s="151"/>
      <c r="E19" s="151"/>
      <c r="F19" s="151"/>
    </row>
  </sheetData>
  <mergeCells count="5">
    <mergeCell ref="A1:F1"/>
    <mergeCell ref="A2:B3"/>
    <mergeCell ref="C2:D2"/>
    <mergeCell ref="E2:F2"/>
    <mergeCell ref="B18:F18"/>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Légende</vt:lpstr>
      <vt:lpstr>Tableau de bord</vt:lpstr>
      <vt:lpstr>Soldes de places Qc</vt:lpstr>
      <vt:lpstr>'Tableau de bord'!Impression_des_titres</vt:lpstr>
      <vt:lpstr>'Soldes de places Qc'!Zone_d_impression</vt:lpstr>
      <vt:lpstr>'Tableau de bord'!Zone_d_impression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2026-07-03T15:16:09Z</dcterms:created>
  <dcterms:modified xsi:type="dcterms:W3CDTF">2026-07-03T15:16:10Z</dcterms:modified>
</cp:coreProperties>
</file>